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Operations\Delta\Seasonal_Report\2022\"/>
    </mc:Choice>
  </mc:AlternateContent>
  <xr:revisionPtr revIDLastSave="0" documentId="13_ncr:1_{DCC68562-5C26-454F-9D37-6035AE56ED34}" xr6:coauthVersionLast="47" xr6:coauthVersionMax="47" xr10:uidLastSave="{00000000-0000-0000-0000-000000000000}"/>
  <bookViews>
    <workbookView xWindow="-108" yWindow="-108" windowWidth="23256" windowHeight="12576" tabRatio="934" xr2:uid="{00000000-000D-0000-FFFF-FFFF00000000}"/>
  </bookViews>
  <sheets>
    <sheet name="Appendix A Base" sheetId="1" r:id="rId1"/>
    <sheet name="OCOD&amp;OMR (2022)" sheetId="13" r:id="rId2"/>
    <sheet name="Chart1" sheetId="4" r:id="rId3"/>
    <sheet name="Chart2" sheetId="5" r:id="rId4"/>
    <sheet name="Chart3" sheetId="6" r:id="rId5"/>
    <sheet name="OMR (2022)" sheetId="12" r:id="rId6"/>
    <sheet name="OCOD Data 2022" sheetId="10" r:id="rId7"/>
    <sheet name="Sheet1" sheetId="14" r:id="rId8"/>
  </sheets>
  <externalReferences>
    <externalReference r:id="rId9"/>
  </externalReferences>
  <definedNames>
    <definedName name="bndq" localSheetId="0">#REF!</definedName>
    <definedName name="bndq" localSheetId="1">#REF!</definedName>
    <definedName name="bndq" localSheetId="5">#REF!</definedName>
    <definedName name="bndq">#REF!</definedName>
    <definedName name="BNDQH" localSheetId="0">#REF!</definedName>
    <definedName name="BNDQH" localSheetId="1">#REF!</definedName>
    <definedName name="BNDQH" localSheetId="5">#REF!</definedName>
    <definedName name="BNDQH">#REF!</definedName>
    <definedName name="fhd" localSheetId="1">#REF!</definedName>
    <definedName name="fhd" localSheetId="5">#REF!</definedName>
    <definedName name="fhd">#REF!</definedName>
    <definedName name="ordq" localSheetId="0">#REF!</definedName>
    <definedName name="ordq" localSheetId="1">#REF!</definedName>
    <definedName name="ordq" localSheetId="5">#REF!</definedName>
    <definedName name="ordq">#REF!</definedName>
    <definedName name="ORDQH" localSheetId="0">#REF!</definedName>
    <definedName name="ORDQH" localSheetId="1">#REF!</definedName>
    <definedName name="ORDQH" localSheetId="5">#REF!</definedName>
    <definedName name="ORDQH">#REF!</definedName>
    <definedName name="_xlnm.Print_Area" localSheetId="0">'Appendix A Base'!$A$33:$J$62</definedName>
    <definedName name="vonq" localSheetId="0">#REF!</definedName>
    <definedName name="vonq" localSheetId="1">#REF!</definedName>
    <definedName name="vonq" localSheetId="5">#REF!</definedName>
    <definedName name="vonq">#REF!</definedName>
    <definedName name="VONQH" localSheetId="0">#REF!</definedName>
    <definedName name="VONQH" localSheetId="1">#REF!</definedName>
    <definedName name="VONQH" localSheetId="5">#REF!</definedName>
    <definedName name="VONQH">#REF!</definedName>
    <definedName name="wlkq" localSheetId="0">#REF!</definedName>
    <definedName name="wlkq" localSheetId="1">#REF!</definedName>
    <definedName name="wlkq" localSheetId="5">#REF!</definedName>
    <definedName name="wlkq">#REF!</definedName>
    <definedName name="WLKQH" localSheetId="0">#REF!</definedName>
    <definedName name="WLKQH" localSheetId="1">#REF!</definedName>
    <definedName name="WLKQH" localSheetId="5">#REF!</definedName>
    <definedName name="WLKQ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3" i="1" l="1"/>
  <c r="F214" i="1" l="1"/>
  <c r="F215" i="1"/>
  <c r="F216" i="1"/>
  <c r="F217" i="1"/>
  <c r="F218" i="1"/>
  <c r="G180" i="1"/>
  <c r="G181" i="1"/>
  <c r="G182" i="1"/>
  <c r="G183" i="1"/>
  <c r="G184" i="1"/>
  <c r="F180" i="1"/>
  <c r="F181" i="1"/>
  <c r="F182" i="1"/>
  <c r="F183" i="1"/>
  <c r="F184" i="1"/>
  <c r="G7" i="1"/>
  <c r="G8" i="1"/>
  <c r="G9" i="1"/>
  <c r="G10" i="1"/>
  <c r="G11" i="1"/>
  <c r="F8" i="1"/>
  <c r="F9" i="1"/>
  <c r="F10" i="1"/>
  <c r="F11" i="1"/>
  <c r="F7" i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4" i="12"/>
  <c r="C5" i="12" l="1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4" i="12"/>
  <c r="G248" i="1" l="1"/>
  <c r="F248" i="1"/>
  <c r="G247" i="1"/>
  <c r="F247" i="1"/>
  <c r="G246" i="1"/>
  <c r="F246" i="1"/>
  <c r="G245" i="1"/>
  <c r="F245" i="1"/>
  <c r="G244" i="1"/>
  <c r="F244" i="1"/>
  <c r="G243" i="1"/>
  <c r="F243" i="1"/>
  <c r="F242" i="1"/>
  <c r="F241" i="1"/>
  <c r="F240" i="1"/>
  <c r="F239" i="1"/>
  <c r="F238" i="1"/>
  <c r="F237" i="1"/>
  <c r="F236" i="1"/>
  <c r="F235" i="1"/>
  <c r="F234" i="1"/>
  <c r="F213" i="1"/>
  <c r="F212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F49" i="1"/>
  <c r="F48" i="1"/>
  <c r="F47" i="1"/>
  <c r="F46" i="1"/>
  <c r="F45" i="1"/>
  <c r="F44" i="1"/>
  <c r="F43" i="1"/>
  <c r="F42" i="1"/>
  <c r="F41" i="1"/>
  <c r="G6" i="1"/>
  <c r="H3" i="13" l="1"/>
  <c r="I3" i="13"/>
  <c r="J3" i="13"/>
  <c r="H4" i="13"/>
  <c r="I4" i="13"/>
  <c r="J4" i="13"/>
  <c r="H5" i="13"/>
  <c r="I5" i="13"/>
  <c r="J5" i="13"/>
  <c r="H6" i="13"/>
  <c r="I6" i="13"/>
  <c r="J6" i="13"/>
  <c r="H7" i="13"/>
  <c r="I7" i="13"/>
  <c r="J7" i="13"/>
  <c r="H8" i="13"/>
  <c r="I8" i="13"/>
  <c r="J8" i="13"/>
  <c r="H9" i="13"/>
  <c r="I9" i="13"/>
  <c r="J9" i="13"/>
  <c r="H10" i="13"/>
  <c r="I10" i="13"/>
  <c r="J10" i="13"/>
  <c r="H11" i="13"/>
  <c r="I11" i="13"/>
  <c r="J11" i="13"/>
  <c r="H12" i="13"/>
  <c r="I12" i="13"/>
  <c r="J12" i="13"/>
  <c r="H13" i="13"/>
  <c r="I13" i="13"/>
  <c r="J13" i="13"/>
  <c r="H14" i="13"/>
  <c r="I14" i="13"/>
  <c r="J14" i="13"/>
  <c r="H15" i="13"/>
  <c r="I15" i="13"/>
  <c r="J15" i="13"/>
  <c r="H16" i="13"/>
  <c r="I16" i="13"/>
  <c r="J16" i="13"/>
  <c r="H17" i="13"/>
  <c r="I17" i="13"/>
  <c r="J17" i="13"/>
  <c r="H18" i="13"/>
  <c r="I18" i="13"/>
  <c r="J18" i="13"/>
  <c r="H19" i="13"/>
  <c r="I19" i="13"/>
  <c r="J19" i="13"/>
  <c r="H20" i="13"/>
  <c r="I20" i="13"/>
  <c r="J20" i="13"/>
  <c r="H21" i="13"/>
  <c r="I21" i="13"/>
  <c r="J21" i="13"/>
  <c r="H22" i="13"/>
  <c r="I22" i="13"/>
  <c r="J22" i="13"/>
  <c r="H23" i="13"/>
  <c r="I23" i="13"/>
  <c r="J23" i="13"/>
  <c r="H24" i="13"/>
  <c r="I24" i="13"/>
  <c r="J24" i="13"/>
  <c r="H25" i="13"/>
  <c r="I25" i="13"/>
  <c r="J25" i="13"/>
  <c r="H26" i="13"/>
  <c r="I26" i="13"/>
  <c r="J26" i="13"/>
  <c r="H27" i="13"/>
  <c r="I27" i="13"/>
  <c r="J27" i="13"/>
  <c r="H28" i="13"/>
  <c r="I28" i="13"/>
  <c r="J28" i="13"/>
  <c r="H29" i="13"/>
  <c r="I29" i="13"/>
  <c r="J29" i="13"/>
  <c r="H30" i="13"/>
  <c r="I30" i="13"/>
  <c r="J30" i="13"/>
  <c r="H31" i="13"/>
  <c r="I31" i="13"/>
  <c r="J31" i="13"/>
  <c r="H32" i="13"/>
  <c r="I32" i="13"/>
  <c r="J32" i="13"/>
  <c r="H33" i="13"/>
  <c r="I33" i="13"/>
  <c r="J33" i="13"/>
  <c r="H34" i="13"/>
  <c r="I34" i="13"/>
  <c r="J34" i="13"/>
  <c r="H35" i="13"/>
  <c r="I35" i="13"/>
  <c r="J35" i="13"/>
  <c r="H36" i="13"/>
  <c r="I36" i="13"/>
  <c r="J36" i="13"/>
  <c r="H37" i="13"/>
  <c r="I37" i="13"/>
  <c r="J37" i="13"/>
  <c r="H38" i="13"/>
  <c r="I38" i="13"/>
  <c r="J38" i="13"/>
  <c r="H39" i="13"/>
  <c r="I39" i="13"/>
  <c r="J39" i="13"/>
  <c r="H40" i="13"/>
  <c r="I40" i="13"/>
  <c r="J40" i="13"/>
  <c r="H41" i="13"/>
  <c r="I41" i="13"/>
  <c r="J41" i="13"/>
  <c r="H42" i="13"/>
  <c r="I42" i="13"/>
  <c r="J42" i="13"/>
  <c r="H43" i="13"/>
  <c r="I43" i="13"/>
  <c r="J43" i="13"/>
  <c r="H44" i="13"/>
  <c r="I44" i="13"/>
  <c r="J44" i="13"/>
  <c r="H45" i="13"/>
  <c r="I45" i="13"/>
  <c r="J45" i="13"/>
  <c r="H46" i="13"/>
  <c r="I46" i="13"/>
  <c r="J46" i="13"/>
  <c r="H47" i="13"/>
  <c r="I47" i="13"/>
  <c r="J47" i="13"/>
  <c r="H48" i="13"/>
  <c r="I48" i="13"/>
  <c r="J48" i="13"/>
  <c r="H49" i="13"/>
  <c r="I49" i="13"/>
  <c r="J49" i="13"/>
  <c r="H50" i="13"/>
  <c r="I50" i="13"/>
  <c r="J50" i="13"/>
  <c r="H51" i="13"/>
  <c r="I51" i="13"/>
  <c r="J51" i="13"/>
  <c r="H52" i="13"/>
  <c r="I52" i="13"/>
  <c r="J52" i="13"/>
  <c r="H53" i="13"/>
  <c r="I53" i="13"/>
  <c r="J53" i="13"/>
  <c r="H54" i="13"/>
  <c r="I54" i="13"/>
  <c r="J54" i="13"/>
  <c r="H55" i="13"/>
  <c r="I55" i="13"/>
  <c r="J55" i="13"/>
  <c r="H56" i="13"/>
  <c r="I56" i="13"/>
  <c r="J56" i="13"/>
  <c r="H57" i="13"/>
  <c r="I57" i="13"/>
  <c r="J57" i="13"/>
  <c r="H58" i="13"/>
  <c r="I58" i="13"/>
  <c r="J58" i="13"/>
  <c r="H59" i="13"/>
  <c r="I59" i="13"/>
  <c r="J59" i="13"/>
  <c r="H60" i="13"/>
  <c r="I60" i="13"/>
  <c r="J60" i="13"/>
  <c r="H61" i="13"/>
  <c r="I61" i="13"/>
  <c r="J61" i="13"/>
  <c r="H62" i="13"/>
  <c r="I62" i="13"/>
  <c r="J62" i="13"/>
  <c r="H63" i="13"/>
  <c r="I63" i="13"/>
  <c r="J63" i="13"/>
  <c r="H64" i="13"/>
  <c r="I64" i="13"/>
  <c r="J64" i="13"/>
  <c r="H65" i="13"/>
  <c r="I65" i="13"/>
  <c r="J65" i="13"/>
  <c r="H66" i="13"/>
  <c r="I66" i="13"/>
  <c r="J66" i="13"/>
  <c r="H67" i="13"/>
  <c r="I67" i="13"/>
  <c r="J67" i="13"/>
  <c r="H68" i="13"/>
  <c r="I68" i="13"/>
  <c r="J68" i="13"/>
  <c r="H69" i="13"/>
  <c r="I69" i="13"/>
  <c r="J69" i="13"/>
  <c r="H70" i="13"/>
  <c r="I70" i="13"/>
  <c r="J70" i="13"/>
  <c r="H71" i="13"/>
  <c r="I71" i="13"/>
  <c r="J71" i="13"/>
  <c r="H72" i="13"/>
  <c r="I72" i="13"/>
  <c r="J72" i="13"/>
  <c r="H73" i="13"/>
  <c r="I73" i="13"/>
  <c r="J73" i="13"/>
  <c r="H74" i="13"/>
  <c r="I74" i="13"/>
  <c r="J74" i="13"/>
  <c r="H75" i="13"/>
  <c r="I75" i="13"/>
  <c r="J75" i="13"/>
  <c r="H76" i="13"/>
  <c r="I76" i="13"/>
  <c r="J76" i="13"/>
  <c r="H77" i="13"/>
  <c r="I77" i="13"/>
  <c r="J77" i="13"/>
  <c r="H78" i="13"/>
  <c r="I78" i="13"/>
  <c r="J78" i="13"/>
  <c r="H79" i="13"/>
  <c r="I79" i="13"/>
  <c r="J79" i="13"/>
  <c r="H80" i="13"/>
  <c r="I80" i="13"/>
  <c r="J80" i="13"/>
  <c r="H81" i="13"/>
  <c r="I81" i="13"/>
  <c r="J81" i="13"/>
  <c r="H82" i="13"/>
  <c r="I82" i="13"/>
  <c r="J82" i="13"/>
  <c r="H83" i="13"/>
  <c r="I83" i="13"/>
  <c r="J83" i="13"/>
  <c r="H84" i="13"/>
  <c r="I84" i="13"/>
  <c r="J84" i="13"/>
  <c r="H85" i="13"/>
  <c r="I85" i="13"/>
  <c r="J85" i="13"/>
  <c r="H86" i="13"/>
  <c r="I86" i="13"/>
  <c r="J86" i="13"/>
  <c r="H87" i="13"/>
  <c r="I87" i="13"/>
  <c r="J87" i="13"/>
  <c r="H88" i="13"/>
  <c r="I88" i="13"/>
  <c r="J88" i="13"/>
  <c r="H89" i="13"/>
  <c r="I89" i="13"/>
  <c r="J89" i="13"/>
  <c r="H90" i="13"/>
  <c r="I90" i="13"/>
  <c r="J90" i="13"/>
  <c r="H91" i="13"/>
  <c r="I91" i="13"/>
  <c r="J91" i="13"/>
  <c r="H92" i="13"/>
  <c r="I92" i="13"/>
  <c r="J92" i="13"/>
  <c r="H93" i="13"/>
  <c r="I93" i="13"/>
  <c r="J93" i="13"/>
  <c r="H94" i="13"/>
  <c r="I94" i="13"/>
  <c r="J94" i="13"/>
  <c r="H95" i="13"/>
  <c r="I95" i="13"/>
  <c r="J95" i="13"/>
  <c r="H96" i="13"/>
  <c r="I96" i="13"/>
  <c r="J96" i="13"/>
  <c r="H97" i="13"/>
  <c r="I97" i="13"/>
  <c r="J97" i="13"/>
  <c r="H98" i="13"/>
  <c r="I98" i="13"/>
  <c r="J98" i="13"/>
  <c r="H99" i="13"/>
  <c r="I99" i="13"/>
  <c r="J99" i="13"/>
  <c r="H100" i="13"/>
  <c r="I100" i="13"/>
  <c r="J100" i="13"/>
  <c r="H101" i="13"/>
  <c r="I101" i="13"/>
  <c r="J101" i="13"/>
  <c r="H102" i="13"/>
  <c r="I102" i="13"/>
  <c r="J102" i="13"/>
  <c r="H103" i="13"/>
  <c r="I103" i="13"/>
  <c r="J103" i="13"/>
  <c r="H104" i="13"/>
  <c r="I104" i="13"/>
  <c r="J104" i="13"/>
  <c r="H105" i="13"/>
  <c r="I105" i="13"/>
  <c r="J105" i="13"/>
  <c r="H106" i="13"/>
  <c r="I106" i="13"/>
  <c r="J106" i="13"/>
  <c r="H107" i="13"/>
  <c r="I107" i="13"/>
  <c r="J107" i="13"/>
  <c r="H108" i="13"/>
  <c r="I108" i="13"/>
  <c r="J108" i="13"/>
  <c r="H109" i="13"/>
  <c r="I109" i="13"/>
  <c r="J109" i="13"/>
  <c r="H110" i="13"/>
  <c r="I110" i="13"/>
  <c r="J110" i="13"/>
  <c r="H111" i="13"/>
  <c r="I111" i="13"/>
  <c r="J111" i="13"/>
  <c r="H112" i="13"/>
  <c r="I112" i="13"/>
  <c r="J112" i="13"/>
  <c r="H113" i="13"/>
  <c r="I113" i="13"/>
  <c r="J113" i="13"/>
  <c r="H114" i="13"/>
  <c r="I114" i="13"/>
  <c r="J114" i="13"/>
  <c r="H115" i="13"/>
  <c r="I115" i="13"/>
  <c r="J115" i="13"/>
  <c r="H116" i="13"/>
  <c r="I116" i="13"/>
  <c r="J116" i="13"/>
  <c r="H117" i="13"/>
  <c r="I117" i="13"/>
  <c r="J117" i="13"/>
  <c r="H118" i="13"/>
  <c r="I118" i="13"/>
  <c r="J118" i="13"/>
  <c r="H119" i="13"/>
  <c r="I119" i="13"/>
  <c r="J119" i="13"/>
  <c r="H120" i="13"/>
  <c r="I120" i="13"/>
  <c r="J120" i="13"/>
  <c r="H121" i="13"/>
  <c r="I121" i="13"/>
  <c r="J121" i="13"/>
  <c r="H122" i="13"/>
  <c r="I122" i="13"/>
  <c r="J122" i="13"/>
  <c r="H123" i="13"/>
  <c r="I123" i="13"/>
  <c r="J123" i="13"/>
  <c r="H124" i="13"/>
  <c r="I124" i="13"/>
  <c r="J124" i="13"/>
  <c r="H125" i="13"/>
  <c r="I125" i="13"/>
  <c r="J125" i="13"/>
  <c r="H126" i="13"/>
  <c r="I126" i="13"/>
  <c r="J126" i="13"/>
  <c r="H127" i="13"/>
  <c r="I127" i="13"/>
  <c r="J127" i="13"/>
  <c r="H128" i="13"/>
  <c r="I128" i="13"/>
  <c r="J128" i="13"/>
  <c r="H129" i="13"/>
  <c r="I129" i="13"/>
  <c r="J129" i="13"/>
  <c r="H130" i="13"/>
  <c r="I130" i="13"/>
  <c r="J130" i="13"/>
  <c r="H131" i="13"/>
  <c r="I131" i="13"/>
  <c r="J131" i="13"/>
  <c r="H132" i="13"/>
  <c r="I132" i="13"/>
  <c r="J132" i="13"/>
  <c r="H133" i="13"/>
  <c r="I133" i="13"/>
  <c r="J133" i="13"/>
  <c r="H134" i="13"/>
  <c r="I134" i="13"/>
  <c r="J134" i="13"/>
  <c r="H135" i="13"/>
  <c r="I135" i="13"/>
  <c r="J135" i="13"/>
  <c r="H136" i="13"/>
  <c r="I136" i="13"/>
  <c r="J136" i="13"/>
  <c r="H137" i="13"/>
  <c r="I137" i="13"/>
  <c r="J137" i="13"/>
  <c r="H138" i="13"/>
  <c r="I138" i="13"/>
  <c r="J138" i="13"/>
  <c r="H139" i="13"/>
  <c r="I139" i="13"/>
  <c r="J139" i="13"/>
  <c r="H140" i="13"/>
  <c r="I140" i="13"/>
  <c r="J140" i="13"/>
  <c r="H141" i="13"/>
  <c r="I141" i="13"/>
  <c r="J141" i="13"/>
  <c r="H142" i="13"/>
  <c r="I142" i="13"/>
  <c r="J142" i="13"/>
  <c r="H143" i="13"/>
  <c r="I143" i="13"/>
  <c r="J143" i="13"/>
  <c r="H144" i="13"/>
  <c r="I144" i="13"/>
  <c r="J144" i="13"/>
  <c r="H145" i="13"/>
  <c r="I145" i="13"/>
  <c r="J145" i="13"/>
  <c r="H146" i="13"/>
  <c r="I146" i="13"/>
  <c r="J146" i="13"/>
  <c r="H147" i="13"/>
  <c r="I147" i="13"/>
  <c r="J147" i="13"/>
  <c r="H148" i="13"/>
  <c r="I148" i="13"/>
  <c r="J148" i="13"/>
  <c r="H149" i="13"/>
  <c r="I149" i="13"/>
  <c r="J149" i="13"/>
  <c r="H150" i="13"/>
  <c r="I150" i="13"/>
  <c r="J150" i="13"/>
  <c r="H151" i="13"/>
  <c r="I151" i="13"/>
  <c r="J151" i="13"/>
  <c r="H152" i="13"/>
  <c r="I152" i="13"/>
  <c r="J152" i="13"/>
  <c r="H153" i="13"/>
  <c r="I153" i="13"/>
  <c r="J153" i="13"/>
  <c r="H154" i="13"/>
  <c r="I154" i="13"/>
  <c r="J154" i="13"/>
  <c r="H155" i="13"/>
  <c r="I155" i="13"/>
  <c r="J155" i="13"/>
  <c r="H156" i="13"/>
  <c r="I156" i="13"/>
  <c r="J156" i="13"/>
  <c r="H157" i="13"/>
  <c r="I157" i="13"/>
  <c r="J157" i="13"/>
  <c r="H158" i="13"/>
  <c r="I158" i="13"/>
  <c r="J158" i="13"/>
  <c r="H159" i="13"/>
  <c r="I159" i="13"/>
  <c r="J159" i="13"/>
  <c r="H160" i="13"/>
  <c r="I160" i="13"/>
  <c r="J160" i="13"/>
  <c r="H161" i="13"/>
  <c r="I161" i="13"/>
  <c r="J161" i="13"/>
  <c r="H162" i="13"/>
  <c r="I162" i="13"/>
  <c r="J162" i="13"/>
  <c r="H163" i="13"/>
  <c r="I163" i="13"/>
  <c r="J163" i="13"/>
  <c r="H164" i="13"/>
  <c r="I164" i="13"/>
  <c r="J164" i="13"/>
  <c r="H165" i="13"/>
  <c r="I165" i="13"/>
  <c r="J165" i="13"/>
  <c r="H166" i="13"/>
  <c r="I166" i="13"/>
  <c r="J166" i="13"/>
  <c r="H167" i="13"/>
  <c r="I167" i="13"/>
  <c r="J167" i="13"/>
  <c r="H168" i="13"/>
  <c r="I168" i="13"/>
  <c r="J168" i="13"/>
  <c r="H169" i="13"/>
  <c r="I169" i="13"/>
  <c r="J169" i="13"/>
  <c r="H170" i="13"/>
  <c r="I170" i="13"/>
  <c r="J170" i="13"/>
  <c r="H171" i="13"/>
  <c r="I171" i="13"/>
  <c r="J171" i="13"/>
  <c r="H172" i="13"/>
  <c r="I172" i="13"/>
  <c r="J172" i="13"/>
  <c r="H173" i="13"/>
  <c r="I173" i="13"/>
  <c r="J173" i="13"/>
  <c r="H174" i="13"/>
  <c r="I174" i="13"/>
  <c r="J174" i="13"/>
  <c r="H175" i="13"/>
  <c r="I175" i="13"/>
  <c r="J175" i="13"/>
  <c r="H176" i="13"/>
  <c r="I176" i="13"/>
  <c r="J176" i="13"/>
  <c r="H177" i="13"/>
  <c r="I177" i="13"/>
  <c r="J177" i="13"/>
  <c r="H178" i="13"/>
  <c r="I178" i="13"/>
  <c r="J178" i="13"/>
  <c r="H179" i="13"/>
  <c r="I179" i="13"/>
  <c r="J179" i="13"/>
  <c r="H180" i="13"/>
  <c r="I180" i="13"/>
  <c r="J180" i="13"/>
  <c r="H181" i="13"/>
  <c r="I181" i="13"/>
  <c r="J181" i="13"/>
  <c r="H182" i="13"/>
  <c r="I182" i="13"/>
  <c r="J182" i="13"/>
  <c r="H183" i="13"/>
  <c r="I183" i="13"/>
  <c r="J183" i="13"/>
  <c r="H184" i="13"/>
  <c r="I184" i="13"/>
  <c r="J184" i="13"/>
  <c r="H185" i="13"/>
  <c r="I185" i="13"/>
  <c r="J185" i="13"/>
  <c r="H186" i="13"/>
  <c r="I186" i="13"/>
  <c r="J186" i="13"/>
  <c r="H187" i="13"/>
  <c r="I187" i="13"/>
  <c r="J187" i="13"/>
  <c r="H188" i="13"/>
  <c r="I188" i="13"/>
  <c r="J188" i="13"/>
  <c r="H189" i="13"/>
  <c r="I189" i="13"/>
  <c r="J189" i="13"/>
  <c r="H190" i="13"/>
  <c r="I190" i="13"/>
  <c r="J190" i="13"/>
  <c r="H191" i="13"/>
  <c r="I191" i="13"/>
  <c r="J191" i="13"/>
  <c r="H192" i="13"/>
  <c r="I192" i="13"/>
  <c r="J192" i="13"/>
  <c r="H193" i="13"/>
  <c r="I193" i="13"/>
  <c r="J193" i="13"/>
  <c r="H194" i="13"/>
  <c r="I194" i="13"/>
  <c r="J194" i="13"/>
  <c r="H195" i="13"/>
  <c r="I195" i="13"/>
  <c r="J195" i="13"/>
  <c r="H196" i="13"/>
  <c r="I196" i="13"/>
  <c r="J196" i="13"/>
  <c r="H197" i="13"/>
  <c r="I197" i="13"/>
  <c r="J197" i="13"/>
  <c r="H198" i="13"/>
  <c r="I198" i="13"/>
  <c r="J198" i="13"/>
  <c r="H199" i="13"/>
  <c r="I199" i="13"/>
  <c r="J199" i="13"/>
  <c r="H200" i="13"/>
  <c r="I200" i="13"/>
  <c r="J200" i="13"/>
  <c r="H201" i="13"/>
  <c r="I201" i="13"/>
  <c r="J201" i="13"/>
  <c r="H202" i="13"/>
  <c r="I202" i="13"/>
  <c r="J202" i="13"/>
  <c r="H203" i="13"/>
  <c r="I203" i="13"/>
  <c r="J203" i="13"/>
  <c r="H204" i="13"/>
  <c r="I204" i="13"/>
  <c r="J204" i="13"/>
  <c r="H205" i="13"/>
  <c r="I205" i="13"/>
  <c r="J205" i="13"/>
  <c r="H206" i="13"/>
  <c r="I206" i="13"/>
  <c r="J206" i="13"/>
  <c r="H207" i="13"/>
  <c r="I207" i="13"/>
  <c r="J207" i="13"/>
  <c r="H208" i="13"/>
  <c r="I208" i="13"/>
  <c r="J208" i="13"/>
  <c r="H209" i="13"/>
  <c r="I209" i="13"/>
  <c r="J209" i="13"/>
  <c r="H210" i="13"/>
  <c r="I210" i="13"/>
  <c r="J210" i="13"/>
  <c r="H211" i="13"/>
  <c r="I211" i="13"/>
  <c r="J211" i="13"/>
  <c r="H212" i="13"/>
  <c r="I212" i="13"/>
  <c r="J212" i="13"/>
  <c r="H213" i="13"/>
  <c r="I213" i="13"/>
  <c r="J213" i="13"/>
  <c r="H214" i="13"/>
  <c r="I214" i="13"/>
  <c r="J214" i="13"/>
  <c r="H215" i="13"/>
  <c r="I215" i="13"/>
  <c r="J215" i="13"/>
  <c r="H216" i="13"/>
  <c r="I216" i="13"/>
  <c r="J216" i="13"/>
  <c r="H217" i="13"/>
  <c r="I217" i="13"/>
  <c r="J217" i="13"/>
  <c r="H218" i="13"/>
  <c r="I218" i="13"/>
  <c r="J218" i="13"/>
  <c r="H219" i="13"/>
  <c r="I219" i="13"/>
  <c r="J219" i="13"/>
  <c r="H220" i="13"/>
  <c r="I220" i="13"/>
  <c r="J220" i="13"/>
  <c r="H221" i="13"/>
  <c r="I221" i="13"/>
  <c r="J221" i="13"/>
  <c r="H222" i="13"/>
  <c r="I222" i="13"/>
  <c r="J222" i="13"/>
  <c r="H223" i="13"/>
  <c r="I223" i="13"/>
  <c r="J223" i="13"/>
  <c r="H224" i="13"/>
  <c r="I224" i="13"/>
  <c r="J224" i="13"/>
  <c r="H225" i="13"/>
  <c r="I225" i="13"/>
  <c r="J225" i="13"/>
  <c r="H226" i="13"/>
  <c r="I226" i="13"/>
  <c r="J226" i="13"/>
  <c r="H227" i="13"/>
  <c r="I227" i="13"/>
  <c r="J227" i="13"/>
  <c r="H228" i="13"/>
  <c r="I228" i="13"/>
  <c r="J228" i="13"/>
  <c r="H229" i="13"/>
  <c r="I229" i="13"/>
  <c r="J229" i="13"/>
  <c r="H230" i="13"/>
  <c r="I230" i="13"/>
  <c r="J230" i="13"/>
  <c r="H231" i="13"/>
  <c r="I231" i="13"/>
  <c r="J231" i="13"/>
  <c r="H232" i="13"/>
  <c r="I232" i="13"/>
  <c r="J232" i="13"/>
  <c r="H233" i="13"/>
  <c r="I233" i="13"/>
  <c r="J233" i="13"/>
  <c r="H234" i="13"/>
  <c r="I234" i="13"/>
  <c r="J234" i="13"/>
  <c r="H235" i="13"/>
  <c r="I235" i="13"/>
  <c r="J235" i="13"/>
  <c r="H236" i="13"/>
  <c r="I236" i="13"/>
  <c r="J236" i="13"/>
  <c r="H237" i="13"/>
  <c r="I237" i="13"/>
  <c r="J237" i="13"/>
  <c r="H238" i="13"/>
  <c r="I238" i="13"/>
  <c r="J238" i="13"/>
  <c r="H239" i="13"/>
  <c r="I239" i="13"/>
  <c r="J239" i="13"/>
  <c r="H240" i="13"/>
  <c r="I240" i="13"/>
  <c r="J240" i="13"/>
  <c r="H241" i="13"/>
  <c r="I241" i="13"/>
  <c r="J241" i="13"/>
  <c r="H242" i="13"/>
  <c r="I242" i="13"/>
  <c r="J242" i="13"/>
  <c r="H243" i="13"/>
  <c r="I243" i="13"/>
  <c r="J243" i="13"/>
  <c r="H244" i="13"/>
  <c r="I244" i="13"/>
  <c r="J244" i="13"/>
  <c r="H245" i="13"/>
  <c r="I245" i="13"/>
  <c r="J245" i="13"/>
  <c r="H246" i="13"/>
  <c r="I246" i="13"/>
  <c r="J246" i="13"/>
  <c r="H247" i="13"/>
  <c r="I247" i="13"/>
  <c r="J247" i="13"/>
  <c r="H248" i="13"/>
  <c r="I248" i="13"/>
  <c r="J248" i="13"/>
  <c r="H249" i="13"/>
  <c r="I249" i="13"/>
  <c r="J249" i="13"/>
  <c r="H250" i="13"/>
  <c r="I250" i="13"/>
  <c r="J250" i="13"/>
  <c r="H251" i="13"/>
  <c r="I251" i="13"/>
  <c r="J251" i="13"/>
  <c r="H252" i="13"/>
  <c r="I252" i="13"/>
  <c r="J252" i="13"/>
  <c r="H253" i="13"/>
  <c r="I253" i="13"/>
  <c r="J253" i="13"/>
  <c r="H254" i="13"/>
  <c r="I254" i="13"/>
  <c r="J254" i="13"/>
  <c r="H255" i="13"/>
  <c r="I255" i="13"/>
  <c r="J255" i="13"/>
  <c r="H256" i="13"/>
  <c r="I256" i="13"/>
  <c r="J256" i="13"/>
  <c r="H257" i="13"/>
  <c r="I257" i="13"/>
  <c r="J257" i="13"/>
  <c r="H258" i="13"/>
  <c r="I258" i="13"/>
  <c r="J258" i="13"/>
  <c r="H259" i="13"/>
  <c r="I259" i="13"/>
  <c r="J259" i="13"/>
  <c r="H260" i="13"/>
  <c r="I260" i="13"/>
  <c r="J260" i="13"/>
  <c r="H261" i="13"/>
  <c r="I261" i="13"/>
  <c r="J261" i="13"/>
  <c r="H262" i="13"/>
  <c r="I262" i="13"/>
  <c r="J262" i="13"/>
  <c r="H263" i="13"/>
  <c r="I263" i="13"/>
  <c r="J263" i="13"/>
  <c r="H264" i="13"/>
  <c r="I264" i="13"/>
  <c r="J264" i="13"/>
  <c r="H265" i="13"/>
  <c r="I265" i="13"/>
  <c r="J265" i="13"/>
  <c r="H266" i="13"/>
  <c r="I266" i="13"/>
  <c r="J266" i="13"/>
  <c r="H267" i="13"/>
  <c r="I267" i="13"/>
  <c r="J267" i="13"/>
  <c r="H268" i="13"/>
  <c r="I268" i="13"/>
  <c r="J268" i="13"/>
  <c r="H269" i="13"/>
  <c r="I269" i="13"/>
  <c r="J269" i="13"/>
  <c r="H270" i="13"/>
  <c r="I270" i="13"/>
  <c r="J270" i="13"/>
  <c r="H271" i="13"/>
  <c r="I271" i="13"/>
  <c r="J271" i="13"/>
  <c r="H272" i="13"/>
  <c r="I272" i="13"/>
  <c r="J272" i="13"/>
  <c r="H273" i="13"/>
  <c r="I273" i="13"/>
  <c r="J273" i="13"/>
  <c r="H274" i="13"/>
  <c r="I274" i="13"/>
  <c r="J274" i="13"/>
  <c r="J2" i="13"/>
  <c r="I2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" i="13"/>
  <c r="N262" i="13"/>
  <c r="N263" i="13"/>
  <c r="N264" i="13"/>
  <c r="N265" i="13"/>
  <c r="N266" i="13"/>
  <c r="N267" i="13"/>
  <c r="N268" i="13"/>
  <c r="N269" i="13"/>
  <c r="N270" i="13"/>
  <c r="R170" i="13" l="1"/>
  <c r="S170" i="13"/>
  <c r="R171" i="13"/>
  <c r="S171" i="13"/>
  <c r="R172" i="13"/>
  <c r="S172" i="13"/>
  <c r="R173" i="13"/>
  <c r="S173" i="13"/>
  <c r="R174" i="13"/>
  <c r="S174" i="13"/>
  <c r="R175" i="13"/>
  <c r="S175" i="13"/>
  <c r="S176" i="13"/>
  <c r="S177" i="13"/>
  <c r="S178" i="13"/>
  <c r="S179" i="13"/>
  <c r="R180" i="13"/>
  <c r="S180" i="13"/>
  <c r="R181" i="13"/>
  <c r="S181" i="13"/>
  <c r="R182" i="13"/>
  <c r="S182" i="13"/>
  <c r="R183" i="13"/>
  <c r="S183" i="13"/>
  <c r="R184" i="13"/>
  <c r="S184" i="13"/>
  <c r="F3" i="1"/>
  <c r="F4" i="1"/>
  <c r="F5" i="1"/>
  <c r="F6" i="1"/>
  <c r="F2" i="1"/>
  <c r="R179" i="13" l="1"/>
  <c r="R176" i="13"/>
  <c r="R177" i="13"/>
  <c r="R178" i="13"/>
  <c r="R2" i="13"/>
  <c r="H274" i="1"/>
  <c r="H3" i="1"/>
  <c r="I3" i="1"/>
  <c r="H4" i="1"/>
  <c r="I4" i="1"/>
  <c r="H5" i="1"/>
  <c r="I5" i="1"/>
  <c r="H6" i="1"/>
  <c r="I6" i="1"/>
  <c r="I7" i="1"/>
  <c r="I8" i="1"/>
  <c r="I9" i="1"/>
  <c r="I10" i="1"/>
  <c r="I11" i="1"/>
  <c r="I12" i="1"/>
  <c r="I13" i="1"/>
  <c r="I14" i="1"/>
  <c r="I15" i="1"/>
  <c r="H2" i="1" l="1"/>
  <c r="T2" i="13"/>
  <c r="I2" i="1"/>
  <c r="U2" i="1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" i="1"/>
  <c r="C3" i="1"/>
  <c r="N3" i="1" s="1"/>
  <c r="C4" i="1"/>
  <c r="N4" i="1" s="1"/>
  <c r="C5" i="1"/>
  <c r="N5" i="1" s="1"/>
  <c r="C6" i="1"/>
  <c r="N6" i="1" s="1"/>
  <c r="C7" i="1"/>
  <c r="N7" i="1" s="1"/>
  <c r="C8" i="1"/>
  <c r="N8" i="1" s="1"/>
  <c r="C9" i="1"/>
  <c r="N9" i="1" s="1"/>
  <c r="C10" i="1"/>
  <c r="N10" i="1" s="1"/>
  <c r="C11" i="1"/>
  <c r="N11" i="1" s="1"/>
  <c r="C12" i="1"/>
  <c r="N12" i="1" s="1"/>
  <c r="C13" i="1"/>
  <c r="N13" i="1" s="1"/>
  <c r="C14" i="1"/>
  <c r="N14" i="1" s="1"/>
  <c r="C15" i="1"/>
  <c r="N15" i="1" s="1"/>
  <c r="C16" i="1"/>
  <c r="N16" i="1" s="1"/>
  <c r="C17" i="1"/>
  <c r="N17" i="1" s="1"/>
  <c r="C18" i="1"/>
  <c r="N18" i="1" s="1"/>
  <c r="C19" i="1"/>
  <c r="N19" i="1" s="1"/>
  <c r="C20" i="1"/>
  <c r="N20" i="1" s="1"/>
  <c r="C21" i="1"/>
  <c r="N21" i="1" s="1"/>
  <c r="C22" i="1"/>
  <c r="N22" i="1" s="1"/>
  <c r="C23" i="1"/>
  <c r="N23" i="1" s="1"/>
  <c r="C24" i="1"/>
  <c r="N24" i="1" s="1"/>
  <c r="C25" i="1"/>
  <c r="N25" i="1" s="1"/>
  <c r="C26" i="1"/>
  <c r="N26" i="1" s="1"/>
  <c r="C27" i="1"/>
  <c r="N27" i="1" s="1"/>
  <c r="C28" i="1"/>
  <c r="N28" i="1" s="1"/>
  <c r="C29" i="1"/>
  <c r="N29" i="1" s="1"/>
  <c r="C30" i="1"/>
  <c r="N30" i="1" s="1"/>
  <c r="C31" i="1"/>
  <c r="N31" i="1" s="1"/>
  <c r="C32" i="1"/>
  <c r="N32" i="1" s="1"/>
  <c r="C33" i="1"/>
  <c r="N33" i="1" s="1"/>
  <c r="C34" i="1"/>
  <c r="N34" i="1" s="1"/>
  <c r="C35" i="1"/>
  <c r="N35" i="1" s="1"/>
  <c r="C36" i="1"/>
  <c r="N36" i="1" s="1"/>
  <c r="C37" i="1"/>
  <c r="N37" i="1" s="1"/>
  <c r="C38" i="1"/>
  <c r="N38" i="1" s="1"/>
  <c r="N39" i="1"/>
  <c r="C40" i="1"/>
  <c r="N40" i="1" s="1"/>
  <c r="C41" i="1"/>
  <c r="N41" i="1" s="1"/>
  <c r="C42" i="1"/>
  <c r="N42" i="1" s="1"/>
  <c r="C43" i="1"/>
  <c r="N43" i="1" s="1"/>
  <c r="C44" i="1"/>
  <c r="N44" i="1" s="1"/>
  <c r="C45" i="1"/>
  <c r="N45" i="1" s="1"/>
  <c r="C46" i="1"/>
  <c r="N46" i="1" s="1"/>
  <c r="C47" i="1"/>
  <c r="N47" i="1" s="1"/>
  <c r="C48" i="1"/>
  <c r="N48" i="1" s="1"/>
  <c r="C49" i="1"/>
  <c r="N49" i="1" s="1"/>
  <c r="C50" i="1"/>
  <c r="N50" i="1" s="1"/>
  <c r="C51" i="1"/>
  <c r="N51" i="1" s="1"/>
  <c r="C52" i="1"/>
  <c r="N52" i="1" s="1"/>
  <c r="C53" i="1"/>
  <c r="N53" i="1" s="1"/>
  <c r="C54" i="1"/>
  <c r="N54" i="1" s="1"/>
  <c r="C55" i="1"/>
  <c r="N55" i="1" s="1"/>
  <c r="C56" i="1"/>
  <c r="N56" i="1" s="1"/>
  <c r="C57" i="1"/>
  <c r="N57" i="1" s="1"/>
  <c r="C58" i="1"/>
  <c r="N58" i="1" s="1"/>
  <c r="C59" i="1"/>
  <c r="N59" i="1" s="1"/>
  <c r="C60" i="1"/>
  <c r="N60" i="1" s="1"/>
  <c r="C61" i="1"/>
  <c r="N61" i="1" s="1"/>
  <c r="C62" i="1"/>
  <c r="N62" i="1" s="1"/>
  <c r="C63" i="1"/>
  <c r="N63" i="1" s="1"/>
  <c r="C64" i="1"/>
  <c r="N64" i="1" s="1"/>
  <c r="C65" i="1"/>
  <c r="N65" i="1" s="1"/>
  <c r="C66" i="1"/>
  <c r="N66" i="1" s="1"/>
  <c r="C67" i="1"/>
  <c r="N67" i="1" s="1"/>
  <c r="C68" i="1"/>
  <c r="N68" i="1" s="1"/>
  <c r="C69" i="1"/>
  <c r="N69" i="1" s="1"/>
  <c r="C70" i="1"/>
  <c r="N70" i="1" s="1"/>
  <c r="C71" i="1"/>
  <c r="N71" i="1" s="1"/>
  <c r="C72" i="1"/>
  <c r="N72" i="1" s="1"/>
  <c r="C73" i="1"/>
  <c r="N73" i="1" s="1"/>
  <c r="C74" i="1"/>
  <c r="N74" i="1" s="1"/>
  <c r="C75" i="1"/>
  <c r="N75" i="1" s="1"/>
  <c r="C76" i="1"/>
  <c r="N76" i="1" s="1"/>
  <c r="C77" i="1"/>
  <c r="N77" i="1" s="1"/>
  <c r="C78" i="1"/>
  <c r="N78" i="1" s="1"/>
  <c r="C79" i="1"/>
  <c r="N79" i="1" s="1"/>
  <c r="C80" i="1"/>
  <c r="N80" i="1" s="1"/>
  <c r="C81" i="1"/>
  <c r="N81" i="1" s="1"/>
  <c r="C82" i="1"/>
  <c r="N82" i="1" s="1"/>
  <c r="C83" i="1"/>
  <c r="N83" i="1" s="1"/>
  <c r="C84" i="1"/>
  <c r="N84" i="1" s="1"/>
  <c r="C85" i="1"/>
  <c r="N85" i="1" s="1"/>
  <c r="C86" i="1"/>
  <c r="N86" i="1" s="1"/>
  <c r="C87" i="1"/>
  <c r="N87" i="1" s="1"/>
  <c r="C88" i="1"/>
  <c r="N88" i="1" s="1"/>
  <c r="C89" i="1"/>
  <c r="N89" i="1" s="1"/>
  <c r="C90" i="1"/>
  <c r="N90" i="1" s="1"/>
  <c r="C91" i="1"/>
  <c r="N91" i="1" s="1"/>
  <c r="C92" i="1"/>
  <c r="N92" i="1" s="1"/>
  <c r="C93" i="1"/>
  <c r="N93" i="1" s="1"/>
  <c r="C94" i="1"/>
  <c r="N94" i="1" s="1"/>
  <c r="C95" i="1"/>
  <c r="N95" i="1" s="1"/>
  <c r="C96" i="1"/>
  <c r="N96" i="1" s="1"/>
  <c r="C97" i="1"/>
  <c r="N97" i="1" s="1"/>
  <c r="C98" i="1"/>
  <c r="N98" i="1" s="1"/>
  <c r="C99" i="1"/>
  <c r="N99" i="1" s="1"/>
  <c r="C100" i="1"/>
  <c r="N100" i="1" s="1"/>
  <c r="C101" i="1"/>
  <c r="N101" i="1" s="1"/>
  <c r="C102" i="1"/>
  <c r="N102" i="1" s="1"/>
  <c r="C103" i="1"/>
  <c r="N103" i="1" s="1"/>
  <c r="C104" i="1"/>
  <c r="N104" i="1" s="1"/>
  <c r="C105" i="1"/>
  <c r="N105" i="1" s="1"/>
  <c r="C106" i="1"/>
  <c r="N106" i="1" s="1"/>
  <c r="C107" i="1"/>
  <c r="N107" i="1" s="1"/>
  <c r="C108" i="1"/>
  <c r="N108" i="1" s="1"/>
  <c r="C109" i="1"/>
  <c r="N109" i="1" s="1"/>
  <c r="C110" i="1"/>
  <c r="N110" i="1" s="1"/>
  <c r="C111" i="1"/>
  <c r="N111" i="1" s="1"/>
  <c r="C112" i="1"/>
  <c r="N112" i="1" s="1"/>
  <c r="C113" i="1"/>
  <c r="N113" i="1" s="1"/>
  <c r="C114" i="1"/>
  <c r="N114" i="1" s="1"/>
  <c r="C115" i="1"/>
  <c r="N115" i="1" s="1"/>
  <c r="C116" i="1"/>
  <c r="N116" i="1" s="1"/>
  <c r="C117" i="1"/>
  <c r="N117" i="1" s="1"/>
  <c r="C118" i="1"/>
  <c r="N118" i="1" s="1"/>
  <c r="C119" i="1"/>
  <c r="N119" i="1" s="1"/>
  <c r="C120" i="1"/>
  <c r="N120" i="1" s="1"/>
  <c r="C121" i="1"/>
  <c r="N121" i="1" s="1"/>
  <c r="C122" i="1"/>
  <c r="N122" i="1" s="1"/>
  <c r="C123" i="1"/>
  <c r="N123" i="1" s="1"/>
  <c r="C124" i="1"/>
  <c r="N124" i="1" s="1"/>
  <c r="C125" i="1"/>
  <c r="N125" i="1" s="1"/>
  <c r="C126" i="1"/>
  <c r="N126" i="1" s="1"/>
  <c r="C127" i="1"/>
  <c r="N127" i="1" s="1"/>
  <c r="C128" i="1"/>
  <c r="N128" i="1" s="1"/>
  <c r="C129" i="1"/>
  <c r="N129" i="1" s="1"/>
  <c r="C130" i="1"/>
  <c r="N130" i="1" s="1"/>
  <c r="C131" i="1"/>
  <c r="N131" i="1" s="1"/>
  <c r="C132" i="1"/>
  <c r="N132" i="1" s="1"/>
  <c r="C133" i="1"/>
  <c r="N133" i="1" s="1"/>
  <c r="C134" i="1"/>
  <c r="N134" i="1" s="1"/>
  <c r="C135" i="1"/>
  <c r="N135" i="1" s="1"/>
  <c r="C136" i="1"/>
  <c r="N136" i="1" s="1"/>
  <c r="C137" i="1"/>
  <c r="N137" i="1" s="1"/>
  <c r="C138" i="1"/>
  <c r="N138" i="1" s="1"/>
  <c r="C139" i="1"/>
  <c r="N139" i="1" s="1"/>
  <c r="C140" i="1"/>
  <c r="N140" i="1" s="1"/>
  <c r="C141" i="1"/>
  <c r="N141" i="1" s="1"/>
  <c r="C142" i="1"/>
  <c r="N142" i="1" s="1"/>
  <c r="C143" i="1"/>
  <c r="N143" i="1" s="1"/>
  <c r="C144" i="1"/>
  <c r="N144" i="1" s="1"/>
  <c r="C145" i="1"/>
  <c r="N145" i="1" s="1"/>
  <c r="C146" i="1"/>
  <c r="N146" i="1" s="1"/>
  <c r="C147" i="1"/>
  <c r="N147" i="1" s="1"/>
  <c r="C148" i="1"/>
  <c r="N148" i="1" s="1"/>
  <c r="C149" i="1"/>
  <c r="N149" i="1" s="1"/>
  <c r="C150" i="1"/>
  <c r="N150" i="1" s="1"/>
  <c r="C151" i="1"/>
  <c r="N151" i="1" s="1"/>
  <c r="C152" i="1"/>
  <c r="N152" i="1" s="1"/>
  <c r="C153" i="1"/>
  <c r="N153" i="1" s="1"/>
  <c r="C154" i="1"/>
  <c r="N154" i="1" s="1"/>
  <c r="C155" i="1"/>
  <c r="N155" i="1" s="1"/>
  <c r="C156" i="1"/>
  <c r="N156" i="1" s="1"/>
  <c r="C157" i="1"/>
  <c r="N157" i="1" s="1"/>
  <c r="C158" i="1"/>
  <c r="N158" i="1" s="1"/>
  <c r="C159" i="1"/>
  <c r="N159" i="1" s="1"/>
  <c r="C160" i="1"/>
  <c r="N160" i="1" s="1"/>
  <c r="C161" i="1"/>
  <c r="N161" i="1" s="1"/>
  <c r="C162" i="1"/>
  <c r="N162" i="1" s="1"/>
  <c r="C163" i="1"/>
  <c r="N163" i="1" s="1"/>
  <c r="C164" i="1"/>
  <c r="N164" i="1" s="1"/>
  <c r="C165" i="1"/>
  <c r="N165" i="1" s="1"/>
  <c r="C166" i="1"/>
  <c r="N166" i="1" s="1"/>
  <c r="C167" i="1"/>
  <c r="N167" i="1" s="1"/>
  <c r="C168" i="1"/>
  <c r="N168" i="1" s="1"/>
  <c r="C169" i="1"/>
  <c r="N169" i="1" s="1"/>
  <c r="C170" i="1"/>
  <c r="N170" i="1" s="1"/>
  <c r="C171" i="1"/>
  <c r="N171" i="1" s="1"/>
  <c r="C172" i="1"/>
  <c r="N172" i="1" s="1"/>
  <c r="C173" i="1"/>
  <c r="N173" i="1" s="1"/>
  <c r="C174" i="1"/>
  <c r="N174" i="1" s="1"/>
  <c r="C175" i="1"/>
  <c r="N175" i="1" s="1"/>
  <c r="C176" i="1"/>
  <c r="N176" i="1" s="1"/>
  <c r="C177" i="1"/>
  <c r="N177" i="1" s="1"/>
  <c r="C178" i="1"/>
  <c r="N178" i="1" s="1"/>
  <c r="C179" i="1"/>
  <c r="N179" i="1" s="1"/>
  <c r="C180" i="1"/>
  <c r="N180" i="1" s="1"/>
  <c r="C181" i="1"/>
  <c r="N181" i="1" s="1"/>
  <c r="C182" i="1"/>
  <c r="N182" i="1" s="1"/>
  <c r="C183" i="1"/>
  <c r="N183" i="1" s="1"/>
  <c r="C184" i="1"/>
  <c r="N184" i="1" s="1"/>
  <c r="C185" i="1"/>
  <c r="N185" i="1" s="1"/>
  <c r="C186" i="1"/>
  <c r="N186" i="1" s="1"/>
  <c r="C187" i="1"/>
  <c r="N187" i="1" s="1"/>
  <c r="C188" i="1"/>
  <c r="N188" i="1" s="1"/>
  <c r="C189" i="1"/>
  <c r="N189" i="1" s="1"/>
  <c r="C190" i="1"/>
  <c r="N190" i="1" s="1"/>
  <c r="C191" i="1"/>
  <c r="N191" i="1" s="1"/>
  <c r="C192" i="1"/>
  <c r="N192" i="1" s="1"/>
  <c r="C193" i="1"/>
  <c r="N193" i="1" s="1"/>
  <c r="C194" i="1"/>
  <c r="N194" i="1" s="1"/>
  <c r="C195" i="1"/>
  <c r="N195" i="1" s="1"/>
  <c r="C196" i="1"/>
  <c r="N196" i="1" s="1"/>
  <c r="C197" i="1"/>
  <c r="N197" i="1" s="1"/>
  <c r="C198" i="1"/>
  <c r="N198" i="1" s="1"/>
  <c r="C199" i="1"/>
  <c r="N199" i="1" s="1"/>
  <c r="C200" i="1"/>
  <c r="N200" i="1" s="1"/>
  <c r="C201" i="1"/>
  <c r="N201" i="1" s="1"/>
  <c r="C202" i="1"/>
  <c r="N202" i="1" s="1"/>
  <c r="C203" i="1"/>
  <c r="N203" i="1" s="1"/>
  <c r="C204" i="1"/>
  <c r="N204" i="1" s="1"/>
  <c r="C205" i="1"/>
  <c r="N205" i="1" s="1"/>
  <c r="C206" i="1"/>
  <c r="N206" i="1" s="1"/>
  <c r="C207" i="1"/>
  <c r="N207" i="1" s="1"/>
  <c r="C208" i="1"/>
  <c r="N208" i="1" s="1"/>
  <c r="C209" i="1"/>
  <c r="N209" i="1" s="1"/>
  <c r="C210" i="1"/>
  <c r="N210" i="1" s="1"/>
  <c r="C211" i="1"/>
  <c r="N211" i="1" s="1"/>
  <c r="C212" i="1"/>
  <c r="N212" i="1" s="1"/>
  <c r="C213" i="1"/>
  <c r="N213" i="1" s="1"/>
  <c r="C214" i="1"/>
  <c r="N214" i="1" s="1"/>
  <c r="C215" i="1"/>
  <c r="N215" i="1" s="1"/>
  <c r="C216" i="1"/>
  <c r="N216" i="1" s="1"/>
  <c r="C217" i="1"/>
  <c r="N217" i="1" s="1"/>
  <c r="C218" i="1"/>
  <c r="N218" i="1" s="1"/>
  <c r="C219" i="1"/>
  <c r="N219" i="1" s="1"/>
  <c r="C220" i="1"/>
  <c r="N220" i="1" s="1"/>
  <c r="C221" i="1"/>
  <c r="N221" i="1" s="1"/>
  <c r="C222" i="1"/>
  <c r="N222" i="1" s="1"/>
  <c r="C223" i="1"/>
  <c r="N223" i="1" s="1"/>
  <c r="C224" i="1"/>
  <c r="N224" i="1" s="1"/>
  <c r="C225" i="1"/>
  <c r="N225" i="1" s="1"/>
  <c r="C226" i="1"/>
  <c r="N226" i="1" s="1"/>
  <c r="C227" i="1"/>
  <c r="N227" i="1" s="1"/>
  <c r="C228" i="1"/>
  <c r="N228" i="1" s="1"/>
  <c r="C229" i="1"/>
  <c r="N229" i="1" s="1"/>
  <c r="C230" i="1"/>
  <c r="N230" i="1" s="1"/>
  <c r="C231" i="1"/>
  <c r="N231" i="1" s="1"/>
  <c r="C232" i="1"/>
  <c r="N232" i="1" s="1"/>
  <c r="C233" i="1"/>
  <c r="N233" i="1" s="1"/>
  <c r="C234" i="1"/>
  <c r="N234" i="1" s="1"/>
  <c r="C235" i="1"/>
  <c r="N235" i="1" s="1"/>
  <c r="C236" i="1"/>
  <c r="N236" i="1" s="1"/>
  <c r="C237" i="1"/>
  <c r="N237" i="1" s="1"/>
  <c r="C238" i="1"/>
  <c r="N238" i="1" s="1"/>
  <c r="C239" i="1"/>
  <c r="N239" i="1" s="1"/>
  <c r="C240" i="1"/>
  <c r="N240" i="1" s="1"/>
  <c r="C241" i="1"/>
  <c r="N241" i="1" s="1"/>
  <c r="C242" i="1"/>
  <c r="N242" i="1" s="1"/>
  <c r="C243" i="1"/>
  <c r="N243" i="1" s="1"/>
  <c r="C244" i="1"/>
  <c r="N244" i="1" s="1"/>
  <c r="C245" i="1"/>
  <c r="N245" i="1" s="1"/>
  <c r="C246" i="1"/>
  <c r="N246" i="1" s="1"/>
  <c r="C247" i="1"/>
  <c r="N247" i="1" s="1"/>
  <c r="C248" i="1"/>
  <c r="N248" i="1" s="1"/>
  <c r="C249" i="1"/>
  <c r="N249" i="1" s="1"/>
  <c r="C250" i="1"/>
  <c r="N250" i="1" s="1"/>
  <c r="C251" i="1"/>
  <c r="N251" i="1" s="1"/>
  <c r="C252" i="1"/>
  <c r="N252" i="1" s="1"/>
  <c r="C253" i="1"/>
  <c r="N253" i="1" s="1"/>
  <c r="C254" i="1"/>
  <c r="N254" i="1" s="1"/>
  <c r="C255" i="1"/>
  <c r="N255" i="1" s="1"/>
  <c r="C256" i="1"/>
  <c r="N256" i="1" s="1"/>
  <c r="C257" i="1"/>
  <c r="N257" i="1" s="1"/>
  <c r="C258" i="1"/>
  <c r="N258" i="1" s="1"/>
  <c r="C259" i="1"/>
  <c r="N259" i="1" s="1"/>
  <c r="C260" i="1"/>
  <c r="N260" i="1" s="1"/>
  <c r="C261" i="1"/>
  <c r="N261" i="1" s="1"/>
  <c r="C262" i="1"/>
  <c r="N262" i="1" s="1"/>
  <c r="C263" i="1"/>
  <c r="N263" i="1" s="1"/>
  <c r="C264" i="1"/>
  <c r="N264" i="1" s="1"/>
  <c r="C265" i="1"/>
  <c r="N265" i="1" s="1"/>
  <c r="C266" i="1"/>
  <c r="N266" i="1" s="1"/>
  <c r="C267" i="1"/>
  <c r="N267" i="1" s="1"/>
  <c r="C268" i="1"/>
  <c r="N268" i="1" s="1"/>
  <c r="C269" i="1"/>
  <c r="N269" i="1" s="1"/>
  <c r="C270" i="1"/>
  <c r="N270" i="1" s="1"/>
  <c r="C271" i="1"/>
  <c r="N271" i="1" s="1"/>
  <c r="C272" i="1"/>
  <c r="N272" i="1" s="1"/>
  <c r="C273" i="1"/>
  <c r="N273" i="1" s="1"/>
  <c r="C274" i="1"/>
  <c r="N274" i="1" s="1"/>
  <c r="C2" i="1"/>
  <c r="N2" i="1" s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E3" i="13"/>
  <c r="E3" i="1" s="1"/>
  <c r="P3" i="1" s="1"/>
  <c r="E4" i="13"/>
  <c r="E5" i="13"/>
  <c r="E6" i="13"/>
  <c r="E7" i="13"/>
  <c r="E7" i="1" s="1"/>
  <c r="P7" i="1" s="1"/>
  <c r="E8" i="13"/>
  <c r="E9" i="13"/>
  <c r="E10" i="13"/>
  <c r="E11" i="13"/>
  <c r="E11" i="1" s="1"/>
  <c r="P11" i="1" s="1"/>
  <c r="E12" i="13"/>
  <c r="E13" i="13"/>
  <c r="E14" i="13"/>
  <c r="E15" i="13"/>
  <c r="E15" i="1" s="1"/>
  <c r="P15" i="1" s="1"/>
  <c r="E16" i="13"/>
  <c r="E17" i="13"/>
  <c r="E17" i="1" s="1"/>
  <c r="P17" i="1" s="1"/>
  <c r="E18" i="13"/>
  <c r="E19" i="13"/>
  <c r="E19" i="1" s="1"/>
  <c r="P19" i="1" s="1"/>
  <c r="E20" i="13"/>
  <c r="E21" i="13"/>
  <c r="E22" i="13"/>
  <c r="E23" i="13"/>
  <c r="E23" i="1" s="1"/>
  <c r="P23" i="1" s="1"/>
  <c r="E24" i="13"/>
  <c r="E25" i="13"/>
  <c r="E26" i="13"/>
  <c r="E27" i="13"/>
  <c r="E27" i="1" s="1"/>
  <c r="P27" i="1" s="1"/>
  <c r="E28" i="13"/>
  <c r="E29" i="13"/>
  <c r="E30" i="13"/>
  <c r="E31" i="13"/>
  <c r="E31" i="1" s="1"/>
  <c r="P31" i="1" s="1"/>
  <c r="E32" i="13"/>
  <c r="E33" i="13"/>
  <c r="E34" i="13"/>
  <c r="E35" i="13"/>
  <c r="E35" i="1" s="1"/>
  <c r="P35" i="1" s="1"/>
  <c r="E36" i="13"/>
  <c r="E37" i="13"/>
  <c r="E37" i="1" s="1"/>
  <c r="P37" i="1" s="1"/>
  <c r="E38" i="13"/>
  <c r="E39" i="13"/>
  <c r="E39" i="1" s="1"/>
  <c r="P39" i="1" s="1"/>
  <c r="E40" i="13"/>
  <c r="E41" i="13"/>
  <c r="E42" i="13"/>
  <c r="E43" i="13"/>
  <c r="E43" i="1" s="1"/>
  <c r="P43" i="1" s="1"/>
  <c r="E44" i="13"/>
  <c r="E45" i="13"/>
  <c r="E46" i="13"/>
  <c r="E47" i="13"/>
  <c r="E47" i="1" s="1"/>
  <c r="P47" i="1" s="1"/>
  <c r="E48" i="13"/>
  <c r="E49" i="13"/>
  <c r="E49" i="1" s="1"/>
  <c r="P49" i="1" s="1"/>
  <c r="E50" i="13"/>
  <c r="E51" i="13"/>
  <c r="E51" i="1" s="1"/>
  <c r="P51" i="1" s="1"/>
  <c r="E52" i="13"/>
  <c r="E53" i="13"/>
  <c r="E53" i="1" s="1"/>
  <c r="P53" i="1" s="1"/>
  <c r="E54" i="13"/>
  <c r="E55" i="13"/>
  <c r="E55" i="1" s="1"/>
  <c r="P55" i="1" s="1"/>
  <c r="E56" i="13"/>
  <c r="E57" i="13"/>
  <c r="E58" i="13"/>
  <c r="E59" i="13"/>
  <c r="E59" i="1" s="1"/>
  <c r="P59" i="1" s="1"/>
  <c r="E60" i="13"/>
  <c r="E61" i="13"/>
  <c r="E62" i="13"/>
  <c r="E63" i="13"/>
  <c r="E63" i="1" s="1"/>
  <c r="P63" i="1" s="1"/>
  <c r="E64" i="13"/>
  <c r="E64" i="1" s="1"/>
  <c r="P64" i="1" s="1"/>
  <c r="E65" i="13"/>
  <c r="E65" i="1" s="1"/>
  <c r="P65" i="1" s="1"/>
  <c r="E66" i="13"/>
  <c r="E66" i="1" s="1"/>
  <c r="P66" i="1" s="1"/>
  <c r="E67" i="13"/>
  <c r="E67" i="1" s="1"/>
  <c r="P67" i="1" s="1"/>
  <c r="E68" i="13"/>
  <c r="E68" i="1" s="1"/>
  <c r="P68" i="1" s="1"/>
  <c r="E69" i="13"/>
  <c r="E69" i="1" s="1"/>
  <c r="P69" i="1" s="1"/>
  <c r="E70" i="13"/>
  <c r="E70" i="1" s="1"/>
  <c r="P70" i="1" s="1"/>
  <c r="E71" i="13"/>
  <c r="E71" i="1" s="1"/>
  <c r="P71" i="1" s="1"/>
  <c r="E72" i="13"/>
  <c r="E72" i="1" s="1"/>
  <c r="P72" i="1" s="1"/>
  <c r="E73" i="13"/>
  <c r="E73" i="1" s="1"/>
  <c r="P73" i="1" s="1"/>
  <c r="E74" i="13"/>
  <c r="E74" i="1" s="1"/>
  <c r="P74" i="1" s="1"/>
  <c r="E75" i="13"/>
  <c r="E75" i="1" s="1"/>
  <c r="P75" i="1" s="1"/>
  <c r="E76" i="13"/>
  <c r="E76" i="1" s="1"/>
  <c r="P76" i="1" s="1"/>
  <c r="E77" i="13"/>
  <c r="E77" i="1" s="1"/>
  <c r="P77" i="1" s="1"/>
  <c r="E78" i="13"/>
  <c r="E78" i="1" s="1"/>
  <c r="P78" i="1" s="1"/>
  <c r="E79" i="13"/>
  <c r="E79" i="1" s="1"/>
  <c r="P79" i="1" s="1"/>
  <c r="E80" i="13"/>
  <c r="E80" i="1" s="1"/>
  <c r="P80" i="1" s="1"/>
  <c r="E81" i="13"/>
  <c r="E81" i="1" s="1"/>
  <c r="P81" i="1" s="1"/>
  <c r="E82" i="13"/>
  <c r="E82" i="1" s="1"/>
  <c r="P82" i="1" s="1"/>
  <c r="E83" i="13"/>
  <c r="E83" i="1" s="1"/>
  <c r="P83" i="1" s="1"/>
  <c r="E84" i="13"/>
  <c r="E84" i="1" s="1"/>
  <c r="P84" i="1" s="1"/>
  <c r="E85" i="13"/>
  <c r="E85" i="1" s="1"/>
  <c r="P85" i="1" s="1"/>
  <c r="E86" i="13"/>
  <c r="E86" i="1" s="1"/>
  <c r="P86" i="1" s="1"/>
  <c r="E87" i="13"/>
  <c r="E87" i="1" s="1"/>
  <c r="P87" i="1" s="1"/>
  <c r="E88" i="13"/>
  <c r="E88" i="1" s="1"/>
  <c r="P88" i="1" s="1"/>
  <c r="E89" i="13"/>
  <c r="E89" i="1" s="1"/>
  <c r="P89" i="1" s="1"/>
  <c r="E90" i="13"/>
  <c r="E90" i="1" s="1"/>
  <c r="P90" i="1" s="1"/>
  <c r="E91" i="13"/>
  <c r="E91" i="1" s="1"/>
  <c r="P91" i="1" s="1"/>
  <c r="E92" i="13"/>
  <c r="E92" i="1" s="1"/>
  <c r="P92" i="1" s="1"/>
  <c r="E93" i="13"/>
  <c r="E93" i="1" s="1"/>
  <c r="P93" i="1" s="1"/>
  <c r="E94" i="13"/>
  <c r="E94" i="1" s="1"/>
  <c r="P94" i="1" s="1"/>
  <c r="E95" i="13"/>
  <c r="E95" i="1" s="1"/>
  <c r="P95" i="1" s="1"/>
  <c r="E96" i="13"/>
  <c r="E96" i="1" s="1"/>
  <c r="P96" i="1" s="1"/>
  <c r="E97" i="13"/>
  <c r="E97" i="1" s="1"/>
  <c r="P97" i="1" s="1"/>
  <c r="E98" i="13"/>
  <c r="E98" i="1" s="1"/>
  <c r="P98" i="1" s="1"/>
  <c r="E99" i="13"/>
  <c r="E99" i="1" s="1"/>
  <c r="P99" i="1" s="1"/>
  <c r="E100" i="13"/>
  <c r="E100" i="1" s="1"/>
  <c r="P100" i="1" s="1"/>
  <c r="E101" i="13"/>
  <c r="E101" i="1" s="1"/>
  <c r="P101" i="1" s="1"/>
  <c r="E102" i="13"/>
  <c r="E102" i="1" s="1"/>
  <c r="P102" i="1" s="1"/>
  <c r="E103" i="13"/>
  <c r="E103" i="1" s="1"/>
  <c r="P103" i="1" s="1"/>
  <c r="E104" i="13"/>
  <c r="E104" i="1" s="1"/>
  <c r="P104" i="1" s="1"/>
  <c r="E105" i="13"/>
  <c r="E105" i="1" s="1"/>
  <c r="P105" i="1" s="1"/>
  <c r="E106" i="13"/>
  <c r="E106" i="1" s="1"/>
  <c r="P106" i="1" s="1"/>
  <c r="E107" i="13"/>
  <c r="E107" i="1" s="1"/>
  <c r="P107" i="1" s="1"/>
  <c r="E108" i="13"/>
  <c r="E108" i="1" s="1"/>
  <c r="P108" i="1" s="1"/>
  <c r="E109" i="13"/>
  <c r="E109" i="1" s="1"/>
  <c r="P109" i="1" s="1"/>
  <c r="E110" i="13"/>
  <c r="E110" i="1" s="1"/>
  <c r="P110" i="1" s="1"/>
  <c r="E111" i="13"/>
  <c r="E111" i="1" s="1"/>
  <c r="P111" i="1" s="1"/>
  <c r="E112" i="13"/>
  <c r="E112" i="1" s="1"/>
  <c r="P112" i="1" s="1"/>
  <c r="E113" i="13"/>
  <c r="E113" i="1" s="1"/>
  <c r="P113" i="1" s="1"/>
  <c r="E114" i="13"/>
  <c r="E114" i="1" s="1"/>
  <c r="P114" i="1" s="1"/>
  <c r="E115" i="13"/>
  <c r="E115" i="1" s="1"/>
  <c r="P115" i="1" s="1"/>
  <c r="E116" i="13"/>
  <c r="E116" i="1" s="1"/>
  <c r="P116" i="1" s="1"/>
  <c r="E117" i="13"/>
  <c r="E117" i="1" s="1"/>
  <c r="P117" i="1" s="1"/>
  <c r="E118" i="13"/>
  <c r="E118" i="1" s="1"/>
  <c r="P118" i="1" s="1"/>
  <c r="E119" i="13"/>
  <c r="E119" i="1" s="1"/>
  <c r="P119" i="1" s="1"/>
  <c r="E120" i="13"/>
  <c r="E120" i="1" s="1"/>
  <c r="P120" i="1" s="1"/>
  <c r="E121" i="13"/>
  <c r="E121" i="1" s="1"/>
  <c r="P121" i="1" s="1"/>
  <c r="E122" i="13"/>
  <c r="E122" i="1" s="1"/>
  <c r="P122" i="1" s="1"/>
  <c r="E123" i="13"/>
  <c r="E123" i="1" s="1"/>
  <c r="P123" i="1" s="1"/>
  <c r="E124" i="13"/>
  <c r="E124" i="1" s="1"/>
  <c r="P124" i="1" s="1"/>
  <c r="E125" i="13"/>
  <c r="E125" i="1" s="1"/>
  <c r="P125" i="1" s="1"/>
  <c r="E126" i="13"/>
  <c r="E126" i="1" s="1"/>
  <c r="P126" i="1" s="1"/>
  <c r="E127" i="13"/>
  <c r="E127" i="1" s="1"/>
  <c r="P127" i="1" s="1"/>
  <c r="E128" i="13"/>
  <c r="E128" i="1" s="1"/>
  <c r="P128" i="1" s="1"/>
  <c r="E129" i="13"/>
  <c r="E129" i="1" s="1"/>
  <c r="P129" i="1" s="1"/>
  <c r="E130" i="13"/>
  <c r="E130" i="1" s="1"/>
  <c r="P130" i="1" s="1"/>
  <c r="E131" i="13"/>
  <c r="E131" i="1" s="1"/>
  <c r="P131" i="1" s="1"/>
  <c r="E132" i="13"/>
  <c r="E132" i="1" s="1"/>
  <c r="P132" i="1" s="1"/>
  <c r="E133" i="13"/>
  <c r="E133" i="1" s="1"/>
  <c r="P133" i="1" s="1"/>
  <c r="E134" i="13"/>
  <c r="E134" i="1" s="1"/>
  <c r="P134" i="1" s="1"/>
  <c r="E135" i="13"/>
  <c r="E135" i="1" s="1"/>
  <c r="P135" i="1" s="1"/>
  <c r="E136" i="13"/>
  <c r="E136" i="1" s="1"/>
  <c r="P136" i="1" s="1"/>
  <c r="E137" i="13"/>
  <c r="E137" i="1" s="1"/>
  <c r="P137" i="1" s="1"/>
  <c r="E138" i="13"/>
  <c r="E138" i="1" s="1"/>
  <c r="P138" i="1" s="1"/>
  <c r="E139" i="13"/>
  <c r="E139" i="1" s="1"/>
  <c r="P139" i="1" s="1"/>
  <c r="E140" i="13"/>
  <c r="E140" i="1" s="1"/>
  <c r="P140" i="1" s="1"/>
  <c r="E141" i="13"/>
  <c r="E141" i="1" s="1"/>
  <c r="P141" i="1" s="1"/>
  <c r="E142" i="13"/>
  <c r="E142" i="1" s="1"/>
  <c r="P142" i="1" s="1"/>
  <c r="E143" i="13"/>
  <c r="E143" i="1" s="1"/>
  <c r="P143" i="1" s="1"/>
  <c r="E144" i="13"/>
  <c r="E144" i="1" s="1"/>
  <c r="P144" i="1" s="1"/>
  <c r="E145" i="13"/>
  <c r="E145" i="1" s="1"/>
  <c r="P145" i="1" s="1"/>
  <c r="E146" i="13"/>
  <c r="E146" i="1" s="1"/>
  <c r="P146" i="1" s="1"/>
  <c r="E147" i="13"/>
  <c r="E147" i="1" s="1"/>
  <c r="P147" i="1" s="1"/>
  <c r="E148" i="13"/>
  <c r="E148" i="1" s="1"/>
  <c r="P148" i="1" s="1"/>
  <c r="E149" i="13"/>
  <c r="E149" i="1" s="1"/>
  <c r="P149" i="1" s="1"/>
  <c r="E150" i="13"/>
  <c r="E150" i="1" s="1"/>
  <c r="P150" i="1" s="1"/>
  <c r="E151" i="13"/>
  <c r="E151" i="1" s="1"/>
  <c r="P151" i="1" s="1"/>
  <c r="E152" i="13"/>
  <c r="E152" i="1" s="1"/>
  <c r="P152" i="1" s="1"/>
  <c r="E153" i="13"/>
  <c r="E153" i="1" s="1"/>
  <c r="P153" i="1" s="1"/>
  <c r="E154" i="13"/>
  <c r="E154" i="1" s="1"/>
  <c r="P154" i="1" s="1"/>
  <c r="E155" i="13"/>
  <c r="E155" i="1" s="1"/>
  <c r="P155" i="1" s="1"/>
  <c r="E156" i="13"/>
  <c r="E156" i="1" s="1"/>
  <c r="P156" i="1" s="1"/>
  <c r="E157" i="13"/>
  <c r="E157" i="1" s="1"/>
  <c r="P157" i="1" s="1"/>
  <c r="E158" i="13"/>
  <c r="E158" i="1" s="1"/>
  <c r="P158" i="1" s="1"/>
  <c r="E159" i="13"/>
  <c r="E159" i="1" s="1"/>
  <c r="P159" i="1" s="1"/>
  <c r="E160" i="13"/>
  <c r="E160" i="1" s="1"/>
  <c r="P160" i="1" s="1"/>
  <c r="E161" i="13"/>
  <c r="E161" i="1" s="1"/>
  <c r="P161" i="1" s="1"/>
  <c r="E162" i="13"/>
  <c r="E162" i="1" s="1"/>
  <c r="P162" i="1" s="1"/>
  <c r="E163" i="13"/>
  <c r="E163" i="1" s="1"/>
  <c r="P163" i="1" s="1"/>
  <c r="E164" i="13"/>
  <c r="E164" i="1" s="1"/>
  <c r="P164" i="1" s="1"/>
  <c r="E165" i="13"/>
  <c r="E165" i="1" s="1"/>
  <c r="P165" i="1" s="1"/>
  <c r="E166" i="13"/>
  <c r="E166" i="1" s="1"/>
  <c r="P166" i="1" s="1"/>
  <c r="E167" i="13"/>
  <c r="E167" i="1" s="1"/>
  <c r="P167" i="1" s="1"/>
  <c r="E168" i="13"/>
  <c r="E168" i="1" s="1"/>
  <c r="P168" i="1" s="1"/>
  <c r="E169" i="13"/>
  <c r="E169" i="1" s="1"/>
  <c r="P169" i="1" s="1"/>
  <c r="E170" i="13"/>
  <c r="E170" i="1" s="1"/>
  <c r="P170" i="1" s="1"/>
  <c r="E171" i="13"/>
  <c r="E171" i="1" s="1"/>
  <c r="P171" i="1" s="1"/>
  <c r="E172" i="13"/>
  <c r="E172" i="1" s="1"/>
  <c r="P172" i="1" s="1"/>
  <c r="E173" i="13"/>
  <c r="E173" i="1" s="1"/>
  <c r="P173" i="1" s="1"/>
  <c r="E174" i="13"/>
  <c r="E174" i="1" s="1"/>
  <c r="P174" i="1" s="1"/>
  <c r="E175" i="13"/>
  <c r="E175" i="1" s="1"/>
  <c r="P175" i="1" s="1"/>
  <c r="E176" i="13"/>
  <c r="E176" i="1" s="1"/>
  <c r="P176" i="1" s="1"/>
  <c r="E177" i="13"/>
  <c r="E177" i="1" s="1"/>
  <c r="P177" i="1" s="1"/>
  <c r="E178" i="13"/>
  <c r="E178" i="1" s="1"/>
  <c r="P178" i="1" s="1"/>
  <c r="E179" i="13"/>
  <c r="E179" i="1" s="1"/>
  <c r="P179" i="1" s="1"/>
  <c r="E180" i="13"/>
  <c r="E180" i="1" s="1"/>
  <c r="P180" i="1" s="1"/>
  <c r="E181" i="13"/>
  <c r="E181" i="1" s="1"/>
  <c r="P181" i="1" s="1"/>
  <c r="E182" i="13"/>
  <c r="E182" i="1" s="1"/>
  <c r="P182" i="1" s="1"/>
  <c r="E183" i="13"/>
  <c r="E183" i="1" s="1"/>
  <c r="P183" i="1" s="1"/>
  <c r="E184" i="13"/>
  <c r="E184" i="1" s="1"/>
  <c r="P184" i="1" s="1"/>
  <c r="E185" i="13"/>
  <c r="E185" i="1" s="1"/>
  <c r="P185" i="1" s="1"/>
  <c r="E186" i="13"/>
  <c r="E186" i="1" s="1"/>
  <c r="P186" i="1" s="1"/>
  <c r="E187" i="13"/>
  <c r="E187" i="1" s="1"/>
  <c r="P187" i="1" s="1"/>
  <c r="E188" i="13"/>
  <c r="E188" i="1" s="1"/>
  <c r="P188" i="1" s="1"/>
  <c r="E189" i="13"/>
  <c r="E189" i="1" s="1"/>
  <c r="P189" i="1" s="1"/>
  <c r="E190" i="13"/>
  <c r="E190" i="1" s="1"/>
  <c r="P190" i="1" s="1"/>
  <c r="E191" i="13"/>
  <c r="E191" i="1" s="1"/>
  <c r="P191" i="1" s="1"/>
  <c r="E192" i="13"/>
  <c r="E192" i="1" s="1"/>
  <c r="P192" i="1" s="1"/>
  <c r="E193" i="13"/>
  <c r="E193" i="1" s="1"/>
  <c r="P193" i="1" s="1"/>
  <c r="E194" i="13"/>
  <c r="E194" i="1" s="1"/>
  <c r="P194" i="1" s="1"/>
  <c r="E195" i="13"/>
  <c r="E195" i="1" s="1"/>
  <c r="P195" i="1" s="1"/>
  <c r="E196" i="13"/>
  <c r="E196" i="1" s="1"/>
  <c r="P196" i="1" s="1"/>
  <c r="E197" i="13"/>
  <c r="E197" i="1" s="1"/>
  <c r="P197" i="1" s="1"/>
  <c r="E198" i="13"/>
  <c r="E198" i="1" s="1"/>
  <c r="P198" i="1" s="1"/>
  <c r="E199" i="13"/>
  <c r="E199" i="1" s="1"/>
  <c r="P199" i="1" s="1"/>
  <c r="E200" i="13"/>
  <c r="E200" i="1" s="1"/>
  <c r="P200" i="1" s="1"/>
  <c r="E201" i="13"/>
  <c r="E201" i="1" s="1"/>
  <c r="P201" i="1" s="1"/>
  <c r="E202" i="13"/>
  <c r="E202" i="1" s="1"/>
  <c r="P202" i="1" s="1"/>
  <c r="E203" i="13"/>
  <c r="E203" i="1" s="1"/>
  <c r="P203" i="1" s="1"/>
  <c r="E204" i="13"/>
  <c r="E204" i="1" s="1"/>
  <c r="P204" i="1" s="1"/>
  <c r="E205" i="13"/>
  <c r="E205" i="1" s="1"/>
  <c r="P205" i="1" s="1"/>
  <c r="E206" i="13"/>
  <c r="E206" i="1" s="1"/>
  <c r="P206" i="1" s="1"/>
  <c r="E207" i="13"/>
  <c r="E207" i="1" s="1"/>
  <c r="P207" i="1" s="1"/>
  <c r="E208" i="13"/>
  <c r="E208" i="1" s="1"/>
  <c r="P208" i="1" s="1"/>
  <c r="E209" i="13"/>
  <c r="E209" i="1" s="1"/>
  <c r="P209" i="1" s="1"/>
  <c r="E210" i="13"/>
  <c r="E210" i="1" s="1"/>
  <c r="P210" i="1" s="1"/>
  <c r="E211" i="13"/>
  <c r="E211" i="1" s="1"/>
  <c r="P211" i="1" s="1"/>
  <c r="E212" i="13"/>
  <c r="E212" i="1" s="1"/>
  <c r="P212" i="1" s="1"/>
  <c r="E213" i="13"/>
  <c r="E213" i="1" s="1"/>
  <c r="P213" i="1" s="1"/>
  <c r="E214" i="13"/>
  <c r="E214" i="1" s="1"/>
  <c r="P214" i="1" s="1"/>
  <c r="E215" i="13"/>
  <c r="E215" i="1" s="1"/>
  <c r="P215" i="1" s="1"/>
  <c r="E216" i="13"/>
  <c r="E216" i="1" s="1"/>
  <c r="P216" i="1" s="1"/>
  <c r="E217" i="13"/>
  <c r="E217" i="1" s="1"/>
  <c r="P217" i="1" s="1"/>
  <c r="E218" i="13"/>
  <c r="E218" i="1" s="1"/>
  <c r="P218" i="1" s="1"/>
  <c r="E219" i="13"/>
  <c r="E219" i="1" s="1"/>
  <c r="P219" i="1" s="1"/>
  <c r="E220" i="13"/>
  <c r="E220" i="1" s="1"/>
  <c r="P220" i="1" s="1"/>
  <c r="E221" i="13"/>
  <c r="E221" i="1" s="1"/>
  <c r="P221" i="1" s="1"/>
  <c r="E222" i="13"/>
  <c r="E222" i="1" s="1"/>
  <c r="P222" i="1" s="1"/>
  <c r="E223" i="13"/>
  <c r="E223" i="1" s="1"/>
  <c r="P223" i="1" s="1"/>
  <c r="E224" i="13"/>
  <c r="E224" i="1" s="1"/>
  <c r="P224" i="1" s="1"/>
  <c r="E225" i="13"/>
  <c r="E225" i="1" s="1"/>
  <c r="P225" i="1" s="1"/>
  <c r="E226" i="13"/>
  <c r="E226" i="1" s="1"/>
  <c r="P226" i="1" s="1"/>
  <c r="E227" i="13"/>
  <c r="E227" i="1" s="1"/>
  <c r="P227" i="1" s="1"/>
  <c r="E228" i="13"/>
  <c r="E228" i="1" s="1"/>
  <c r="P228" i="1" s="1"/>
  <c r="E229" i="13"/>
  <c r="E229" i="1" s="1"/>
  <c r="P229" i="1" s="1"/>
  <c r="E230" i="13"/>
  <c r="E230" i="1" s="1"/>
  <c r="P230" i="1" s="1"/>
  <c r="E231" i="13"/>
  <c r="E231" i="1" s="1"/>
  <c r="P231" i="1" s="1"/>
  <c r="E232" i="13"/>
  <c r="E232" i="1" s="1"/>
  <c r="P232" i="1" s="1"/>
  <c r="E233" i="13"/>
  <c r="E233" i="1" s="1"/>
  <c r="P233" i="1" s="1"/>
  <c r="E234" i="13"/>
  <c r="E234" i="1" s="1"/>
  <c r="P234" i="1" s="1"/>
  <c r="E235" i="13"/>
  <c r="E235" i="1" s="1"/>
  <c r="P235" i="1" s="1"/>
  <c r="E236" i="13"/>
  <c r="E237" i="13"/>
  <c r="E237" i="1" s="1"/>
  <c r="P237" i="1" s="1"/>
  <c r="E238" i="13"/>
  <c r="E239" i="13"/>
  <c r="E239" i="1" s="1"/>
  <c r="P239" i="1" s="1"/>
  <c r="E240" i="13"/>
  <c r="E241" i="13"/>
  <c r="E241" i="1" s="1"/>
  <c r="P241" i="1" s="1"/>
  <c r="E242" i="13"/>
  <c r="E243" i="13"/>
  <c r="E243" i="1" s="1"/>
  <c r="P243" i="1" s="1"/>
  <c r="E244" i="13"/>
  <c r="E245" i="13"/>
  <c r="E245" i="1" s="1"/>
  <c r="P245" i="1" s="1"/>
  <c r="E246" i="13"/>
  <c r="E247" i="13"/>
  <c r="E247" i="1" s="1"/>
  <c r="P247" i="1" s="1"/>
  <c r="E248" i="13"/>
  <c r="E249" i="13"/>
  <c r="E250" i="13"/>
  <c r="E251" i="13"/>
  <c r="E251" i="1" s="1"/>
  <c r="P251" i="1" s="1"/>
  <c r="E252" i="13"/>
  <c r="E253" i="13"/>
  <c r="E253" i="1" s="1"/>
  <c r="P253" i="1" s="1"/>
  <c r="E254" i="13"/>
  <c r="E254" i="1" s="1"/>
  <c r="P254" i="1" s="1"/>
  <c r="E255" i="13"/>
  <c r="E255" i="1" s="1"/>
  <c r="P255" i="1" s="1"/>
  <c r="E256" i="13"/>
  <c r="E256" i="1" s="1"/>
  <c r="P256" i="1" s="1"/>
  <c r="E257" i="13"/>
  <c r="E257" i="1" s="1"/>
  <c r="P257" i="1" s="1"/>
  <c r="E258" i="13"/>
  <c r="E259" i="13"/>
  <c r="E259" i="1" s="1"/>
  <c r="P259" i="1" s="1"/>
  <c r="E260" i="13"/>
  <c r="E261" i="13"/>
  <c r="E262" i="13"/>
  <c r="E263" i="13"/>
  <c r="E263" i="1" s="1"/>
  <c r="P263" i="1" s="1"/>
  <c r="E264" i="13"/>
  <c r="E265" i="13"/>
  <c r="E266" i="13"/>
  <c r="E267" i="13"/>
  <c r="E267" i="1" s="1"/>
  <c r="P267" i="1" s="1"/>
  <c r="E268" i="13"/>
  <c r="E269" i="13"/>
  <c r="E270" i="13"/>
  <c r="E271" i="13"/>
  <c r="E271" i="1" s="1"/>
  <c r="P271" i="1" s="1"/>
  <c r="E272" i="13"/>
  <c r="E273" i="13"/>
  <c r="E273" i="1" s="1"/>
  <c r="P273" i="1" s="1"/>
  <c r="E274" i="13"/>
  <c r="E274" i="1" s="1"/>
  <c r="P274" i="1" s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Q230" i="13" s="1"/>
  <c r="C231" i="13"/>
  <c r="C232" i="13"/>
  <c r="C233" i="13"/>
  <c r="C234" i="13"/>
  <c r="C235" i="13"/>
  <c r="C236" i="13"/>
  <c r="C237" i="13"/>
  <c r="C238" i="13"/>
  <c r="C239" i="13"/>
  <c r="C240" i="13"/>
  <c r="C241" i="13"/>
  <c r="Q241" i="13" s="1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F2" i="13"/>
  <c r="E2" i="13"/>
  <c r="D2" i="13"/>
  <c r="C2" i="13"/>
  <c r="E242" i="1" l="1"/>
  <c r="P242" i="1" s="1"/>
  <c r="E250" i="1"/>
  <c r="P250" i="1" s="1"/>
  <c r="E269" i="1"/>
  <c r="P269" i="1" s="1"/>
  <c r="E265" i="1"/>
  <c r="P265" i="1" s="1"/>
  <c r="E261" i="1"/>
  <c r="P261" i="1" s="1"/>
  <c r="E249" i="1"/>
  <c r="P249" i="1" s="1"/>
  <c r="E248" i="1"/>
  <c r="P248" i="1" s="1"/>
  <c r="E61" i="1"/>
  <c r="P61" i="1" s="1"/>
  <c r="E57" i="1"/>
  <c r="P57" i="1" s="1"/>
  <c r="E45" i="1"/>
  <c r="P45" i="1" s="1"/>
  <c r="E41" i="1"/>
  <c r="P41" i="1" s="1"/>
  <c r="E33" i="1"/>
  <c r="P33" i="1" s="1"/>
  <c r="E29" i="1"/>
  <c r="P29" i="1" s="1"/>
  <c r="E25" i="1"/>
  <c r="P25" i="1" s="1"/>
  <c r="E21" i="1"/>
  <c r="P21" i="1" s="1"/>
  <c r="E13" i="1"/>
  <c r="P13" i="1" s="1"/>
  <c r="E9" i="1"/>
  <c r="P9" i="1" s="1"/>
  <c r="E26" i="1"/>
  <c r="P26" i="1" s="1"/>
  <c r="E5" i="1"/>
  <c r="P5" i="1" s="1"/>
  <c r="E270" i="1"/>
  <c r="P270" i="1" s="1"/>
  <c r="E266" i="1"/>
  <c r="P266" i="1" s="1"/>
  <c r="E262" i="1"/>
  <c r="P262" i="1" s="1"/>
  <c r="E258" i="1"/>
  <c r="P258" i="1" s="1"/>
  <c r="E246" i="1"/>
  <c r="P246" i="1" s="1"/>
  <c r="E238" i="1"/>
  <c r="P238" i="1" s="1"/>
  <c r="E62" i="1"/>
  <c r="P62" i="1" s="1"/>
  <c r="E58" i="1"/>
  <c r="P58" i="1" s="1"/>
  <c r="E54" i="1"/>
  <c r="P54" i="1" s="1"/>
  <c r="E50" i="1"/>
  <c r="P50" i="1" s="1"/>
  <c r="E46" i="1"/>
  <c r="P46" i="1" s="1"/>
  <c r="E42" i="1"/>
  <c r="P42" i="1" s="1"/>
  <c r="E38" i="1"/>
  <c r="P38" i="1" s="1"/>
  <c r="E34" i="1"/>
  <c r="P34" i="1" s="1"/>
  <c r="E30" i="1"/>
  <c r="P30" i="1" s="1"/>
  <c r="E22" i="1"/>
  <c r="P22" i="1" s="1"/>
  <c r="E18" i="1"/>
  <c r="P18" i="1" s="1"/>
  <c r="E14" i="1"/>
  <c r="P14" i="1" s="1"/>
  <c r="E10" i="1"/>
  <c r="P10" i="1" s="1"/>
  <c r="E6" i="1"/>
  <c r="P6" i="1" s="1"/>
  <c r="E272" i="1"/>
  <c r="P272" i="1" s="1"/>
  <c r="E268" i="1"/>
  <c r="P268" i="1" s="1"/>
  <c r="E264" i="1"/>
  <c r="P264" i="1" s="1"/>
  <c r="E260" i="1"/>
  <c r="P260" i="1" s="1"/>
  <c r="E252" i="1"/>
  <c r="P252" i="1" s="1"/>
  <c r="E244" i="1"/>
  <c r="P244" i="1" s="1"/>
  <c r="E240" i="1"/>
  <c r="P240" i="1" s="1"/>
  <c r="E236" i="1"/>
  <c r="P236" i="1" s="1"/>
  <c r="E60" i="1"/>
  <c r="P60" i="1" s="1"/>
  <c r="E56" i="1"/>
  <c r="P56" i="1" s="1"/>
  <c r="E52" i="1"/>
  <c r="P52" i="1" s="1"/>
  <c r="E48" i="1"/>
  <c r="P48" i="1" s="1"/>
  <c r="E44" i="1"/>
  <c r="P44" i="1" s="1"/>
  <c r="E40" i="1"/>
  <c r="P40" i="1" s="1"/>
  <c r="E36" i="1"/>
  <c r="P36" i="1" s="1"/>
  <c r="E32" i="1"/>
  <c r="P32" i="1" s="1"/>
  <c r="E28" i="1"/>
  <c r="P28" i="1" s="1"/>
  <c r="E24" i="1"/>
  <c r="P24" i="1" s="1"/>
  <c r="E20" i="1"/>
  <c r="P20" i="1" s="1"/>
  <c r="E16" i="1"/>
  <c r="P16" i="1" s="1"/>
  <c r="E12" i="1"/>
  <c r="P12" i="1" s="1"/>
  <c r="E8" i="1"/>
  <c r="P8" i="1" s="1"/>
  <c r="E4" i="1"/>
  <c r="P4" i="1" s="1"/>
  <c r="T274" i="13" l="1"/>
  <c r="Q272" i="13" l="1"/>
  <c r="Q274" i="13"/>
  <c r="B272" i="1"/>
  <c r="B273" i="1"/>
  <c r="B274" i="1"/>
  <c r="Q273" i="13" l="1"/>
  <c r="Q266" i="13" l="1"/>
  <c r="Q270" i="13"/>
  <c r="Q262" i="13"/>
  <c r="Q271" i="13" l="1"/>
  <c r="Q267" i="13"/>
  <c r="Q263" i="13"/>
  <c r="Q269" i="13"/>
  <c r="Q265" i="13"/>
  <c r="Q268" i="13"/>
  <c r="Q264" i="1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8" i="1"/>
  <c r="B39" i="1"/>
  <c r="B40" i="1"/>
  <c r="B41" i="1"/>
  <c r="B42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" i="1"/>
  <c r="E2" i="1"/>
  <c r="P2" i="1" s="1"/>
  <c r="R3" i="13" l="1"/>
  <c r="R4" i="13"/>
  <c r="R5" i="13"/>
  <c r="R6" i="13"/>
  <c r="S6" i="13"/>
  <c r="R7" i="13"/>
  <c r="S7" i="13"/>
  <c r="R8" i="13"/>
  <c r="S8" i="13"/>
  <c r="R9" i="13"/>
  <c r="S9" i="13"/>
  <c r="R10" i="13"/>
  <c r="S10" i="13"/>
  <c r="R11" i="13"/>
  <c r="S11" i="13"/>
  <c r="R32" i="13"/>
  <c r="R41" i="13"/>
  <c r="R42" i="13"/>
  <c r="R43" i="13"/>
  <c r="R44" i="13"/>
  <c r="R45" i="13"/>
  <c r="R46" i="13"/>
  <c r="R47" i="13"/>
  <c r="R48" i="13"/>
  <c r="R49" i="13"/>
  <c r="R50" i="13"/>
  <c r="S50" i="13"/>
  <c r="R51" i="13"/>
  <c r="S51" i="13"/>
  <c r="R52" i="13"/>
  <c r="S52" i="13"/>
  <c r="R53" i="13"/>
  <c r="S53" i="13"/>
  <c r="R54" i="13"/>
  <c r="S54" i="13"/>
  <c r="R55" i="13"/>
  <c r="S55" i="13"/>
  <c r="R56" i="13"/>
  <c r="S56" i="13"/>
  <c r="R57" i="13"/>
  <c r="S57" i="13"/>
  <c r="R58" i="13"/>
  <c r="S58" i="13"/>
  <c r="R59" i="13"/>
  <c r="S59" i="13"/>
  <c r="R60" i="13"/>
  <c r="S60" i="13"/>
  <c r="R61" i="13"/>
  <c r="S61" i="13"/>
  <c r="R62" i="13"/>
  <c r="S62" i="13"/>
  <c r="R63" i="13"/>
  <c r="S63" i="13"/>
  <c r="R64" i="13"/>
  <c r="S64" i="13"/>
  <c r="R65" i="13"/>
  <c r="S65" i="13"/>
  <c r="R66" i="13"/>
  <c r="S66" i="13"/>
  <c r="R67" i="13"/>
  <c r="S67" i="13"/>
  <c r="R68" i="13"/>
  <c r="S68" i="13"/>
  <c r="R69" i="13"/>
  <c r="S69" i="13"/>
  <c r="R70" i="13"/>
  <c r="S70" i="13"/>
  <c r="R71" i="13"/>
  <c r="S71" i="13"/>
  <c r="R72" i="13"/>
  <c r="S72" i="13"/>
  <c r="R73" i="13"/>
  <c r="S73" i="13"/>
  <c r="R74" i="13"/>
  <c r="S74" i="13"/>
  <c r="R75" i="13"/>
  <c r="S75" i="13"/>
  <c r="R76" i="13"/>
  <c r="S76" i="13"/>
  <c r="R77" i="13"/>
  <c r="S77" i="13"/>
  <c r="R78" i="13"/>
  <c r="S78" i="13"/>
  <c r="R79" i="13"/>
  <c r="S79" i="13"/>
  <c r="R80" i="13"/>
  <c r="S80" i="13"/>
  <c r="R81" i="13"/>
  <c r="S81" i="13"/>
  <c r="R82" i="13"/>
  <c r="S82" i="13"/>
  <c r="R83" i="13"/>
  <c r="S83" i="13"/>
  <c r="R84" i="13"/>
  <c r="S84" i="13"/>
  <c r="R85" i="13"/>
  <c r="S85" i="13"/>
  <c r="R86" i="13"/>
  <c r="S86" i="13"/>
  <c r="R87" i="13"/>
  <c r="S87" i="13"/>
  <c r="R88" i="13"/>
  <c r="S88" i="13"/>
  <c r="R89" i="13"/>
  <c r="S89" i="13"/>
  <c r="R90" i="13"/>
  <c r="S90" i="13"/>
  <c r="R91" i="13"/>
  <c r="S91" i="13"/>
  <c r="R92" i="13"/>
  <c r="S92" i="13"/>
  <c r="R93" i="13"/>
  <c r="S93" i="13"/>
  <c r="R94" i="13"/>
  <c r="S94" i="13"/>
  <c r="R95" i="13"/>
  <c r="S95" i="13"/>
  <c r="R96" i="13"/>
  <c r="S96" i="13"/>
  <c r="R97" i="13"/>
  <c r="S97" i="13"/>
  <c r="R98" i="13"/>
  <c r="S98" i="13"/>
  <c r="R99" i="13"/>
  <c r="S99" i="13"/>
  <c r="R100" i="13"/>
  <c r="S100" i="13"/>
  <c r="R101" i="13"/>
  <c r="S101" i="13"/>
  <c r="R102" i="13"/>
  <c r="S102" i="13"/>
  <c r="R103" i="13"/>
  <c r="S103" i="13"/>
  <c r="R104" i="13"/>
  <c r="S104" i="13"/>
  <c r="R105" i="13"/>
  <c r="S105" i="13"/>
  <c r="R106" i="13"/>
  <c r="S106" i="13"/>
  <c r="R107" i="13"/>
  <c r="S107" i="13"/>
  <c r="R108" i="13"/>
  <c r="S108" i="13"/>
  <c r="R109" i="13"/>
  <c r="S109" i="13"/>
  <c r="R110" i="13"/>
  <c r="S110" i="13"/>
  <c r="R111" i="13"/>
  <c r="S111" i="13"/>
  <c r="R112" i="13"/>
  <c r="S112" i="13"/>
  <c r="R113" i="13"/>
  <c r="S113" i="13"/>
  <c r="R114" i="13"/>
  <c r="S114" i="13"/>
  <c r="R115" i="13"/>
  <c r="S115" i="13"/>
  <c r="R116" i="13"/>
  <c r="S116" i="13"/>
  <c r="R117" i="13"/>
  <c r="S117" i="13"/>
  <c r="R118" i="13"/>
  <c r="S118" i="13"/>
  <c r="R119" i="13"/>
  <c r="S119" i="13"/>
  <c r="R120" i="13"/>
  <c r="S120" i="13"/>
  <c r="R121" i="13"/>
  <c r="S121" i="13"/>
  <c r="R122" i="13"/>
  <c r="S122" i="13"/>
  <c r="R123" i="13"/>
  <c r="S123" i="13"/>
  <c r="R124" i="13"/>
  <c r="S124" i="13"/>
  <c r="R125" i="13"/>
  <c r="S125" i="13"/>
  <c r="R126" i="13"/>
  <c r="S126" i="13"/>
  <c r="R127" i="13"/>
  <c r="S127" i="13"/>
  <c r="R128" i="13"/>
  <c r="S128" i="13"/>
  <c r="R129" i="13"/>
  <c r="S129" i="13"/>
  <c r="R130" i="13"/>
  <c r="S130" i="13"/>
  <c r="R131" i="13"/>
  <c r="S131" i="13"/>
  <c r="R132" i="13"/>
  <c r="S132" i="13"/>
  <c r="R133" i="13"/>
  <c r="S133" i="13"/>
  <c r="R134" i="13"/>
  <c r="S134" i="13"/>
  <c r="R135" i="13"/>
  <c r="S135" i="13"/>
  <c r="R136" i="13"/>
  <c r="S136" i="13"/>
  <c r="R137" i="13"/>
  <c r="S137" i="13"/>
  <c r="R138" i="13"/>
  <c r="S138" i="13"/>
  <c r="R139" i="13"/>
  <c r="S139" i="13"/>
  <c r="R140" i="13"/>
  <c r="S140" i="13"/>
  <c r="R141" i="13"/>
  <c r="S141" i="13"/>
  <c r="R142" i="13"/>
  <c r="S142" i="13"/>
  <c r="R143" i="13"/>
  <c r="S143" i="13"/>
  <c r="R144" i="13"/>
  <c r="S144" i="13"/>
  <c r="R145" i="13"/>
  <c r="S145" i="13"/>
  <c r="R146" i="13"/>
  <c r="S146" i="13"/>
  <c r="R147" i="13"/>
  <c r="S147" i="13"/>
  <c r="R148" i="13"/>
  <c r="S148" i="13"/>
  <c r="R149" i="13"/>
  <c r="S149" i="13"/>
  <c r="R150" i="13"/>
  <c r="S150" i="13"/>
  <c r="R151" i="13"/>
  <c r="S151" i="13"/>
  <c r="R152" i="13"/>
  <c r="S152" i="13"/>
  <c r="R153" i="13"/>
  <c r="S153" i="13"/>
  <c r="R154" i="13"/>
  <c r="S154" i="13"/>
  <c r="R155" i="13"/>
  <c r="S155" i="13"/>
  <c r="R156" i="13"/>
  <c r="S156" i="13"/>
  <c r="R157" i="13"/>
  <c r="S157" i="13"/>
  <c r="R158" i="13"/>
  <c r="S158" i="13"/>
  <c r="R159" i="13"/>
  <c r="S159" i="13"/>
  <c r="R160" i="13"/>
  <c r="S160" i="13"/>
  <c r="R161" i="13"/>
  <c r="S161" i="13"/>
  <c r="R162" i="13"/>
  <c r="S162" i="13"/>
  <c r="R163" i="13"/>
  <c r="S163" i="13"/>
  <c r="R164" i="13"/>
  <c r="S164" i="13"/>
  <c r="R165" i="13"/>
  <c r="S165" i="13"/>
  <c r="R166" i="13"/>
  <c r="S166" i="13"/>
  <c r="R167" i="13"/>
  <c r="S167" i="13"/>
  <c r="R168" i="13"/>
  <c r="S168" i="13"/>
  <c r="R169" i="13"/>
  <c r="S169" i="13"/>
  <c r="R202" i="13"/>
  <c r="R203" i="13"/>
  <c r="R212" i="13"/>
  <c r="R213" i="13"/>
  <c r="R214" i="13"/>
  <c r="R215" i="13"/>
  <c r="R216" i="13"/>
  <c r="R217" i="13"/>
  <c r="R218" i="13"/>
  <c r="R234" i="13"/>
  <c r="R235" i="13"/>
  <c r="R236" i="13"/>
  <c r="R237" i="13"/>
  <c r="R238" i="13"/>
  <c r="R239" i="13"/>
  <c r="R240" i="13"/>
  <c r="R241" i="13"/>
  <c r="R242" i="13"/>
  <c r="R243" i="13"/>
  <c r="S243" i="13"/>
  <c r="R244" i="13"/>
  <c r="S244" i="13"/>
  <c r="R245" i="13"/>
  <c r="S245" i="13"/>
  <c r="R246" i="13"/>
  <c r="S246" i="13"/>
  <c r="R247" i="13"/>
  <c r="S247" i="13"/>
  <c r="R248" i="13"/>
  <c r="S248" i="13"/>
  <c r="Q4" i="13"/>
  <c r="Q7" i="13"/>
  <c r="Q8" i="13"/>
  <c r="Q10" i="13"/>
  <c r="Q11" i="13"/>
  <c r="Q12" i="13"/>
  <c r="Q15" i="13"/>
  <c r="Q16" i="13"/>
  <c r="Q18" i="13"/>
  <c r="Q19" i="13"/>
  <c r="Q20" i="13"/>
  <c r="Q22" i="13"/>
  <c r="Q23" i="13"/>
  <c r="Q24" i="13"/>
  <c r="Q27" i="13"/>
  <c r="Q28" i="13"/>
  <c r="Q30" i="13"/>
  <c r="Q31" i="13"/>
  <c r="Q32" i="13"/>
  <c r="Q34" i="13"/>
  <c r="Q35" i="13"/>
  <c r="Q36" i="13"/>
  <c r="Q39" i="13"/>
  <c r="Q40" i="13"/>
  <c r="Q42" i="13"/>
  <c r="Q43" i="13"/>
  <c r="Q44" i="13"/>
  <c r="Q46" i="13"/>
  <c r="Q47" i="13"/>
  <c r="Q48" i="13"/>
  <c r="Q50" i="13"/>
  <c r="Q51" i="13"/>
  <c r="Q52" i="13"/>
  <c r="Q55" i="13"/>
  <c r="Q56" i="13"/>
  <c r="Q58" i="13"/>
  <c r="Q59" i="13"/>
  <c r="Q60" i="13"/>
  <c r="Q62" i="13"/>
  <c r="Q63" i="13"/>
  <c r="Q64" i="13"/>
  <c r="Q66" i="13"/>
  <c r="Q67" i="13"/>
  <c r="Q68" i="13"/>
  <c r="Q71" i="13"/>
  <c r="Q72" i="13"/>
  <c r="Q74" i="13"/>
  <c r="Q75" i="13"/>
  <c r="Q76" i="13"/>
  <c r="Q78" i="13"/>
  <c r="Q79" i="13"/>
  <c r="Q80" i="13"/>
  <c r="Q82" i="13"/>
  <c r="Q83" i="13"/>
  <c r="Q84" i="13"/>
  <c r="Q87" i="13"/>
  <c r="Q88" i="13"/>
  <c r="Q90" i="13"/>
  <c r="Q91" i="13"/>
  <c r="Q92" i="13"/>
  <c r="Q94" i="13"/>
  <c r="Q95" i="13"/>
  <c r="Q96" i="13"/>
  <c r="Q98" i="13"/>
  <c r="Q99" i="13"/>
  <c r="Q100" i="13"/>
  <c r="Q103" i="13"/>
  <c r="Q104" i="13"/>
  <c r="Q106" i="13"/>
  <c r="Q107" i="13"/>
  <c r="Q108" i="13"/>
  <c r="Q111" i="13"/>
  <c r="Q112" i="13"/>
  <c r="Q114" i="13"/>
  <c r="Q115" i="13"/>
  <c r="Q116" i="13"/>
  <c r="Q118" i="13"/>
  <c r="Q119" i="13"/>
  <c r="Q120" i="13"/>
  <c r="Q122" i="13"/>
  <c r="Q123" i="13"/>
  <c r="Q124" i="13"/>
  <c r="Q127" i="13"/>
  <c r="Q128" i="13"/>
  <c r="Q130" i="13"/>
  <c r="Q131" i="13"/>
  <c r="Q132" i="13"/>
  <c r="Q134" i="13"/>
  <c r="Q135" i="13"/>
  <c r="Q136" i="13"/>
  <c r="Q138" i="13"/>
  <c r="Q139" i="13"/>
  <c r="Q140" i="13"/>
  <c r="Q142" i="13"/>
  <c r="Q143" i="13"/>
  <c r="Q144" i="13"/>
  <c r="Q146" i="13"/>
  <c r="Q147" i="13"/>
  <c r="Q148" i="13"/>
  <c r="Q150" i="13"/>
  <c r="Q151" i="13"/>
  <c r="Q152" i="13"/>
  <c r="Q154" i="13"/>
  <c r="Q155" i="13"/>
  <c r="Q156" i="13"/>
  <c r="Q158" i="13"/>
  <c r="Q159" i="13"/>
  <c r="Q160" i="13"/>
  <c r="Q162" i="13"/>
  <c r="Q163" i="13"/>
  <c r="Q164" i="13"/>
  <c r="Q166" i="13"/>
  <c r="Q167" i="13"/>
  <c r="Q168" i="13"/>
  <c r="Q170" i="13"/>
  <c r="Q171" i="13"/>
  <c r="Q172" i="13"/>
  <c r="Q174" i="13"/>
  <c r="Q175" i="13"/>
  <c r="Q176" i="13"/>
  <c r="Q178" i="13"/>
  <c r="Q179" i="13"/>
  <c r="Q180" i="13"/>
  <c r="Q182" i="13"/>
  <c r="Q183" i="13"/>
  <c r="Q184" i="13"/>
  <c r="Q186" i="13"/>
  <c r="Q187" i="13"/>
  <c r="Q188" i="13"/>
  <c r="Q190" i="13"/>
  <c r="Q191" i="13"/>
  <c r="Q192" i="13"/>
  <c r="Q194" i="13"/>
  <c r="Q195" i="13"/>
  <c r="Q196" i="13"/>
  <c r="Q198" i="13"/>
  <c r="Q199" i="13"/>
  <c r="Q200" i="13"/>
  <c r="Q202" i="13"/>
  <c r="Q203" i="13"/>
  <c r="Q204" i="13"/>
  <c r="Q206" i="13"/>
  <c r="Q207" i="13"/>
  <c r="Q208" i="13"/>
  <c r="Q210" i="13"/>
  <c r="Q211" i="13"/>
  <c r="Q212" i="13"/>
  <c r="Q214" i="13"/>
  <c r="Q215" i="13"/>
  <c r="Q216" i="13"/>
  <c r="Q218" i="13"/>
  <c r="Q219" i="13"/>
  <c r="Q220" i="13"/>
  <c r="Q222" i="13"/>
  <c r="Q223" i="13"/>
  <c r="Q224" i="13"/>
  <c r="Q226" i="13"/>
  <c r="Q227" i="13"/>
  <c r="Q228" i="13"/>
  <c r="Q231" i="13"/>
  <c r="Q232" i="13"/>
  <c r="Q234" i="13"/>
  <c r="Q235" i="13"/>
  <c r="Q236" i="13"/>
  <c r="Q238" i="13"/>
  <c r="Q239" i="13"/>
  <c r="Q240" i="13"/>
  <c r="Q242" i="13"/>
  <c r="Q243" i="13"/>
  <c r="Q244" i="13"/>
  <c r="Q246" i="13"/>
  <c r="Q248" i="13"/>
  <c r="Q250" i="13"/>
  <c r="Q251" i="13"/>
  <c r="Q252" i="13"/>
  <c r="Q254" i="13"/>
  <c r="Q255" i="13"/>
  <c r="Q256" i="13"/>
  <c r="Q258" i="13"/>
  <c r="Q259" i="13"/>
  <c r="Q260" i="13"/>
  <c r="Q2" i="13"/>
  <c r="N261" i="13"/>
  <c r="N260" i="13"/>
  <c r="N259" i="13"/>
  <c r="N258" i="13"/>
  <c r="Q257" i="13"/>
  <c r="N257" i="13"/>
  <c r="N256" i="13"/>
  <c r="N255" i="13"/>
  <c r="N254" i="13"/>
  <c r="Q253" i="13"/>
  <c r="N253" i="13"/>
  <c r="N252" i="13"/>
  <c r="N251" i="13"/>
  <c r="N250" i="13"/>
  <c r="N249" i="13"/>
  <c r="N248" i="13"/>
  <c r="Q247" i="13"/>
  <c r="N247" i="13"/>
  <c r="N246" i="13"/>
  <c r="N245" i="13"/>
  <c r="N244" i="13"/>
  <c r="N243" i="13"/>
  <c r="N242" i="13"/>
  <c r="N241" i="13"/>
  <c r="N240" i="13"/>
  <c r="N239" i="13"/>
  <c r="N238" i="13"/>
  <c r="Q237" i="13"/>
  <c r="N237" i="13"/>
  <c r="N236" i="13"/>
  <c r="N235" i="13"/>
  <c r="N234" i="13"/>
  <c r="N233" i="13"/>
  <c r="N232" i="13"/>
  <c r="N231" i="13"/>
  <c r="N230" i="13"/>
  <c r="N229" i="13"/>
  <c r="N228" i="13"/>
  <c r="N227" i="13"/>
  <c r="N226" i="13"/>
  <c r="Q225" i="13"/>
  <c r="N225" i="13"/>
  <c r="N224" i="13"/>
  <c r="N223" i="13"/>
  <c r="N222" i="13"/>
  <c r="Q221" i="13"/>
  <c r="N221" i="13"/>
  <c r="N220" i="13"/>
  <c r="N219" i="13"/>
  <c r="N218" i="13"/>
  <c r="N217" i="13"/>
  <c r="N216" i="13"/>
  <c r="N215" i="13"/>
  <c r="N214" i="13"/>
  <c r="N213" i="13"/>
  <c r="N212" i="13"/>
  <c r="N211" i="13"/>
  <c r="N210" i="13"/>
  <c r="Q209" i="13"/>
  <c r="N209" i="13"/>
  <c r="N208" i="13"/>
  <c r="N207" i="13"/>
  <c r="N206" i="13"/>
  <c r="Q205" i="13"/>
  <c r="N205" i="13"/>
  <c r="N204" i="13"/>
  <c r="N203" i="13"/>
  <c r="N202" i="13"/>
  <c r="N201" i="13"/>
  <c r="N200" i="13"/>
  <c r="N199" i="13"/>
  <c r="N198" i="13"/>
  <c r="N197" i="13"/>
  <c r="N196" i="13"/>
  <c r="N195" i="13"/>
  <c r="N194" i="13"/>
  <c r="Q193" i="13"/>
  <c r="N193" i="13"/>
  <c r="N192" i="13"/>
  <c r="N191" i="13"/>
  <c r="N190" i="13"/>
  <c r="Q189" i="13"/>
  <c r="N189" i="13"/>
  <c r="N188" i="13"/>
  <c r="N187" i="13"/>
  <c r="N186" i="13"/>
  <c r="N185" i="13"/>
  <c r="N184" i="13"/>
  <c r="N183" i="13"/>
  <c r="N182" i="13"/>
  <c r="N181" i="13"/>
  <c r="N180" i="13"/>
  <c r="N179" i="13"/>
  <c r="N178" i="13"/>
  <c r="Q177" i="13"/>
  <c r="N177" i="13"/>
  <c r="N176" i="13"/>
  <c r="N175" i="13"/>
  <c r="N174" i="13"/>
  <c r="Q173" i="13"/>
  <c r="N173" i="13"/>
  <c r="N172" i="13"/>
  <c r="N171" i="13"/>
  <c r="N170" i="13"/>
  <c r="N169" i="13"/>
  <c r="N168" i="13"/>
  <c r="N167" i="13"/>
  <c r="N166" i="13"/>
  <c r="N165" i="13"/>
  <c r="N164" i="13"/>
  <c r="N163" i="13"/>
  <c r="N162" i="13"/>
  <c r="Q161" i="13"/>
  <c r="N161" i="13"/>
  <c r="N160" i="13"/>
  <c r="N159" i="13"/>
  <c r="N158" i="13"/>
  <c r="Q157" i="13"/>
  <c r="N157" i="13"/>
  <c r="N156" i="13"/>
  <c r="N155" i="13"/>
  <c r="N154" i="13"/>
  <c r="N153" i="13"/>
  <c r="N152" i="13"/>
  <c r="N151" i="13"/>
  <c r="N150" i="13"/>
  <c r="N149" i="13"/>
  <c r="N148" i="13"/>
  <c r="N147" i="13"/>
  <c r="N146" i="13"/>
  <c r="Q145" i="13"/>
  <c r="N145" i="13"/>
  <c r="N144" i="13"/>
  <c r="N143" i="13"/>
  <c r="N142" i="13"/>
  <c r="Q141" i="13"/>
  <c r="N141" i="13"/>
  <c r="N140" i="13"/>
  <c r="N139" i="13"/>
  <c r="N138" i="13"/>
  <c r="N137" i="13"/>
  <c r="N136" i="13"/>
  <c r="N135" i="13"/>
  <c r="N134" i="13"/>
  <c r="N133" i="13"/>
  <c r="N132" i="13"/>
  <c r="N131" i="13"/>
  <c r="N130" i="13"/>
  <c r="N129" i="13"/>
  <c r="N128" i="13"/>
  <c r="N127" i="13"/>
  <c r="Q126" i="13"/>
  <c r="N126" i="13"/>
  <c r="N125" i="13"/>
  <c r="N124" i="13"/>
  <c r="N123" i="13"/>
  <c r="N122" i="13"/>
  <c r="N121" i="13"/>
  <c r="N120" i="13"/>
  <c r="N119" i="13"/>
  <c r="N118" i="13"/>
  <c r="N117" i="13"/>
  <c r="N116" i="13"/>
  <c r="N115" i="13"/>
  <c r="N114" i="13"/>
  <c r="N113" i="13"/>
  <c r="N112" i="13"/>
  <c r="N111" i="13"/>
  <c r="Q110" i="13"/>
  <c r="N110" i="13"/>
  <c r="N109" i="13"/>
  <c r="N108" i="13"/>
  <c r="N107" i="13"/>
  <c r="N106" i="13"/>
  <c r="N105" i="13"/>
  <c r="N104" i="13"/>
  <c r="N103" i="13"/>
  <c r="Q102" i="13"/>
  <c r="N102" i="13"/>
  <c r="N101" i="13"/>
  <c r="N100" i="13"/>
  <c r="N99" i="13"/>
  <c r="N98" i="13"/>
  <c r="N97" i="13"/>
  <c r="N96" i="13"/>
  <c r="N95" i="13"/>
  <c r="N94" i="13"/>
  <c r="N93" i="13"/>
  <c r="N92" i="13"/>
  <c r="N91" i="13"/>
  <c r="N90" i="13"/>
  <c r="N89" i="13"/>
  <c r="N88" i="13"/>
  <c r="N87" i="13"/>
  <c r="Q86" i="13"/>
  <c r="N86" i="13"/>
  <c r="N85" i="13"/>
  <c r="N84" i="13"/>
  <c r="N83" i="13"/>
  <c r="N82" i="13"/>
  <c r="N81" i="13"/>
  <c r="N80" i="13"/>
  <c r="N79" i="13"/>
  <c r="N78" i="13"/>
  <c r="N77" i="13"/>
  <c r="N76" i="13"/>
  <c r="N75" i="13"/>
  <c r="N74" i="13"/>
  <c r="N73" i="13"/>
  <c r="N72" i="13"/>
  <c r="N71" i="13"/>
  <c r="Q70" i="13"/>
  <c r="N70" i="13"/>
  <c r="N69" i="13"/>
  <c r="N68" i="13"/>
  <c r="N67" i="13"/>
  <c r="N66" i="13"/>
  <c r="N65" i="13"/>
  <c r="N64" i="13"/>
  <c r="N63" i="13"/>
  <c r="N62" i="13"/>
  <c r="N61" i="13"/>
  <c r="N60" i="13"/>
  <c r="N59" i="13"/>
  <c r="N58" i="13"/>
  <c r="N57" i="13"/>
  <c r="N56" i="13"/>
  <c r="N55" i="13"/>
  <c r="Q54" i="13"/>
  <c r="N54" i="13"/>
  <c r="N53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Q38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Q26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Q14" i="13"/>
  <c r="N14" i="13"/>
  <c r="N13" i="13"/>
  <c r="N12" i="13"/>
  <c r="N11" i="13"/>
  <c r="N10" i="13"/>
  <c r="N9" i="13"/>
  <c r="N8" i="13"/>
  <c r="N7" i="13"/>
  <c r="Q6" i="13"/>
  <c r="N6" i="13"/>
  <c r="N5" i="13"/>
  <c r="N4" i="13"/>
  <c r="Q3" i="13"/>
  <c r="N3" i="13"/>
  <c r="N2" i="13"/>
  <c r="Q261" i="13" l="1"/>
  <c r="Q249" i="13"/>
  <c r="Q245" i="13"/>
  <c r="Q233" i="13"/>
  <c r="Q229" i="13"/>
  <c r="Q217" i="13"/>
  <c r="Q213" i="13"/>
  <c r="Q201" i="13"/>
  <c r="Q197" i="13"/>
  <c r="Q185" i="13"/>
  <c r="Q181" i="13"/>
  <c r="Q169" i="13"/>
  <c r="Q165" i="13"/>
  <c r="Q153" i="13"/>
  <c r="Q149" i="13"/>
  <c r="Q137" i="13"/>
  <c r="Q133" i="13"/>
  <c r="Q129" i="13"/>
  <c r="Q125" i="13"/>
  <c r="Q121" i="13"/>
  <c r="Q117" i="13"/>
  <c r="Q113" i="13"/>
  <c r="Q109" i="13"/>
  <c r="Q105" i="13"/>
  <c r="Q101" i="13"/>
  <c r="Q97" i="13"/>
  <c r="Q93" i="13"/>
  <c r="Q89" i="13"/>
  <c r="Q85" i="13"/>
  <c r="Q81" i="13"/>
  <c r="Q77" i="13"/>
  <c r="Q73" i="13"/>
  <c r="Q69" i="13"/>
  <c r="Q65" i="13"/>
  <c r="Q61" i="13"/>
  <c r="Q57" i="13"/>
  <c r="Q53" i="13"/>
  <c r="Q49" i="13"/>
  <c r="Q45" i="13"/>
  <c r="Q41" i="13"/>
  <c r="Q37" i="13"/>
  <c r="Q33" i="13"/>
  <c r="Q29" i="13"/>
  <c r="Q25" i="13"/>
  <c r="Q21" i="13"/>
  <c r="Q17" i="13"/>
  <c r="Q13" i="13"/>
  <c r="Q9" i="13"/>
  <c r="Q5" i="13"/>
  <c r="U5" i="13" l="1"/>
  <c r="U13" i="13"/>
  <c r="U9" i="13"/>
  <c r="U18" i="13"/>
  <c r="U14" i="13"/>
  <c r="U10" i="13"/>
  <c r="U6" i="13"/>
  <c r="T5" i="13"/>
  <c r="T18" i="13"/>
  <c r="U15" i="13"/>
  <c r="U11" i="13"/>
  <c r="U7" i="13"/>
  <c r="T6" i="13"/>
  <c r="U3" i="13"/>
  <c r="T4" i="13"/>
  <c r="U12" i="13"/>
  <c r="U8" i="13"/>
  <c r="U4" i="13"/>
  <c r="T3" i="13"/>
  <c r="I18" i="1" l="1"/>
  <c r="H18" i="1"/>
  <c r="I36" i="1" l="1"/>
  <c r="U36" i="13"/>
  <c r="H34" i="1"/>
  <c r="T34" i="13"/>
  <c r="H68" i="1"/>
  <c r="T68" i="13"/>
  <c r="H60" i="1"/>
  <c r="T60" i="13"/>
  <c r="H86" i="1"/>
  <c r="T86" i="13"/>
  <c r="H126" i="1"/>
  <c r="T126" i="13"/>
  <c r="I126" i="1"/>
  <c r="U126" i="13"/>
  <c r="H90" i="1"/>
  <c r="T90" i="13"/>
  <c r="I255" i="1"/>
  <c r="U255" i="13"/>
  <c r="H199" i="1"/>
  <c r="T199" i="13"/>
  <c r="H51" i="1"/>
  <c r="T51" i="13"/>
  <c r="I64" i="1"/>
  <c r="U64" i="13"/>
  <c r="I96" i="1"/>
  <c r="U96" i="13"/>
  <c r="H20" i="1"/>
  <c r="T20" i="13"/>
  <c r="I83" i="1"/>
  <c r="U83" i="13"/>
  <c r="I89" i="1"/>
  <c r="U89" i="13"/>
  <c r="H139" i="1"/>
  <c r="T139" i="13"/>
  <c r="H138" i="1"/>
  <c r="T138" i="13"/>
  <c r="H150" i="1"/>
  <c r="T150" i="13"/>
  <c r="H133" i="1"/>
  <c r="T133" i="13"/>
  <c r="H88" i="1"/>
  <c r="T88" i="13"/>
  <c r="I121" i="1"/>
  <c r="U121" i="13"/>
  <c r="I196" i="1"/>
  <c r="U196" i="13"/>
  <c r="H230" i="1"/>
  <c r="T230" i="13"/>
  <c r="H257" i="1"/>
  <c r="T257" i="13"/>
  <c r="I40" i="1"/>
  <c r="U40" i="13"/>
  <c r="I88" i="1"/>
  <c r="U88" i="13"/>
  <c r="H72" i="1"/>
  <c r="T72" i="13"/>
  <c r="H80" i="1"/>
  <c r="T80" i="13"/>
  <c r="H159" i="1"/>
  <c r="T159" i="13"/>
  <c r="I175" i="1"/>
  <c r="U175" i="13"/>
  <c r="H94" i="1"/>
  <c r="T94" i="13"/>
  <c r="I184" i="1"/>
  <c r="U184" i="13"/>
  <c r="I183" i="1"/>
  <c r="U183" i="13"/>
  <c r="H186" i="1"/>
  <c r="T186" i="13"/>
  <c r="H202" i="1"/>
  <c r="T202" i="13"/>
  <c r="H173" i="1"/>
  <c r="T173" i="13"/>
  <c r="I206" i="1"/>
  <c r="U206" i="13"/>
  <c r="H205" i="1"/>
  <c r="T205" i="13"/>
  <c r="I230" i="1"/>
  <c r="U230" i="13"/>
  <c r="H254" i="1"/>
  <c r="T254" i="13"/>
  <c r="I17" i="1"/>
  <c r="U17" i="13"/>
  <c r="H77" i="1"/>
  <c r="T77" i="13"/>
  <c r="I98" i="1"/>
  <c r="U98" i="13"/>
  <c r="H95" i="1"/>
  <c r="T95" i="13"/>
  <c r="H103" i="1"/>
  <c r="T103" i="13"/>
  <c r="H111" i="1"/>
  <c r="T111" i="13"/>
  <c r="H157" i="1"/>
  <c r="T157" i="13"/>
  <c r="I176" i="1"/>
  <c r="U176" i="13"/>
  <c r="H116" i="1"/>
  <c r="T116" i="13"/>
  <c r="H132" i="1"/>
  <c r="T132" i="13"/>
  <c r="H144" i="1"/>
  <c r="T144" i="13"/>
  <c r="I181" i="1"/>
  <c r="U181" i="13"/>
  <c r="I197" i="1"/>
  <c r="U197" i="13"/>
  <c r="I213" i="1"/>
  <c r="U213" i="13"/>
  <c r="I259" i="1"/>
  <c r="U259" i="13"/>
  <c r="H270" i="1"/>
  <c r="T270" i="13"/>
  <c r="I50" i="1"/>
  <c r="U50" i="13"/>
  <c r="I263" i="1"/>
  <c r="U263" i="13"/>
  <c r="I257" i="1"/>
  <c r="U257" i="13"/>
  <c r="H37" i="1"/>
  <c r="T37" i="13"/>
  <c r="I51" i="1"/>
  <c r="U51" i="13"/>
  <c r="H165" i="1"/>
  <c r="T165" i="13"/>
  <c r="I92" i="1"/>
  <c r="U92" i="13"/>
  <c r="I162" i="1"/>
  <c r="U162" i="13"/>
  <c r="I107" i="1"/>
  <c r="U107" i="13"/>
  <c r="I224" i="1"/>
  <c r="U224" i="13"/>
  <c r="H264" i="1"/>
  <c r="T264" i="13"/>
  <c r="H255" i="1"/>
  <c r="T255" i="13"/>
  <c r="H243" i="1"/>
  <c r="T243" i="13"/>
  <c r="I28" i="1"/>
  <c r="U28" i="13"/>
  <c r="I62" i="1"/>
  <c r="U62" i="13"/>
  <c r="H59" i="1"/>
  <c r="T59" i="13"/>
  <c r="I72" i="1"/>
  <c r="U72" i="13"/>
  <c r="H9" i="1"/>
  <c r="T9" i="13"/>
  <c r="I37" i="1"/>
  <c r="U37" i="13"/>
  <c r="I127" i="1"/>
  <c r="U127" i="13"/>
  <c r="I151" i="1"/>
  <c r="U151" i="13"/>
  <c r="H149" i="1"/>
  <c r="T149" i="13"/>
  <c r="I105" i="1"/>
  <c r="U105" i="13"/>
  <c r="H155" i="1"/>
  <c r="T155" i="13"/>
  <c r="I237" i="1"/>
  <c r="U237" i="13"/>
  <c r="I179" i="1"/>
  <c r="U179" i="13"/>
  <c r="I246" i="1"/>
  <c r="U246" i="13"/>
  <c r="I247" i="1"/>
  <c r="U247" i="13"/>
  <c r="H41" i="1"/>
  <c r="T41" i="13"/>
  <c r="I31" i="1"/>
  <c r="U31" i="13"/>
  <c r="H46" i="1"/>
  <c r="T46" i="13"/>
  <c r="H69" i="1"/>
  <c r="T69" i="13"/>
  <c r="H75" i="1"/>
  <c r="T75" i="13"/>
  <c r="H143" i="1"/>
  <c r="T143" i="13"/>
  <c r="I131" i="1"/>
  <c r="U131" i="13"/>
  <c r="I111" i="1"/>
  <c r="U111" i="13"/>
  <c r="H244" i="1"/>
  <c r="T244" i="13"/>
  <c r="H219" i="1"/>
  <c r="T219" i="13"/>
  <c r="I199" i="1"/>
  <c r="U199" i="13"/>
  <c r="I215" i="1"/>
  <c r="U215" i="13"/>
  <c r="H234" i="1"/>
  <c r="T234" i="13"/>
  <c r="I190" i="1"/>
  <c r="U190" i="13"/>
  <c r="H189" i="1"/>
  <c r="T189" i="13"/>
  <c r="I222" i="1"/>
  <c r="U222" i="13"/>
  <c r="H217" i="1"/>
  <c r="T217" i="13"/>
  <c r="H229" i="1"/>
  <c r="T229" i="13"/>
  <c r="I242" i="1"/>
  <c r="U242" i="13"/>
  <c r="I248" i="1"/>
  <c r="U248" i="13"/>
  <c r="H39" i="1"/>
  <c r="T39" i="13"/>
  <c r="I33" i="1"/>
  <c r="U33" i="13"/>
  <c r="I59" i="1"/>
  <c r="U59" i="13"/>
  <c r="I163" i="1"/>
  <c r="U163" i="13"/>
  <c r="I106" i="1"/>
  <c r="U106" i="13"/>
  <c r="H113" i="1"/>
  <c r="T113" i="13"/>
  <c r="I134" i="1"/>
  <c r="U134" i="13"/>
  <c r="H162" i="1"/>
  <c r="T162" i="13"/>
  <c r="I117" i="1"/>
  <c r="U117" i="13"/>
  <c r="I133" i="1"/>
  <c r="U133" i="13"/>
  <c r="I157" i="1"/>
  <c r="U157" i="13"/>
  <c r="H168" i="1"/>
  <c r="T168" i="13"/>
  <c r="H184" i="1"/>
  <c r="T184" i="13"/>
  <c r="H200" i="1"/>
  <c r="T200" i="13"/>
  <c r="H224" i="1"/>
  <c r="T224" i="13"/>
  <c r="I188" i="1"/>
  <c r="U188" i="13"/>
  <c r="I269" i="1"/>
  <c r="U269" i="13"/>
  <c r="H269" i="1"/>
  <c r="T269" i="13"/>
  <c r="H242" i="1"/>
  <c r="T242" i="13"/>
  <c r="I27" i="1"/>
  <c r="U27" i="13"/>
  <c r="H29" i="1"/>
  <c r="T29" i="13"/>
  <c r="H26" i="1"/>
  <c r="T26" i="13"/>
  <c r="I43" i="1"/>
  <c r="U43" i="13"/>
  <c r="H76" i="1"/>
  <c r="T76" i="13"/>
  <c r="H52" i="1"/>
  <c r="T52" i="13"/>
  <c r="I69" i="1"/>
  <c r="U69" i="13"/>
  <c r="I95" i="1"/>
  <c r="U95" i="13"/>
  <c r="H135" i="1"/>
  <c r="T135" i="13"/>
  <c r="H151" i="1"/>
  <c r="T151" i="13"/>
  <c r="I135" i="1"/>
  <c r="U135" i="13"/>
  <c r="H137" i="1"/>
  <c r="T137" i="13"/>
  <c r="I99" i="1"/>
  <c r="U99" i="13"/>
  <c r="H114" i="1"/>
  <c r="T114" i="13"/>
  <c r="I165" i="1"/>
  <c r="U165" i="13"/>
  <c r="H248" i="1"/>
  <c r="T248" i="13"/>
  <c r="H183" i="1"/>
  <c r="T183" i="13"/>
  <c r="I208" i="1"/>
  <c r="U208" i="13"/>
  <c r="H222" i="1"/>
  <c r="T222" i="13"/>
  <c r="I265" i="1"/>
  <c r="U265" i="13"/>
  <c r="H247" i="1"/>
  <c r="T247" i="13"/>
  <c r="I264" i="1"/>
  <c r="U264" i="13"/>
  <c r="I272" i="1"/>
  <c r="U272" i="13"/>
  <c r="H235" i="1"/>
  <c r="T235" i="13"/>
  <c r="I252" i="1"/>
  <c r="U252" i="13"/>
  <c r="H240" i="1"/>
  <c r="T240" i="13"/>
  <c r="H14" i="1"/>
  <c r="T14" i="13"/>
  <c r="H27" i="1"/>
  <c r="T27" i="13"/>
  <c r="H43" i="1"/>
  <c r="T43" i="13"/>
  <c r="H49" i="1"/>
  <c r="T49" i="13"/>
  <c r="I60" i="1"/>
  <c r="U60" i="13"/>
  <c r="H57" i="1"/>
  <c r="T57" i="13"/>
  <c r="I70" i="1"/>
  <c r="U70" i="13"/>
  <c r="H67" i="1"/>
  <c r="T67" i="13"/>
  <c r="I29" i="1"/>
  <c r="U29" i="13"/>
  <c r="H44" i="1"/>
  <c r="T44" i="13"/>
  <c r="H74" i="1"/>
  <c r="T74" i="13"/>
  <c r="I91" i="1"/>
  <c r="U91" i="13"/>
  <c r="I170" i="1"/>
  <c r="U170" i="13"/>
  <c r="H123" i="1"/>
  <c r="T123" i="13"/>
  <c r="I148" i="1"/>
  <c r="U148" i="13"/>
  <c r="I169" i="1"/>
  <c r="U169" i="13"/>
  <c r="H134" i="1"/>
  <c r="T134" i="13"/>
  <c r="I147" i="1"/>
  <c r="U147" i="13"/>
  <c r="I159" i="1"/>
  <c r="U159" i="13"/>
  <c r="I142" i="1"/>
  <c r="U142" i="13"/>
  <c r="H171" i="1"/>
  <c r="T171" i="13"/>
  <c r="I97" i="1"/>
  <c r="U97" i="13"/>
  <c r="I164" i="1"/>
  <c r="U164" i="13"/>
  <c r="I229" i="1"/>
  <c r="U229" i="13"/>
  <c r="I236" i="1"/>
  <c r="U236" i="13"/>
  <c r="I239" i="1"/>
  <c r="U239" i="13"/>
  <c r="H256" i="1"/>
  <c r="T256" i="13"/>
  <c r="H249" i="1"/>
  <c r="T249" i="13"/>
  <c r="I266" i="1"/>
  <c r="U266" i="13"/>
  <c r="I274" i="1"/>
  <c r="U274" i="13"/>
  <c r="I32" i="1"/>
  <c r="U32" i="13"/>
  <c r="H33" i="1"/>
  <c r="T33" i="13"/>
  <c r="H38" i="1"/>
  <c r="T38" i="13"/>
  <c r="I55" i="1"/>
  <c r="U55" i="13"/>
  <c r="H56" i="1"/>
  <c r="T56" i="13"/>
  <c r="I73" i="1"/>
  <c r="U73" i="13"/>
  <c r="I78" i="1"/>
  <c r="U78" i="13"/>
  <c r="H73" i="1"/>
  <c r="T73" i="13"/>
  <c r="I84" i="1"/>
  <c r="U84" i="13"/>
  <c r="H127" i="1"/>
  <c r="T127" i="13"/>
  <c r="I152" i="1"/>
  <c r="U152" i="13"/>
  <c r="I168" i="1"/>
  <c r="U168" i="13"/>
  <c r="I167" i="1"/>
  <c r="U167" i="13"/>
  <c r="I154" i="1"/>
  <c r="U154" i="13"/>
  <c r="I103" i="1"/>
  <c r="U103" i="13"/>
  <c r="H163" i="1"/>
  <c r="T163" i="13"/>
  <c r="H207" i="1"/>
  <c r="T207" i="13"/>
  <c r="I228" i="1"/>
  <c r="U228" i="13"/>
  <c r="H182" i="1"/>
  <c r="T182" i="13"/>
  <c r="I195" i="1"/>
  <c r="U195" i="13"/>
  <c r="H198" i="1"/>
  <c r="T198" i="13"/>
  <c r="I211" i="1"/>
  <c r="U211" i="13"/>
  <c r="H214" i="1"/>
  <c r="T214" i="13"/>
  <c r="I243" i="1"/>
  <c r="U243" i="13"/>
  <c r="I186" i="1"/>
  <c r="U186" i="13"/>
  <c r="H185" i="1"/>
  <c r="T185" i="13"/>
  <c r="I202" i="1"/>
  <c r="U202" i="13"/>
  <c r="H201" i="1"/>
  <c r="T201" i="13"/>
  <c r="I218" i="1"/>
  <c r="U218" i="13"/>
  <c r="I226" i="1"/>
  <c r="U226" i="13"/>
  <c r="I238" i="1"/>
  <c r="U238" i="13"/>
  <c r="H260" i="1"/>
  <c r="T260" i="13"/>
  <c r="H259" i="1"/>
  <c r="T259" i="13"/>
  <c r="H267" i="1"/>
  <c r="T267" i="13"/>
  <c r="I16" i="1"/>
  <c r="U16" i="13"/>
  <c r="I24" i="1"/>
  <c r="U24" i="13"/>
  <c r="H12" i="1"/>
  <c r="T12" i="13"/>
  <c r="H40" i="1"/>
  <c r="T40" i="13"/>
  <c r="H70" i="1"/>
  <c r="T70" i="13"/>
  <c r="I86" i="1"/>
  <c r="U86" i="13"/>
  <c r="I87" i="1"/>
  <c r="U87" i="13"/>
  <c r="H147" i="1"/>
  <c r="T147" i="13"/>
  <c r="H154" i="1"/>
  <c r="T154" i="13"/>
  <c r="H93" i="1"/>
  <c r="T93" i="13"/>
  <c r="I104" i="1"/>
  <c r="U104" i="13"/>
  <c r="H101" i="1"/>
  <c r="T101" i="13"/>
  <c r="I112" i="1"/>
  <c r="U112" i="13"/>
  <c r="I114" i="1"/>
  <c r="U114" i="13"/>
  <c r="H109" i="1"/>
  <c r="T109" i="13"/>
  <c r="I120" i="1"/>
  <c r="U120" i="13"/>
  <c r="I122" i="1"/>
  <c r="U122" i="13"/>
  <c r="H158" i="1"/>
  <c r="T158" i="13"/>
  <c r="I150" i="1"/>
  <c r="U150" i="13"/>
  <c r="I166" i="1"/>
  <c r="U166" i="13"/>
  <c r="I171" i="1"/>
  <c r="U171" i="13"/>
  <c r="H100" i="1"/>
  <c r="T100" i="13"/>
  <c r="H108" i="1"/>
  <c r="T108" i="13"/>
  <c r="I129" i="1"/>
  <c r="U129" i="13"/>
  <c r="H128" i="1"/>
  <c r="T128" i="13"/>
  <c r="I145" i="1"/>
  <c r="U145" i="13"/>
  <c r="H140" i="1"/>
  <c r="T140" i="13"/>
  <c r="I153" i="1"/>
  <c r="U153" i="13"/>
  <c r="I177" i="1"/>
  <c r="U177" i="13"/>
  <c r="H180" i="1"/>
  <c r="T180" i="13"/>
  <c r="I193" i="1"/>
  <c r="U193" i="13"/>
  <c r="H196" i="1"/>
  <c r="T196" i="13"/>
  <c r="I209" i="1"/>
  <c r="U209" i="13"/>
  <c r="H216" i="1"/>
  <c r="T216" i="13"/>
  <c r="H211" i="1"/>
  <c r="T211" i="13"/>
  <c r="I235" i="1"/>
  <c r="U235" i="13"/>
  <c r="H252" i="1"/>
  <c r="T252" i="13"/>
  <c r="H261" i="1"/>
  <c r="T261" i="13"/>
  <c r="I251" i="1"/>
  <c r="U251" i="13"/>
  <c r="H17" i="1"/>
  <c r="T17" i="13"/>
  <c r="H169" i="1"/>
  <c r="T169" i="13"/>
  <c r="I271" i="1"/>
  <c r="U271" i="13"/>
  <c r="I221" i="1"/>
  <c r="U221" i="13"/>
  <c r="H13" i="1"/>
  <c r="T13" i="13"/>
  <c r="H21" i="1"/>
  <c r="T21" i="13"/>
  <c r="I52" i="1"/>
  <c r="U52" i="13"/>
  <c r="H16" i="1"/>
  <c r="T16" i="13"/>
  <c r="I35" i="1"/>
  <c r="U35" i="13"/>
  <c r="I61" i="1"/>
  <c r="U61" i="13"/>
  <c r="H119" i="1"/>
  <c r="T119" i="13"/>
  <c r="I144" i="1"/>
  <c r="U144" i="13"/>
  <c r="I160" i="1"/>
  <c r="U160" i="13"/>
  <c r="H153" i="1"/>
  <c r="T153" i="13"/>
  <c r="H121" i="1"/>
  <c r="T121" i="13"/>
  <c r="I146" i="1"/>
  <c r="U146" i="13"/>
  <c r="I115" i="1"/>
  <c r="U115" i="13"/>
  <c r="I123" i="1"/>
  <c r="U123" i="13"/>
  <c r="I192" i="1"/>
  <c r="U192" i="13"/>
  <c r="H223" i="1"/>
  <c r="T223" i="13"/>
  <c r="I231" i="1"/>
  <c r="U231" i="13"/>
  <c r="I267" i="1"/>
  <c r="U267" i="13"/>
  <c r="H245" i="1"/>
  <c r="T245" i="13"/>
  <c r="I256" i="1"/>
  <c r="U256" i="13"/>
  <c r="I244" i="1"/>
  <c r="U244" i="13"/>
  <c r="I249" i="1"/>
  <c r="U249" i="13"/>
  <c r="I26" i="1"/>
  <c r="U26" i="13"/>
  <c r="H47" i="1"/>
  <c r="T47" i="13"/>
  <c r="I58" i="1"/>
  <c r="U58" i="13"/>
  <c r="H55" i="1"/>
  <c r="T55" i="13"/>
  <c r="I68" i="1"/>
  <c r="U68" i="13"/>
  <c r="H63" i="1"/>
  <c r="T63" i="13"/>
  <c r="H65" i="1"/>
  <c r="T65" i="13"/>
  <c r="I76" i="1"/>
  <c r="U76" i="13"/>
  <c r="I20" i="1"/>
  <c r="U20" i="13"/>
  <c r="H36" i="1"/>
  <c r="T36" i="13"/>
  <c r="I53" i="1"/>
  <c r="U53" i="13"/>
  <c r="H54" i="1"/>
  <c r="T54" i="13"/>
  <c r="H62" i="1"/>
  <c r="T62" i="13"/>
  <c r="H81" i="1"/>
  <c r="T81" i="13"/>
  <c r="I132" i="1"/>
  <c r="U132" i="13"/>
  <c r="H130" i="1"/>
  <c r="T130" i="13"/>
  <c r="I143" i="1"/>
  <c r="U143" i="13"/>
  <c r="I155" i="1"/>
  <c r="U155" i="13"/>
  <c r="I158" i="1"/>
  <c r="U158" i="13"/>
  <c r="H164" i="1"/>
  <c r="T164" i="13"/>
  <c r="I180" i="1"/>
  <c r="U180" i="13"/>
  <c r="I113" i="1"/>
  <c r="U113" i="13"/>
  <c r="H112" i="1"/>
  <c r="T112" i="13"/>
  <c r="I178" i="1"/>
  <c r="U178" i="13"/>
  <c r="H203" i="1"/>
  <c r="T203" i="13"/>
  <c r="H227" i="1"/>
  <c r="T227" i="13"/>
  <c r="H218" i="1"/>
  <c r="T218" i="13"/>
  <c r="I258" i="1"/>
  <c r="U258" i="13"/>
  <c r="H272" i="1"/>
  <c r="T272" i="13"/>
  <c r="H25" i="1"/>
  <c r="T25" i="13"/>
  <c r="H7" i="1"/>
  <c r="T7" i="13"/>
  <c r="I93" i="1"/>
  <c r="U93" i="13"/>
  <c r="H30" i="1"/>
  <c r="T30" i="13"/>
  <c r="I47" i="1"/>
  <c r="U47" i="13"/>
  <c r="H85" i="1"/>
  <c r="T85" i="13"/>
  <c r="H48" i="1"/>
  <c r="T48" i="13"/>
  <c r="I65" i="1"/>
  <c r="U65" i="13"/>
  <c r="H64" i="1"/>
  <c r="T64" i="13"/>
  <c r="H71" i="1"/>
  <c r="T71" i="13"/>
  <c r="I82" i="1"/>
  <c r="U82" i="13"/>
  <c r="I136" i="1"/>
  <c r="U136" i="13"/>
  <c r="H129" i="1"/>
  <c r="T129" i="13"/>
  <c r="H145" i="1"/>
  <c r="T145" i="13"/>
  <c r="I119" i="1"/>
  <c r="U119" i="13"/>
  <c r="I172" i="1"/>
  <c r="U172" i="13"/>
  <c r="H191" i="1"/>
  <c r="T191" i="13"/>
  <c r="I216" i="1"/>
  <c r="U216" i="13"/>
  <c r="H178" i="1"/>
  <c r="T178" i="13"/>
  <c r="I191" i="1"/>
  <c r="U191" i="13"/>
  <c r="H194" i="1"/>
  <c r="T194" i="13"/>
  <c r="I207" i="1"/>
  <c r="U207" i="13"/>
  <c r="H210" i="1"/>
  <c r="T210" i="13"/>
  <c r="I223" i="1"/>
  <c r="U223" i="13"/>
  <c r="I182" i="1"/>
  <c r="U182" i="13"/>
  <c r="H181" i="1"/>
  <c r="T181" i="13"/>
  <c r="I198" i="1"/>
  <c r="U198" i="13"/>
  <c r="H197" i="1"/>
  <c r="T197" i="13"/>
  <c r="I214" i="1"/>
  <c r="U214" i="13"/>
  <c r="H213" i="1"/>
  <c r="T213" i="13"/>
  <c r="H225" i="1"/>
  <c r="T225" i="13"/>
  <c r="H262" i="1"/>
  <c r="T262" i="13"/>
  <c r="H251" i="1"/>
  <c r="T251" i="13"/>
  <c r="H236" i="1"/>
  <c r="T236" i="13"/>
  <c r="H23" i="1"/>
  <c r="T23" i="13"/>
  <c r="H15" i="1"/>
  <c r="T15" i="13"/>
  <c r="I21" i="1"/>
  <c r="U21" i="13"/>
  <c r="H32" i="1"/>
  <c r="T32" i="13"/>
  <c r="I49" i="1"/>
  <c r="U49" i="13"/>
  <c r="I79" i="1"/>
  <c r="U79" i="13"/>
  <c r="H58" i="1"/>
  <c r="T58" i="13"/>
  <c r="I75" i="1"/>
  <c r="U75" i="13"/>
  <c r="H131" i="1"/>
  <c r="T131" i="13"/>
  <c r="H91" i="1"/>
  <c r="T91" i="13"/>
  <c r="I102" i="1"/>
  <c r="U102" i="13"/>
  <c r="H99" i="1"/>
  <c r="T99" i="13"/>
  <c r="I110" i="1"/>
  <c r="U110" i="13"/>
  <c r="H107" i="1"/>
  <c r="T107" i="13"/>
  <c r="H115" i="1"/>
  <c r="T115" i="13"/>
  <c r="H92" i="1"/>
  <c r="T92" i="13"/>
  <c r="I109" i="1"/>
  <c r="U109" i="13"/>
  <c r="I125" i="1"/>
  <c r="U125" i="13"/>
  <c r="H124" i="1"/>
  <c r="T124" i="13"/>
  <c r="I141" i="1"/>
  <c r="U141" i="13"/>
  <c r="I149" i="1"/>
  <c r="U149" i="13"/>
  <c r="H148" i="1"/>
  <c r="T148" i="13"/>
  <c r="H152" i="1"/>
  <c r="T152" i="13"/>
  <c r="H176" i="1"/>
  <c r="T176" i="13"/>
  <c r="I189" i="1"/>
  <c r="U189" i="13"/>
  <c r="H192" i="1"/>
  <c r="T192" i="13"/>
  <c r="I205" i="1"/>
  <c r="U205" i="13"/>
  <c r="H208" i="1"/>
  <c r="T208" i="13"/>
  <c r="I225" i="1"/>
  <c r="U225" i="13"/>
  <c r="I233" i="1"/>
  <c r="U233" i="13"/>
  <c r="H195" i="1"/>
  <c r="T195" i="13"/>
  <c r="I220" i="1"/>
  <c r="U220" i="13"/>
  <c r="H231" i="1"/>
  <c r="T231" i="13"/>
  <c r="H232" i="1"/>
  <c r="T232" i="13"/>
  <c r="H253" i="1"/>
  <c r="T253" i="13"/>
  <c r="H241" i="1"/>
  <c r="T241" i="13"/>
  <c r="I46" i="1"/>
  <c r="U46" i="13"/>
  <c r="I34" i="1"/>
  <c r="U34" i="13"/>
  <c r="I253" i="1"/>
  <c r="U253" i="13"/>
  <c r="H266" i="1"/>
  <c r="T266" i="13"/>
  <c r="I30" i="1"/>
  <c r="U30" i="13"/>
  <c r="H273" i="1"/>
  <c r="T273" i="13"/>
  <c r="H84" i="1"/>
  <c r="T84" i="13"/>
  <c r="I23" i="1"/>
  <c r="U23" i="13"/>
  <c r="I44" i="1"/>
  <c r="U44" i="13"/>
  <c r="H45" i="1"/>
  <c r="T45" i="13"/>
  <c r="I25" i="1"/>
  <c r="U25" i="13"/>
  <c r="H42" i="1"/>
  <c r="T42" i="13"/>
  <c r="I77" i="1"/>
  <c r="U77" i="13"/>
  <c r="I85" i="1"/>
  <c r="U85" i="13"/>
  <c r="H83" i="1"/>
  <c r="T83" i="13"/>
  <c r="I128" i="1"/>
  <c r="U128" i="13"/>
  <c r="H117" i="1"/>
  <c r="T117" i="13"/>
  <c r="I130" i="1"/>
  <c r="U130" i="13"/>
  <c r="H98" i="1"/>
  <c r="T98" i="13"/>
  <c r="H106" i="1"/>
  <c r="T106" i="13"/>
  <c r="H156" i="1"/>
  <c r="T156" i="13"/>
  <c r="H212" i="1"/>
  <c r="T212" i="13"/>
  <c r="H215" i="1"/>
  <c r="T215" i="13"/>
  <c r="I232" i="1"/>
  <c r="U232" i="13"/>
  <c r="H250" i="1"/>
  <c r="T250" i="13"/>
  <c r="I254" i="1"/>
  <c r="U254" i="13"/>
  <c r="H263" i="1"/>
  <c r="T263" i="13"/>
  <c r="H271" i="1"/>
  <c r="T271" i="13"/>
  <c r="I19" i="1"/>
  <c r="U19" i="13"/>
  <c r="H35" i="1"/>
  <c r="T35" i="13"/>
  <c r="H19" i="1"/>
  <c r="T19" i="13"/>
  <c r="I56" i="1"/>
  <c r="U56" i="13"/>
  <c r="H53" i="1"/>
  <c r="T53" i="13"/>
  <c r="I66" i="1"/>
  <c r="U66" i="13"/>
  <c r="H61" i="1"/>
  <c r="T61" i="13"/>
  <c r="I74" i="1"/>
  <c r="U74" i="13"/>
  <c r="H87" i="1"/>
  <c r="T87" i="13"/>
  <c r="H11" i="1"/>
  <c r="T11" i="13"/>
  <c r="H28" i="1"/>
  <c r="T28" i="13"/>
  <c r="I45" i="1"/>
  <c r="U45" i="13"/>
  <c r="H82" i="1"/>
  <c r="T82" i="13"/>
  <c r="I63" i="1"/>
  <c r="U63" i="13"/>
  <c r="I71" i="1"/>
  <c r="U71" i="13"/>
  <c r="I90" i="1"/>
  <c r="U90" i="13"/>
  <c r="H160" i="1"/>
  <c r="T160" i="13"/>
  <c r="H118" i="1"/>
  <c r="T118" i="13"/>
  <c r="I139" i="1"/>
  <c r="U139" i="13"/>
  <c r="H142" i="1"/>
  <c r="T142" i="13"/>
  <c r="H146" i="1"/>
  <c r="T146" i="13"/>
  <c r="I173" i="1"/>
  <c r="U173" i="13"/>
  <c r="H96" i="1"/>
  <c r="T96" i="13"/>
  <c r="H104" i="1"/>
  <c r="T104" i="13"/>
  <c r="H220" i="1"/>
  <c r="T220" i="13"/>
  <c r="H228" i="1"/>
  <c r="T228" i="13"/>
  <c r="H187" i="1"/>
  <c r="T187" i="13"/>
  <c r="I212" i="1"/>
  <c r="U212" i="13"/>
  <c r="H170" i="1"/>
  <c r="T170" i="13"/>
  <c r="I227" i="1"/>
  <c r="U227" i="13"/>
  <c r="I273" i="1"/>
  <c r="U273" i="13"/>
  <c r="H265" i="1"/>
  <c r="T265" i="13"/>
  <c r="H237" i="1"/>
  <c r="T237" i="13"/>
  <c r="H238" i="1"/>
  <c r="T238" i="13"/>
  <c r="I22" i="1"/>
  <c r="U22" i="13"/>
  <c r="I48" i="1"/>
  <c r="U48" i="13"/>
  <c r="H79" i="1"/>
  <c r="T79" i="13"/>
  <c r="H22" i="1"/>
  <c r="T22" i="13"/>
  <c r="I39" i="1"/>
  <c r="U39" i="13"/>
  <c r="I81" i="1"/>
  <c r="U81" i="13"/>
  <c r="I94" i="1"/>
  <c r="U94" i="13"/>
  <c r="I57" i="1"/>
  <c r="U57" i="13"/>
  <c r="I80" i="1"/>
  <c r="U80" i="13"/>
  <c r="H161" i="1"/>
  <c r="T161" i="13"/>
  <c r="H122" i="1"/>
  <c r="T122" i="13"/>
  <c r="H166" i="1"/>
  <c r="T166" i="13"/>
  <c r="I138" i="1"/>
  <c r="U138" i="13"/>
  <c r="H102" i="1"/>
  <c r="T102" i="13"/>
  <c r="H110" i="1"/>
  <c r="T110" i="13"/>
  <c r="H175" i="1"/>
  <c r="T175" i="13"/>
  <c r="I200" i="1"/>
  <c r="U200" i="13"/>
  <c r="H174" i="1"/>
  <c r="T174" i="13"/>
  <c r="I187" i="1"/>
  <c r="U187" i="13"/>
  <c r="H190" i="1"/>
  <c r="T190" i="13"/>
  <c r="I203" i="1"/>
  <c r="U203" i="13"/>
  <c r="H206" i="1"/>
  <c r="T206" i="13"/>
  <c r="I219" i="1"/>
  <c r="U219" i="13"/>
  <c r="H177" i="1"/>
  <c r="T177" i="13"/>
  <c r="I194" i="1"/>
  <c r="U194" i="13"/>
  <c r="H193" i="1"/>
  <c r="T193" i="13"/>
  <c r="I210" i="1"/>
  <c r="U210" i="13"/>
  <c r="H209" i="1"/>
  <c r="T209" i="13"/>
  <c r="H221" i="1"/>
  <c r="T221" i="13"/>
  <c r="I234" i="1"/>
  <c r="U234" i="13"/>
  <c r="I261" i="1"/>
  <c r="U261" i="13"/>
  <c r="H233" i="1"/>
  <c r="T233" i="13"/>
  <c r="I260" i="1"/>
  <c r="U260" i="13"/>
  <c r="I268" i="1"/>
  <c r="U268" i="13"/>
  <c r="H239" i="1"/>
  <c r="T239" i="13"/>
  <c r="H268" i="1"/>
  <c r="T268" i="13"/>
  <c r="I245" i="1"/>
  <c r="U245" i="13"/>
  <c r="H31" i="1"/>
  <c r="T31" i="13"/>
  <c r="H8" i="1"/>
  <c r="T8" i="13"/>
  <c r="H24" i="1"/>
  <c r="T24" i="13"/>
  <c r="I41" i="1"/>
  <c r="U41" i="13"/>
  <c r="H50" i="1"/>
  <c r="T50" i="13"/>
  <c r="I67" i="1"/>
  <c r="U67" i="13"/>
  <c r="H66" i="1"/>
  <c r="T66" i="13"/>
  <c r="H78" i="1"/>
  <c r="T78" i="13"/>
  <c r="I140" i="1"/>
  <c r="U140" i="13"/>
  <c r="I156" i="1"/>
  <c r="U156" i="13"/>
  <c r="H89" i="1"/>
  <c r="T89" i="13"/>
  <c r="I100" i="1"/>
  <c r="U100" i="13"/>
  <c r="H97" i="1"/>
  <c r="T97" i="13"/>
  <c r="I108" i="1"/>
  <c r="U108" i="13"/>
  <c r="H105" i="1"/>
  <c r="T105" i="13"/>
  <c r="I116" i="1"/>
  <c r="U116" i="13"/>
  <c r="I118" i="1"/>
  <c r="U118" i="13"/>
  <c r="I124" i="1"/>
  <c r="U124" i="13"/>
  <c r="H125" i="1"/>
  <c r="T125" i="13"/>
  <c r="H141" i="1"/>
  <c r="T141" i="13"/>
  <c r="H167" i="1"/>
  <c r="T167" i="13"/>
  <c r="I101" i="1"/>
  <c r="U101" i="13"/>
  <c r="H120" i="1"/>
  <c r="T120" i="13"/>
  <c r="I137" i="1"/>
  <c r="U137" i="13"/>
  <c r="H136" i="1"/>
  <c r="T136" i="13"/>
  <c r="I161" i="1"/>
  <c r="U161" i="13"/>
  <c r="H172" i="1"/>
  <c r="T172" i="13"/>
  <c r="I185" i="1"/>
  <c r="U185" i="13"/>
  <c r="H188" i="1"/>
  <c r="T188" i="13"/>
  <c r="I201" i="1"/>
  <c r="U201" i="13"/>
  <c r="H204" i="1"/>
  <c r="T204" i="13"/>
  <c r="I217" i="1"/>
  <c r="U217" i="13"/>
  <c r="H179" i="1"/>
  <c r="T179" i="13"/>
  <c r="I204" i="1"/>
  <c r="U204" i="13"/>
  <c r="H226" i="1"/>
  <c r="T226" i="13"/>
  <c r="I240" i="1"/>
  <c r="U240" i="13"/>
  <c r="I241" i="1"/>
  <c r="U241" i="13"/>
  <c r="H258" i="1"/>
  <c r="T258" i="13"/>
  <c r="I262" i="1"/>
  <c r="U262" i="13"/>
  <c r="I270" i="1"/>
  <c r="U270" i="13"/>
  <c r="I250" i="1"/>
  <c r="U250" i="13"/>
  <c r="I54" i="1"/>
  <c r="U54" i="13"/>
  <c r="I42" i="1"/>
  <c r="U42" i="13"/>
  <c r="H246" i="1"/>
  <c r="T246" i="13"/>
  <c r="I38" i="1"/>
  <c r="U38" i="13"/>
  <c r="I174" i="1"/>
  <c r="U174" i="13"/>
  <c r="H10" i="1"/>
  <c r="T10" i="13"/>
</calcChain>
</file>

<file path=xl/sharedStrings.xml><?xml version="1.0" encoding="utf-8"?>
<sst xmlns="http://schemas.openxmlformats.org/spreadsheetml/2006/main" count="1989" uniqueCount="134">
  <si>
    <t>Date</t>
  </si>
  <si>
    <t>Balance/Excess</t>
  </si>
  <si>
    <t>Jones PP (cfs)</t>
  </si>
  <si>
    <t>Clifton Court Inflow (cfs)</t>
  </si>
  <si>
    <t>DCC Gate Status</t>
  </si>
  <si>
    <t>USGS Tidally Filtered Mean 5-Day OMR (cfs)</t>
  </si>
  <si>
    <t>USGS Tidally Filtered Mean 14-Day OMR (cfs)</t>
  </si>
  <si>
    <t>Mean 5-Day OMR Index Calculation (cfs)</t>
  </si>
  <si>
    <t>Mean 14-Day OMR Index Calculation (cfs)</t>
  </si>
  <si>
    <t>Factor(s) Controlling Delta Operations</t>
  </si>
  <si>
    <t>DeltaDATE</t>
  </si>
  <si>
    <t>DeltaConditions</t>
  </si>
  <si>
    <t>b</t>
  </si>
  <si>
    <t>r</t>
  </si>
  <si>
    <t>CCWppm</t>
  </si>
  <si>
    <t>CLCdegC</t>
  </si>
  <si>
    <t>IDBppm</t>
  </si>
  <si>
    <t>INBppm</t>
  </si>
  <si>
    <t>InDiv14Day</t>
  </si>
  <si>
    <t>InDiv3Day</t>
  </si>
  <si>
    <t>MSDdegC</t>
  </si>
  <si>
    <t>NDOIcfs</t>
  </si>
  <si>
    <t>QRIOVcfs</t>
  </si>
  <si>
    <t>VNScfs</t>
  </si>
  <si>
    <t>contra costa CL</t>
  </si>
  <si>
    <t>USGS Tidally Filtered</t>
  </si>
  <si>
    <t>Index Calculation</t>
  </si>
  <si>
    <t>Mean Daily</t>
  </si>
  <si>
    <t>Mean 5-Day</t>
  </si>
  <si>
    <t>Mean 14-Day</t>
  </si>
  <si>
    <t>Daily</t>
  </si>
  <si>
    <t>OMR (cfs)</t>
  </si>
  <si>
    <t>Combined Exports</t>
  </si>
  <si>
    <t>Mean 5-Day OMR (USGS)</t>
  </si>
  <si>
    <t>Mean 14-Day OMR (USGS)</t>
  </si>
  <si>
    <t>Mean 5-Day OMR (Index)</t>
  </si>
  <si>
    <t>Mean 14-Day OMR (Index)</t>
  </si>
  <si>
    <t>DCC Percent Open</t>
  </si>
  <si>
    <t>FPTcfs</t>
  </si>
  <si>
    <t>RUMcfs</t>
  </si>
  <si>
    <t>FREcfs</t>
  </si>
  <si>
    <t>SPEcfs</t>
  </si>
  <si>
    <t>MHBcfs</t>
  </si>
  <si>
    <t>WBRcfs</t>
  </si>
  <si>
    <t>NHGcfs</t>
  </si>
  <si>
    <t>GCDcfs</t>
  </si>
  <si>
    <t>SFSin</t>
  </si>
  <si>
    <t>CLCcfs</t>
  </si>
  <si>
    <t>TRPcfs</t>
  </si>
  <si>
    <t>IDBcfs</t>
  </si>
  <si>
    <t>INBcfs</t>
  </si>
  <si>
    <t>BBIcfs</t>
  </si>
  <si>
    <t>HROcfs</t>
  </si>
  <si>
    <t>BKScfs</t>
  </si>
  <si>
    <t>Run5Daycfs</t>
  </si>
  <si>
    <t>QWESTcfs</t>
  </si>
  <si>
    <t>14 Day Average</t>
  </si>
  <si>
    <t>OMR Limit  (cfs)</t>
  </si>
  <si>
    <t>3 Day Average</t>
  </si>
  <si>
    <t>[DCC Gates - Open]</t>
  </si>
  <si>
    <t>Notes</t>
  </si>
  <si>
    <t>D-1641 Habitat Protection Outflow (7,100 cfs)</t>
  </si>
  <si>
    <t>CURRENTEIRATIO</t>
  </si>
  <si>
    <t>DCCPERCENT</t>
  </si>
  <si>
    <t>DELTACONDITIONS</t>
  </si>
  <si>
    <t>Delta WQ</t>
  </si>
  <si>
    <t>[DCC Gates - Closed]</t>
  </si>
  <si>
    <t>[DCC Gates - Open-Weekend operations]</t>
  </si>
  <si>
    <t>[DCC Gates - Open-Weekend operations and Water Quality]</t>
  </si>
  <si>
    <t>No Data</t>
  </si>
  <si>
    <t xml:space="preserve"> D-1641 Delta Outflow (4,000 cfs)</t>
  </si>
  <si>
    <t>D-1641 Habitat Protection Outflow (11,400 cfs)</t>
  </si>
  <si>
    <t>[DCC Gates - Closed - D1641 Rio Vista Flow ]</t>
  </si>
  <si>
    <t>[DCC Gates - Closed-D1641 Rio Vista Flow]</t>
  </si>
  <si>
    <t>[DCC Gates - Closed - Dec 1 seasonal closure]</t>
  </si>
  <si>
    <t>Jones drop one unit for WQ</t>
  </si>
  <si>
    <t>consistent</t>
  </si>
  <si>
    <t>CVP Jones</t>
  </si>
  <si>
    <t>Check</t>
  </si>
  <si>
    <t xml:space="preserve">CVP DCC </t>
  </si>
  <si>
    <t>O</t>
  </si>
  <si>
    <t>C</t>
  </si>
  <si>
    <t>2390.0e</t>
  </si>
  <si>
    <t>4273.7e</t>
  </si>
  <si>
    <t>58.1e</t>
  </si>
  <si>
    <t>58.5e</t>
  </si>
  <si>
    <t>0.0e</t>
  </si>
  <si>
    <t>412.0e</t>
  </si>
  <si>
    <t>186.7e</t>
  </si>
  <si>
    <t>33.8e</t>
  </si>
  <si>
    <t>245.2e</t>
  </si>
  <si>
    <t>35.2e</t>
  </si>
  <si>
    <t>17281.0e</t>
  </si>
  <si>
    <t>16157.0e</t>
  </si>
  <si>
    <t>16107.0e</t>
  </si>
  <si>
    <t>15740.0e</t>
  </si>
  <si>
    <t>15538.0e</t>
  </si>
  <si>
    <t>15280.0e</t>
  </si>
  <si>
    <t>15489.0e</t>
  </si>
  <si>
    <t>15084.0e</t>
  </si>
  <si>
    <t>29.3e</t>
  </si>
  <si>
    <t>NR</t>
  </si>
  <si>
    <t>[DCC Gates - Open (Rio Vista Flow)]</t>
  </si>
  <si>
    <t>[DCC Gates - Open ]</t>
  </si>
  <si>
    <t>[DCC Gates - Closed - Knight Landing Catch Index threshold ]</t>
  </si>
  <si>
    <t>[DCC Gates - Open- Salinity]</t>
  </si>
  <si>
    <t>Condition of Approval 8.12 Relaxed</t>
  </si>
  <si>
    <t>Incidental Take Permit Condition of Approval 8.12 triggered</t>
  </si>
  <si>
    <t>Delta Outflow (14-day running average of 4000 cfs) per TUCP</t>
  </si>
  <si>
    <t>ITP 8.4.2 Condition of Approval triggered (OMR -2500 cfs)</t>
  </si>
  <si>
    <t>ITP 8.4.2 Condition of Approval triggered (OMR -1250 cfs)</t>
  </si>
  <si>
    <t>Exports reduced due to action on 12/17</t>
  </si>
  <si>
    <r>
      <t xml:space="preserve"> </t>
    </r>
    <r>
      <rPr>
        <i/>
        <sz val="8"/>
        <color theme="1"/>
        <rFont val="Arial"/>
        <family val="2"/>
      </rPr>
      <t>D-1641 Delta Outflow (3,500 cfs)</t>
    </r>
  </si>
  <si>
    <t>E/I controlling</t>
  </si>
  <si>
    <t>ITP 8.4.2 Condition of Approval triggered</t>
  </si>
  <si>
    <t>E</t>
  </si>
  <si>
    <t>Available Operational Capacity/ USACE Permit Capacity</t>
  </si>
  <si>
    <t>E/I 65%</t>
  </si>
  <si>
    <t xml:space="preserve"> D-1641 Delta Outflow (3,500 cfs)</t>
  </si>
  <si>
    <t>OMR -2000 (Integrated Early Winter Pulse Protection)</t>
  </si>
  <si>
    <t>E/I 35%</t>
  </si>
  <si>
    <t>OMR -5000 (Onset of OMR Management)</t>
  </si>
  <si>
    <t>IOP 1:1 export:SJR; Combined Export limitation (1500 cfs) per TUCO; Delta WQ</t>
  </si>
  <si>
    <t>IOP 1:1 export:SJR ends</t>
  </si>
  <si>
    <t>Relaxed Standard per TUCO ends</t>
  </si>
  <si>
    <t>End of OMR Management for Salmonids</t>
  </si>
  <si>
    <t>End of OMR Management for Smelt</t>
  </si>
  <si>
    <t xml:space="preserve"> [DCC Gates - Open]</t>
  </si>
  <si>
    <t>BET climbing</t>
  </si>
  <si>
    <t>ITP 8.17/IOP SJR I:E 1:1</t>
  </si>
  <si>
    <t xml:space="preserve">ITP -1250 OMR </t>
  </si>
  <si>
    <r>
      <t>ITP 8.17/IOP SJ</t>
    </r>
    <r>
      <rPr>
        <sz val="8"/>
        <rFont val="Arial"/>
        <family val="2"/>
      </rPr>
      <t>R I:E</t>
    </r>
    <r>
      <rPr>
        <sz val="8"/>
        <color theme="1"/>
        <rFont val="Arial"/>
        <family val="2"/>
      </rPr>
      <t xml:space="preserve"> 1:1; Combined Export limitation (1500 cfs) per TUCO</t>
    </r>
  </si>
  <si>
    <r>
      <t>D1641 SJR</t>
    </r>
    <r>
      <rPr>
        <i/>
        <sz val="8"/>
        <color rgb="FFFF0000"/>
        <rFont val="Arial"/>
        <family val="2"/>
      </rPr>
      <t xml:space="preserve"> E/I </t>
    </r>
    <r>
      <rPr>
        <i/>
        <sz val="8"/>
        <color theme="1"/>
        <rFont val="Arial"/>
        <family val="2"/>
      </rPr>
      <t>of 1:1 Ends</t>
    </r>
  </si>
  <si>
    <r>
      <t>D1641 S</t>
    </r>
    <r>
      <rPr>
        <i/>
        <sz val="8"/>
        <rFont val="Arial"/>
        <family val="2"/>
      </rPr>
      <t xml:space="preserve">JR </t>
    </r>
    <r>
      <rPr>
        <i/>
        <sz val="8"/>
        <color rgb="FFFF0000"/>
        <rFont val="Arial"/>
        <family val="2"/>
      </rPr>
      <t>E/I</t>
    </r>
    <r>
      <rPr>
        <i/>
        <sz val="8"/>
        <rFont val="Arial"/>
        <family val="2"/>
      </rPr>
      <t xml:space="preserve"> </t>
    </r>
    <r>
      <rPr>
        <i/>
        <sz val="8"/>
        <color theme="1"/>
        <rFont val="Arial"/>
        <family val="2"/>
      </rPr>
      <t>of 1:1 Starts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</si>
</sst>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__"/>
    <numFmt numFmtId="165" formatCode="[$-409]m/d/yy\ h:mm\ AM/PM;@"/>
    <numFmt numFmtId="166" formatCode="mm/dd/yy;@"/>
    <numFmt numFmtId="167" formatCode="[$-409]d\-mmm;@"/>
  </numFmts>
  <fonts count="27"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sz val="10"/>
      <name val="Univers (WN)"/>
    </font>
    <font>
      <sz val="10"/>
      <name val="Arial"/>
      <family val="2"/>
    </font>
    <font>
      <b/>
      <sz val="10"/>
      <name val="Univers (WN)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0"/>
      <color indexed="10"/>
      <name val="Univers (WN)"/>
    </font>
    <font>
      <sz val="14"/>
      <name val="Univers (WN)"/>
    </font>
    <font>
      <b/>
      <sz val="16"/>
      <name val="Univers (WN)"/>
    </font>
    <font>
      <b/>
      <sz val="8"/>
      <color rgb="FFC00000"/>
      <name val="Arial"/>
      <family val="2"/>
    </font>
    <font>
      <b/>
      <sz val="14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rgb="FFFF0000"/>
      <name val="Arial"/>
      <family val="2"/>
    </font>
    <font>
      <sz val="8"/>
      <color rgb="FF00B0F0"/>
      <name val="Arial"/>
      <family val="2"/>
    </font>
    <font>
      <b/>
      <sz val="8"/>
      <color indexed="60"/>
      <name val="Arial"/>
      <family val="2"/>
    </font>
    <font>
      <i/>
      <sz val="8"/>
      <name val="Calibri"/>
      <family val="2"/>
    </font>
    <font>
      <i/>
      <sz val="8"/>
      <color rgb="FFFF0000"/>
      <name val="Arial"/>
      <family val="2"/>
    </font>
    <font>
      <i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164" fontId="5" fillId="0" borderId="0" applyFont="0" applyFill="0" applyBorder="0" applyProtection="0">
      <alignment horizontal="right"/>
    </xf>
    <xf numFmtId="164" fontId="6" fillId="0" borderId="0" applyFont="0" applyFill="0" applyBorder="0" applyProtection="0">
      <alignment horizontal="right"/>
    </xf>
    <xf numFmtId="44" fontId="7" fillId="0" borderId="0" applyFont="0" applyFill="0" applyBorder="0" applyAlignment="0" applyProtection="0"/>
    <xf numFmtId="0" fontId="8" fillId="0" borderId="2" applyFill="0" applyProtection="0">
      <alignment horizontal="center"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6" fillId="0" borderId="3" applyNumberFormat="0" applyFont="0" applyFill="0" applyAlignment="0" applyProtection="0"/>
    <xf numFmtId="164" fontId="6" fillId="0" borderId="4" applyNumberFormat="0" applyFont="0" applyFill="0" applyAlignment="0" applyProtection="0">
      <alignment horizontal="right"/>
    </xf>
    <xf numFmtId="0" fontId="3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7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9" fontId="10" fillId="0" borderId="0" applyFont="0" applyFill="0" applyBorder="0" applyAlignment="0" applyProtection="0"/>
    <xf numFmtId="164" fontId="11" fillId="0" borderId="0" applyNumberFormat="0" applyFill="0" applyBorder="0" applyAlignment="0" applyProtection="0">
      <alignment horizontal="right"/>
    </xf>
    <xf numFmtId="0" fontId="12" fillId="0" borderId="0" applyFill="0" applyBorder="0" applyProtection="0">
      <alignment horizontal="centerContinuous" vertical="center"/>
    </xf>
    <xf numFmtId="0" fontId="13" fillId="0" borderId="0" applyFill="0" applyBorder="0" applyProtection="0">
      <alignment horizontal="centerContinuous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1">
    <xf numFmtId="0" fontId="0" fillId="0" borderId="0" xfId="0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 textRotation="90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right"/>
    </xf>
    <xf numFmtId="1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0" fontId="14" fillId="2" borderId="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1" fontId="0" fillId="0" borderId="5" xfId="0" applyNumberFormat="1" applyFill="1" applyBorder="1" applyAlignment="1">
      <alignment horizontal="right"/>
    </xf>
    <xf numFmtId="166" fontId="15" fillId="3" borderId="6" xfId="0" applyNumberFormat="1" applyFont="1" applyFill="1" applyBorder="1"/>
    <xf numFmtId="166" fontId="15" fillId="3" borderId="10" xfId="0" applyNumberFormat="1" applyFont="1" applyFill="1" applyBorder="1"/>
    <xf numFmtId="1" fontId="7" fillId="4" borderId="11" xfId="0" applyNumberFormat="1" applyFont="1" applyFill="1" applyBorder="1" applyAlignment="1">
      <alignment horizontal="right"/>
    </xf>
    <xf numFmtId="0" fontId="7" fillId="4" borderId="12" xfId="0" applyFont="1" applyFill="1" applyBorder="1" applyAlignment="1">
      <alignment horizontal="right"/>
    </xf>
    <xf numFmtId="0" fontId="7" fillId="4" borderId="13" xfId="0" applyFont="1" applyFill="1" applyBorder="1" applyAlignment="1">
      <alignment horizontal="right"/>
    </xf>
    <xf numFmtId="1" fontId="7" fillId="4" borderId="12" xfId="0" applyNumberFormat="1" applyFont="1" applyFill="1" applyBorder="1" applyAlignment="1">
      <alignment horizontal="right"/>
    </xf>
    <xf numFmtId="1" fontId="7" fillId="4" borderId="0" xfId="0" applyNumberFormat="1" applyFont="1" applyFill="1" applyBorder="1" applyAlignment="1">
      <alignment horizontal="right"/>
    </xf>
    <xf numFmtId="166" fontId="17" fillId="3" borderId="14" xfId="0" applyNumberFormat="1" applyFont="1" applyFill="1" applyBorder="1" applyAlignment="1">
      <alignment horizontal="center"/>
    </xf>
    <xf numFmtId="1" fontId="7" fillId="4" borderId="15" xfId="0" applyNumberFormat="1" applyFont="1" applyFill="1" applyBorder="1" applyAlignment="1">
      <alignment horizontal="right"/>
    </xf>
    <xf numFmtId="0" fontId="7" fillId="4" borderId="16" xfId="0" applyFont="1" applyFill="1" applyBorder="1" applyAlignment="1">
      <alignment horizontal="right"/>
    </xf>
    <xf numFmtId="0" fontId="7" fillId="4" borderId="15" xfId="0" applyFont="1" applyFill="1" applyBorder="1" applyAlignment="1">
      <alignment horizontal="right"/>
    </xf>
    <xf numFmtId="1" fontId="7" fillId="4" borderId="16" xfId="0" applyNumberFormat="1" applyFont="1" applyFill="1" applyBorder="1" applyAlignment="1">
      <alignment horizontal="right"/>
    </xf>
    <xf numFmtId="1" fontId="7" fillId="4" borderId="17" xfId="0" applyNumberFormat="1" applyFont="1" applyFill="1" applyBorder="1" applyAlignment="1">
      <alignment horizontal="right"/>
    </xf>
    <xf numFmtId="167" fontId="16" fillId="3" borderId="13" xfId="0" quotePrefix="1" applyNumberFormat="1" applyFont="1" applyFill="1" applyBorder="1"/>
    <xf numFmtId="1" fontId="0" fillId="4" borderId="0" xfId="0" applyNumberFormat="1" applyFill="1" applyBorder="1"/>
    <xf numFmtId="1" fontId="0" fillId="4" borderId="13" xfId="0" applyNumberFormat="1" applyFill="1" applyBorder="1"/>
    <xf numFmtId="0" fontId="0" fillId="0" borderId="18" xfId="0" applyBorder="1"/>
    <xf numFmtId="1" fontId="0" fillId="7" borderId="1" xfId="0" applyNumberFormat="1" applyFill="1" applyBorder="1"/>
    <xf numFmtId="1" fontId="0" fillId="6" borderId="0" xfId="0" applyNumberFormat="1" applyFill="1" applyBorder="1"/>
    <xf numFmtId="1" fontId="0" fillId="8" borderId="0" xfId="0" applyNumberFormat="1" applyFill="1" applyBorder="1"/>
    <xf numFmtId="1" fontId="0" fillId="8" borderId="13" xfId="0" applyNumberFormat="1" applyFill="1" applyBorder="1"/>
    <xf numFmtId="1" fontId="0" fillId="7" borderId="1" xfId="0" applyNumberFormat="1" applyFill="1" applyBorder="1" applyAlignment="1">
      <alignment horizontal="right"/>
    </xf>
    <xf numFmtId="1" fontId="0" fillId="5" borderId="1" xfId="0" applyNumberFormat="1" applyFill="1" applyBorder="1"/>
    <xf numFmtId="1" fontId="0" fillId="5" borderId="1" xfId="0" applyNumberFormat="1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" fontId="0" fillId="3" borderId="5" xfId="0" applyNumberFormat="1" applyFill="1" applyBorder="1" applyAlignment="1">
      <alignment horizontal="right"/>
    </xf>
    <xf numFmtId="0" fontId="18" fillId="0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12" xfId="0" applyBorder="1" applyAlignment="1">
      <alignment horizontal="center"/>
    </xf>
    <xf numFmtId="1" fontId="0" fillId="7" borderId="12" xfId="0" applyNumberFormat="1" applyFill="1" applyBorder="1"/>
    <xf numFmtId="0" fontId="0" fillId="7" borderId="12" xfId="0" applyFill="1" applyBorder="1" applyAlignment="1">
      <alignment horizontal="center"/>
    </xf>
    <xf numFmtId="1" fontId="0" fillId="7" borderId="12" xfId="0" applyNumberFormat="1" applyFill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" fontId="0" fillId="0" borderId="1" xfId="0" applyNumberFormat="1" applyFill="1" applyBorder="1"/>
    <xf numFmtId="1" fontId="21" fillId="7" borderId="1" xfId="0" applyNumberFormat="1" applyFont="1" applyFill="1" applyBorder="1" applyAlignment="1">
      <alignment horizontal="right"/>
    </xf>
    <xf numFmtId="0" fontId="22" fillId="0" borderId="0" xfId="0" applyFont="1"/>
    <xf numFmtId="1" fontId="0" fillId="0" borderId="0" xfId="0" applyNumberFormat="1"/>
    <xf numFmtId="0" fontId="23" fillId="0" borderId="19" xfId="8" applyFont="1" applyFill="1" applyBorder="1" applyAlignment="1">
      <alignment horizontal="center"/>
    </xf>
    <xf numFmtId="0" fontId="23" fillId="0" borderId="12" xfId="8" applyFont="1" applyFill="1" applyBorder="1" applyAlignment="1">
      <alignment horizontal="center"/>
    </xf>
    <xf numFmtId="0" fontId="23" fillId="0" borderId="20" xfId="8" applyFont="1" applyFill="1" applyBorder="1" applyAlignment="1">
      <alignment horizontal="center"/>
    </xf>
    <xf numFmtId="0" fontId="23" fillId="0" borderId="21" xfId="8" applyFont="1" applyFill="1" applyBorder="1" applyAlignment="1">
      <alignment horizontal="center"/>
    </xf>
    <xf numFmtId="0" fontId="23" fillId="0" borderId="0" xfId="8" applyFont="1" applyFill="1" applyAlignment="1">
      <alignment horizontal="center"/>
    </xf>
    <xf numFmtId="0" fontId="23" fillId="0" borderId="1" xfId="8" applyFont="1" applyFill="1" applyBorder="1" applyAlignment="1">
      <alignment horizontal="center"/>
    </xf>
    <xf numFmtId="1" fontId="21" fillId="5" borderId="1" xfId="0" applyNumberFormat="1" applyFont="1" applyFill="1" applyBorder="1" applyAlignment="1">
      <alignment horizontal="right"/>
    </xf>
    <xf numFmtId="0" fontId="18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8" fillId="0" borderId="22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18" fillId="0" borderId="22" xfId="0" applyFont="1" applyFill="1" applyBorder="1" applyAlignment="1">
      <alignment horizontal="center" wrapText="1"/>
    </xf>
    <xf numFmtId="0" fontId="20" fillId="0" borderId="22" xfId="0" applyFont="1" applyFill="1" applyBorder="1" applyAlignment="1">
      <alignment horizontal="center" wrapText="1"/>
    </xf>
    <xf numFmtId="0" fontId="20" fillId="0" borderId="11" xfId="0" applyFont="1" applyFill="1" applyBorder="1" applyAlignment="1">
      <alignment horizontal="center" wrapText="1"/>
    </xf>
    <xf numFmtId="0" fontId="22" fillId="0" borderId="22" xfId="0" applyFont="1" applyFill="1" applyBorder="1" applyAlignment="1">
      <alignment horizontal="left"/>
    </xf>
    <xf numFmtId="0" fontId="22" fillId="0" borderId="22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0" fillId="5" borderId="12" xfId="0" applyFont="1" applyFill="1" applyBorder="1" applyAlignment="1">
      <alignment horizontal="center"/>
    </xf>
    <xf numFmtId="0" fontId="18" fillId="9" borderId="22" xfId="0" applyFont="1" applyFill="1" applyBorder="1" applyAlignment="1">
      <alignment horizontal="center"/>
    </xf>
    <xf numFmtId="0" fontId="0" fillId="9" borderId="0" xfId="0" applyFill="1" applyBorder="1"/>
    <xf numFmtId="0" fontId="22" fillId="9" borderId="22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1" fontId="16" fillId="4" borderId="7" xfId="0" applyNumberFormat="1" applyFont="1" applyFill="1" applyBorder="1" applyAlignment="1">
      <alignment horizontal="center"/>
    </xf>
    <xf numFmtId="1" fontId="16" fillId="4" borderId="8" xfId="0" applyNumberFormat="1" applyFont="1" applyFill="1" applyBorder="1" applyAlignment="1">
      <alignment horizontal="center"/>
    </xf>
    <xf numFmtId="1" fontId="16" fillId="4" borderId="9" xfId="0" applyNumberFormat="1" applyFont="1" applyFill="1" applyBorder="1" applyAlignment="1">
      <alignment horizontal="center"/>
    </xf>
    <xf numFmtId="1" fontId="0" fillId="9" borderId="0" xfId="0" applyNumberFormat="1" applyFill="1"/>
    <xf numFmtId="0" fontId="21" fillId="5" borderId="1" xfId="0" applyFont="1" applyFill="1" applyBorder="1" applyAlignment="1">
      <alignment horizontal="center"/>
    </xf>
  </cellXfs>
  <cellStyles count="42">
    <cellStyle name="0__" xfId="1" xr:uid="{00000000-0005-0000-0000-000000000000}"/>
    <cellStyle name="000,0__" xfId="2" xr:uid="{00000000-0005-0000-0000-000001000000}"/>
    <cellStyle name="Currency 2" xfId="3" xr:uid="{00000000-0005-0000-0000-000002000000}"/>
    <cellStyle name="Headings" xfId="4" xr:uid="{00000000-0005-0000-0000-000003000000}"/>
    <cellStyle name="Hyperlink 2" xfId="5" xr:uid="{00000000-0005-0000-0000-000004000000}"/>
    <cellStyle name="Light bot border" xfId="6" xr:uid="{00000000-0005-0000-0000-000005000000}"/>
    <cellStyle name="Light right border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2 2 2" xfId="33" xr:uid="{00000000-0005-0000-0000-00000A000000}"/>
    <cellStyle name="Normal 3" xfId="10" xr:uid="{00000000-0005-0000-0000-00000B000000}"/>
    <cellStyle name="Normal 3 2" xfId="11" xr:uid="{00000000-0005-0000-0000-00000C000000}"/>
    <cellStyle name="Normal 3 2 2" xfId="12" xr:uid="{00000000-0005-0000-0000-00000D000000}"/>
    <cellStyle name="Normal 3 3" xfId="13" xr:uid="{00000000-0005-0000-0000-00000E000000}"/>
    <cellStyle name="Normal 3 4" xfId="14" xr:uid="{00000000-0005-0000-0000-00000F000000}"/>
    <cellStyle name="Normal 4" xfId="15" xr:uid="{00000000-0005-0000-0000-000010000000}"/>
    <cellStyle name="Normal 4 2" xfId="16" xr:uid="{00000000-0005-0000-0000-000011000000}"/>
    <cellStyle name="Normal 4 2 2" xfId="35" xr:uid="{00000000-0005-0000-0000-000012000000}"/>
    <cellStyle name="Normal 4 3" xfId="17" xr:uid="{00000000-0005-0000-0000-000013000000}"/>
    <cellStyle name="Normal 4 3 2" xfId="36" xr:uid="{00000000-0005-0000-0000-000014000000}"/>
    <cellStyle name="Normal 4 4" xfId="18" xr:uid="{00000000-0005-0000-0000-000015000000}"/>
    <cellStyle name="Normal 4 5" xfId="34" xr:uid="{00000000-0005-0000-0000-000016000000}"/>
    <cellStyle name="Normal 5" xfId="19" xr:uid="{00000000-0005-0000-0000-000017000000}"/>
    <cellStyle name="Normal 5 2" xfId="20" xr:uid="{00000000-0005-0000-0000-000018000000}"/>
    <cellStyle name="Normal 5 2 2" xfId="21" xr:uid="{00000000-0005-0000-0000-000019000000}"/>
    <cellStyle name="Normal 5 3" xfId="22" xr:uid="{00000000-0005-0000-0000-00001A000000}"/>
    <cellStyle name="Normal 6" xfId="23" xr:uid="{00000000-0005-0000-0000-00001B000000}"/>
    <cellStyle name="Normal 6 2" xfId="24" xr:uid="{00000000-0005-0000-0000-00001C000000}"/>
    <cellStyle name="Normal 6 2 2" xfId="38" xr:uid="{00000000-0005-0000-0000-00001D000000}"/>
    <cellStyle name="Normal 6 3" xfId="25" xr:uid="{00000000-0005-0000-0000-00001E000000}"/>
    <cellStyle name="Normal 6 3 2" xfId="39" xr:uid="{00000000-0005-0000-0000-00001F000000}"/>
    <cellStyle name="Normal 6 4" xfId="37" xr:uid="{00000000-0005-0000-0000-000020000000}"/>
    <cellStyle name="Normal 7" xfId="26" xr:uid="{00000000-0005-0000-0000-000021000000}"/>
    <cellStyle name="Normal 8" xfId="27" xr:uid="{00000000-0005-0000-0000-000022000000}"/>
    <cellStyle name="Normal 8 2" xfId="40" xr:uid="{00000000-0005-0000-0000-000023000000}"/>
    <cellStyle name="Normal 9" xfId="28" xr:uid="{00000000-0005-0000-0000-000024000000}"/>
    <cellStyle name="Normal 9 2" xfId="41" xr:uid="{00000000-0005-0000-0000-000025000000}"/>
    <cellStyle name="Percent 2" xfId="29" xr:uid="{00000000-0005-0000-0000-00002A000000}"/>
    <cellStyle name="Red 10" xfId="30" xr:uid="{00000000-0005-0000-0000-00002B000000}"/>
    <cellStyle name="Subtitle" xfId="31" xr:uid="{00000000-0005-0000-0000-00002C000000}"/>
    <cellStyle name="Title 2" xfId="32" xr:uid="{00000000-0005-0000-0000-00002D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WY 2022 Delta Operations</a:t>
            </a:r>
          </a:p>
          <a:p>
            <a:pPr>
              <a:defRPr/>
            </a:pPr>
            <a:r>
              <a:rPr lang="en-US"/>
              <a:t>Oct - Dec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426838329092125E-2"/>
          <c:y val="0.13373150936508113"/>
          <c:w val="0.71128803296624477"/>
          <c:h val="0.71478405871728123"/>
        </c:manualLayout>
      </c:layout>
      <c:lineChart>
        <c:grouping val="standard"/>
        <c:varyColors val="0"/>
        <c:ser>
          <c:idx val="0"/>
          <c:order val="0"/>
          <c:tx>
            <c:strRef>
              <c:f>'OCOD&amp;OMR (2022)'!$Q$1</c:f>
              <c:strCache>
                <c:ptCount val="1"/>
                <c:pt idx="0">
                  <c:v>Combined Exports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'OCOD&amp;OMR (2022)'!$A$2:$A$287</c:f>
              <c:numCache>
                <c:formatCode>m/d/yyyy</c:formatCode>
                <c:ptCount val="28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  <c:pt idx="92">
                  <c:v>44562</c:v>
                </c:pt>
                <c:pt idx="93">
                  <c:v>44563</c:v>
                </c:pt>
                <c:pt idx="94">
                  <c:v>44564</c:v>
                </c:pt>
                <c:pt idx="95">
                  <c:v>44565</c:v>
                </c:pt>
                <c:pt idx="96">
                  <c:v>44566</c:v>
                </c:pt>
                <c:pt idx="97">
                  <c:v>44567</c:v>
                </c:pt>
                <c:pt idx="98">
                  <c:v>44568</c:v>
                </c:pt>
                <c:pt idx="99">
                  <c:v>44569</c:v>
                </c:pt>
                <c:pt idx="100">
                  <c:v>44570</c:v>
                </c:pt>
                <c:pt idx="101">
                  <c:v>44571</c:v>
                </c:pt>
                <c:pt idx="102">
                  <c:v>44572</c:v>
                </c:pt>
                <c:pt idx="103">
                  <c:v>44573</c:v>
                </c:pt>
                <c:pt idx="104">
                  <c:v>44574</c:v>
                </c:pt>
                <c:pt idx="105">
                  <c:v>44575</c:v>
                </c:pt>
                <c:pt idx="106">
                  <c:v>44576</c:v>
                </c:pt>
                <c:pt idx="107">
                  <c:v>44577</c:v>
                </c:pt>
                <c:pt idx="108">
                  <c:v>44578</c:v>
                </c:pt>
                <c:pt idx="109">
                  <c:v>44579</c:v>
                </c:pt>
                <c:pt idx="110">
                  <c:v>44580</c:v>
                </c:pt>
                <c:pt idx="111">
                  <c:v>44581</c:v>
                </c:pt>
                <c:pt idx="112">
                  <c:v>44582</c:v>
                </c:pt>
                <c:pt idx="113">
                  <c:v>44583</c:v>
                </c:pt>
                <c:pt idx="114">
                  <c:v>44584</c:v>
                </c:pt>
                <c:pt idx="115">
                  <c:v>44585</c:v>
                </c:pt>
                <c:pt idx="116">
                  <c:v>44586</c:v>
                </c:pt>
                <c:pt idx="117">
                  <c:v>44587</c:v>
                </c:pt>
                <c:pt idx="118">
                  <c:v>44588</c:v>
                </c:pt>
                <c:pt idx="119">
                  <c:v>44589</c:v>
                </c:pt>
                <c:pt idx="120">
                  <c:v>44590</c:v>
                </c:pt>
                <c:pt idx="121">
                  <c:v>44591</c:v>
                </c:pt>
                <c:pt idx="122">
                  <c:v>44592</c:v>
                </c:pt>
                <c:pt idx="123">
                  <c:v>44593</c:v>
                </c:pt>
                <c:pt idx="124">
                  <c:v>44594</c:v>
                </c:pt>
                <c:pt idx="125">
                  <c:v>44595</c:v>
                </c:pt>
                <c:pt idx="126">
                  <c:v>44596</c:v>
                </c:pt>
                <c:pt idx="127">
                  <c:v>44597</c:v>
                </c:pt>
                <c:pt idx="128">
                  <c:v>44598</c:v>
                </c:pt>
                <c:pt idx="129">
                  <c:v>44599</c:v>
                </c:pt>
                <c:pt idx="130">
                  <c:v>44600</c:v>
                </c:pt>
                <c:pt idx="131">
                  <c:v>44601</c:v>
                </c:pt>
                <c:pt idx="132">
                  <c:v>44602</c:v>
                </c:pt>
                <c:pt idx="133">
                  <c:v>44603</c:v>
                </c:pt>
                <c:pt idx="134">
                  <c:v>44604</c:v>
                </c:pt>
                <c:pt idx="135">
                  <c:v>44605</c:v>
                </c:pt>
                <c:pt idx="136">
                  <c:v>44606</c:v>
                </c:pt>
                <c:pt idx="137">
                  <c:v>44607</c:v>
                </c:pt>
                <c:pt idx="138">
                  <c:v>44608</c:v>
                </c:pt>
                <c:pt idx="139">
                  <c:v>44609</c:v>
                </c:pt>
                <c:pt idx="140">
                  <c:v>44610</c:v>
                </c:pt>
                <c:pt idx="141">
                  <c:v>44611</c:v>
                </c:pt>
                <c:pt idx="142">
                  <c:v>44612</c:v>
                </c:pt>
                <c:pt idx="143">
                  <c:v>44613</c:v>
                </c:pt>
                <c:pt idx="144">
                  <c:v>44614</c:v>
                </c:pt>
                <c:pt idx="145">
                  <c:v>44615</c:v>
                </c:pt>
                <c:pt idx="146">
                  <c:v>44616</c:v>
                </c:pt>
                <c:pt idx="147">
                  <c:v>44617</c:v>
                </c:pt>
                <c:pt idx="148">
                  <c:v>44618</c:v>
                </c:pt>
                <c:pt idx="149">
                  <c:v>44619</c:v>
                </c:pt>
                <c:pt idx="150">
                  <c:v>44620</c:v>
                </c:pt>
                <c:pt idx="151">
                  <c:v>44621</c:v>
                </c:pt>
                <c:pt idx="152">
                  <c:v>44622</c:v>
                </c:pt>
                <c:pt idx="153">
                  <c:v>44623</c:v>
                </c:pt>
                <c:pt idx="154">
                  <c:v>44624</c:v>
                </c:pt>
                <c:pt idx="155">
                  <c:v>44625</c:v>
                </c:pt>
                <c:pt idx="156">
                  <c:v>44626</c:v>
                </c:pt>
                <c:pt idx="157">
                  <c:v>44627</c:v>
                </c:pt>
                <c:pt idx="158">
                  <c:v>44628</c:v>
                </c:pt>
                <c:pt idx="159">
                  <c:v>44629</c:v>
                </c:pt>
                <c:pt idx="160">
                  <c:v>44630</c:v>
                </c:pt>
                <c:pt idx="161">
                  <c:v>44631</c:v>
                </c:pt>
                <c:pt idx="162">
                  <c:v>44632</c:v>
                </c:pt>
                <c:pt idx="163">
                  <c:v>44633</c:v>
                </c:pt>
                <c:pt idx="164">
                  <c:v>44634</c:v>
                </c:pt>
                <c:pt idx="165">
                  <c:v>44635</c:v>
                </c:pt>
                <c:pt idx="166">
                  <c:v>44636</c:v>
                </c:pt>
                <c:pt idx="167">
                  <c:v>44637</c:v>
                </c:pt>
                <c:pt idx="168">
                  <c:v>44638</c:v>
                </c:pt>
                <c:pt idx="169">
                  <c:v>44639</c:v>
                </c:pt>
                <c:pt idx="170">
                  <c:v>44640</c:v>
                </c:pt>
                <c:pt idx="171">
                  <c:v>44641</c:v>
                </c:pt>
                <c:pt idx="172">
                  <c:v>44642</c:v>
                </c:pt>
                <c:pt idx="173">
                  <c:v>44643</c:v>
                </c:pt>
                <c:pt idx="174">
                  <c:v>44644</c:v>
                </c:pt>
                <c:pt idx="175">
                  <c:v>44645</c:v>
                </c:pt>
                <c:pt idx="176">
                  <c:v>44646</c:v>
                </c:pt>
                <c:pt idx="177">
                  <c:v>44647</c:v>
                </c:pt>
                <c:pt idx="178">
                  <c:v>44648</c:v>
                </c:pt>
                <c:pt idx="179">
                  <c:v>44649</c:v>
                </c:pt>
                <c:pt idx="180">
                  <c:v>44650</c:v>
                </c:pt>
                <c:pt idx="181">
                  <c:v>44651</c:v>
                </c:pt>
                <c:pt idx="182">
                  <c:v>44652</c:v>
                </c:pt>
                <c:pt idx="183">
                  <c:v>44653</c:v>
                </c:pt>
                <c:pt idx="184">
                  <c:v>44654</c:v>
                </c:pt>
                <c:pt idx="185">
                  <c:v>44655</c:v>
                </c:pt>
                <c:pt idx="186">
                  <c:v>44656</c:v>
                </c:pt>
                <c:pt idx="187">
                  <c:v>44657</c:v>
                </c:pt>
                <c:pt idx="188">
                  <c:v>44658</c:v>
                </c:pt>
                <c:pt idx="189">
                  <c:v>44659</c:v>
                </c:pt>
                <c:pt idx="190">
                  <c:v>44660</c:v>
                </c:pt>
                <c:pt idx="191">
                  <c:v>44661</c:v>
                </c:pt>
                <c:pt idx="192">
                  <c:v>44662</c:v>
                </c:pt>
                <c:pt idx="193">
                  <c:v>44663</c:v>
                </c:pt>
                <c:pt idx="194">
                  <c:v>44664</c:v>
                </c:pt>
                <c:pt idx="195">
                  <c:v>44665</c:v>
                </c:pt>
                <c:pt idx="196">
                  <c:v>44666</c:v>
                </c:pt>
                <c:pt idx="197">
                  <c:v>44667</c:v>
                </c:pt>
                <c:pt idx="198">
                  <c:v>44668</c:v>
                </c:pt>
                <c:pt idx="199">
                  <c:v>44669</c:v>
                </c:pt>
                <c:pt idx="200">
                  <c:v>44670</c:v>
                </c:pt>
                <c:pt idx="201">
                  <c:v>44671</c:v>
                </c:pt>
                <c:pt idx="202">
                  <c:v>44672</c:v>
                </c:pt>
                <c:pt idx="203">
                  <c:v>44673</c:v>
                </c:pt>
                <c:pt idx="204">
                  <c:v>44674</c:v>
                </c:pt>
                <c:pt idx="205">
                  <c:v>44675</c:v>
                </c:pt>
                <c:pt idx="206">
                  <c:v>44676</c:v>
                </c:pt>
                <c:pt idx="207">
                  <c:v>44677</c:v>
                </c:pt>
                <c:pt idx="208">
                  <c:v>44678</c:v>
                </c:pt>
                <c:pt idx="209">
                  <c:v>44679</c:v>
                </c:pt>
                <c:pt idx="210">
                  <c:v>44680</c:v>
                </c:pt>
                <c:pt idx="211">
                  <c:v>44681</c:v>
                </c:pt>
                <c:pt idx="212">
                  <c:v>44682</c:v>
                </c:pt>
                <c:pt idx="213">
                  <c:v>44683</c:v>
                </c:pt>
                <c:pt idx="214">
                  <c:v>44684</c:v>
                </c:pt>
                <c:pt idx="215">
                  <c:v>44685</c:v>
                </c:pt>
                <c:pt idx="216">
                  <c:v>44686</c:v>
                </c:pt>
                <c:pt idx="217">
                  <c:v>44687</c:v>
                </c:pt>
                <c:pt idx="218">
                  <c:v>44688</c:v>
                </c:pt>
                <c:pt idx="219">
                  <c:v>44689</c:v>
                </c:pt>
                <c:pt idx="220">
                  <c:v>44690</c:v>
                </c:pt>
                <c:pt idx="221">
                  <c:v>44691</c:v>
                </c:pt>
                <c:pt idx="222">
                  <c:v>44692</c:v>
                </c:pt>
                <c:pt idx="223">
                  <c:v>44693</c:v>
                </c:pt>
                <c:pt idx="224">
                  <c:v>44694</c:v>
                </c:pt>
                <c:pt idx="225">
                  <c:v>44695</c:v>
                </c:pt>
                <c:pt idx="226">
                  <c:v>44696</c:v>
                </c:pt>
                <c:pt idx="227">
                  <c:v>44697</c:v>
                </c:pt>
                <c:pt idx="228">
                  <c:v>44698</c:v>
                </c:pt>
                <c:pt idx="229">
                  <c:v>44699</c:v>
                </c:pt>
                <c:pt idx="230">
                  <c:v>44700</c:v>
                </c:pt>
                <c:pt idx="231">
                  <c:v>44701</c:v>
                </c:pt>
                <c:pt idx="232">
                  <c:v>44702</c:v>
                </c:pt>
                <c:pt idx="233">
                  <c:v>44703</c:v>
                </c:pt>
                <c:pt idx="234">
                  <c:v>44704</c:v>
                </c:pt>
                <c:pt idx="235">
                  <c:v>44705</c:v>
                </c:pt>
                <c:pt idx="236">
                  <c:v>44706</c:v>
                </c:pt>
                <c:pt idx="237">
                  <c:v>44707</c:v>
                </c:pt>
                <c:pt idx="238">
                  <c:v>44708</c:v>
                </c:pt>
                <c:pt idx="239">
                  <c:v>44709</c:v>
                </c:pt>
                <c:pt idx="240">
                  <c:v>44710</c:v>
                </c:pt>
                <c:pt idx="241">
                  <c:v>44711</c:v>
                </c:pt>
                <c:pt idx="242">
                  <c:v>44712</c:v>
                </c:pt>
                <c:pt idx="243">
                  <c:v>44713</c:v>
                </c:pt>
                <c:pt idx="244">
                  <c:v>44714</c:v>
                </c:pt>
                <c:pt idx="245">
                  <c:v>44715</c:v>
                </c:pt>
                <c:pt idx="246">
                  <c:v>44716</c:v>
                </c:pt>
                <c:pt idx="247">
                  <c:v>44717</c:v>
                </c:pt>
                <c:pt idx="248">
                  <c:v>44718</c:v>
                </c:pt>
                <c:pt idx="249">
                  <c:v>44719</c:v>
                </c:pt>
                <c:pt idx="250">
                  <c:v>44720</c:v>
                </c:pt>
                <c:pt idx="251">
                  <c:v>44721</c:v>
                </c:pt>
                <c:pt idx="252">
                  <c:v>44722</c:v>
                </c:pt>
                <c:pt idx="253">
                  <c:v>44723</c:v>
                </c:pt>
                <c:pt idx="254">
                  <c:v>44724</c:v>
                </c:pt>
                <c:pt idx="255">
                  <c:v>44725</c:v>
                </c:pt>
                <c:pt idx="256">
                  <c:v>44726</c:v>
                </c:pt>
                <c:pt idx="257">
                  <c:v>44727</c:v>
                </c:pt>
                <c:pt idx="258">
                  <c:v>44728</c:v>
                </c:pt>
                <c:pt idx="259">
                  <c:v>44729</c:v>
                </c:pt>
                <c:pt idx="260">
                  <c:v>44730</c:v>
                </c:pt>
                <c:pt idx="261">
                  <c:v>44731</c:v>
                </c:pt>
                <c:pt idx="262">
                  <c:v>44732</c:v>
                </c:pt>
                <c:pt idx="263">
                  <c:v>44733</c:v>
                </c:pt>
                <c:pt idx="264">
                  <c:v>44734</c:v>
                </c:pt>
                <c:pt idx="265">
                  <c:v>44735</c:v>
                </c:pt>
                <c:pt idx="266">
                  <c:v>44736</c:v>
                </c:pt>
                <c:pt idx="267">
                  <c:v>44737</c:v>
                </c:pt>
                <c:pt idx="268">
                  <c:v>44738</c:v>
                </c:pt>
                <c:pt idx="269">
                  <c:v>44739</c:v>
                </c:pt>
                <c:pt idx="270">
                  <c:v>44740</c:v>
                </c:pt>
                <c:pt idx="271">
                  <c:v>44741</c:v>
                </c:pt>
                <c:pt idx="272">
                  <c:v>44742</c:v>
                </c:pt>
              </c:numCache>
            </c:numRef>
          </c:cat>
          <c:val>
            <c:numRef>
              <c:f>'OCOD&amp;OMR (2022)'!$Q$2:$Q$287</c:f>
              <c:numCache>
                <c:formatCode>0</c:formatCode>
                <c:ptCount val="286"/>
                <c:pt idx="0">
                  <c:v>2107.9</c:v>
                </c:pt>
                <c:pt idx="1">
                  <c:v>2114</c:v>
                </c:pt>
                <c:pt idx="2">
                  <c:v>2119</c:v>
                </c:pt>
                <c:pt idx="3">
                  <c:v>2113.9</c:v>
                </c:pt>
                <c:pt idx="4">
                  <c:v>2114.9</c:v>
                </c:pt>
                <c:pt idx="5">
                  <c:v>2117.5</c:v>
                </c:pt>
                <c:pt idx="6">
                  <c:v>2101.9</c:v>
                </c:pt>
                <c:pt idx="7">
                  <c:v>2092.1999999999998</c:v>
                </c:pt>
                <c:pt idx="8">
                  <c:v>2004</c:v>
                </c:pt>
                <c:pt idx="9">
                  <c:v>2014.1</c:v>
                </c:pt>
                <c:pt idx="10">
                  <c:v>1995.9</c:v>
                </c:pt>
                <c:pt idx="11">
                  <c:v>1997.4</c:v>
                </c:pt>
                <c:pt idx="12">
                  <c:v>1995.5</c:v>
                </c:pt>
                <c:pt idx="13">
                  <c:v>1998.9</c:v>
                </c:pt>
                <c:pt idx="14">
                  <c:v>1989.4</c:v>
                </c:pt>
                <c:pt idx="15">
                  <c:v>1976.8</c:v>
                </c:pt>
                <c:pt idx="16">
                  <c:v>1091</c:v>
                </c:pt>
                <c:pt idx="17">
                  <c:v>1091.5</c:v>
                </c:pt>
                <c:pt idx="18">
                  <c:v>1099</c:v>
                </c:pt>
                <c:pt idx="19">
                  <c:v>1104.7</c:v>
                </c:pt>
                <c:pt idx="20">
                  <c:v>1102.5999999999999</c:v>
                </c:pt>
                <c:pt idx="21">
                  <c:v>1100</c:v>
                </c:pt>
                <c:pt idx="22">
                  <c:v>1098.5</c:v>
                </c:pt>
                <c:pt idx="23">
                  <c:v>2715.4</c:v>
                </c:pt>
                <c:pt idx="24">
                  <c:v>2711.3</c:v>
                </c:pt>
                <c:pt idx="25">
                  <c:v>5724.2</c:v>
                </c:pt>
                <c:pt idx="26">
                  <c:v>9380.9000000000015</c:v>
                </c:pt>
                <c:pt idx="27">
                  <c:v>9145</c:v>
                </c:pt>
                <c:pt idx="28">
                  <c:v>9927.9000000000015</c:v>
                </c:pt>
                <c:pt idx="29">
                  <c:v>10251.6</c:v>
                </c:pt>
                <c:pt idx="30">
                  <c:v>10233</c:v>
                </c:pt>
                <c:pt idx="31">
                  <c:v>10521.3</c:v>
                </c:pt>
                <c:pt idx="32">
                  <c:v>10895.900000000001</c:v>
                </c:pt>
                <c:pt idx="33">
                  <c:v>5696</c:v>
                </c:pt>
                <c:pt idx="34">
                  <c:v>4266.7</c:v>
                </c:pt>
                <c:pt idx="35">
                  <c:v>4294.3999999999996</c:v>
                </c:pt>
                <c:pt idx="36">
                  <c:v>7267</c:v>
                </c:pt>
                <c:pt idx="37">
                  <c:v>6663.7</c:v>
                </c:pt>
                <c:pt idx="38">
                  <c:v>6361.5</c:v>
                </c:pt>
                <c:pt idx="39">
                  <c:v>7252.3</c:v>
                </c:pt>
                <c:pt idx="40">
                  <c:v>7117.7</c:v>
                </c:pt>
                <c:pt idx="41">
                  <c:v>8772.9</c:v>
                </c:pt>
                <c:pt idx="42">
                  <c:v>8722</c:v>
                </c:pt>
                <c:pt idx="43">
                  <c:v>7567.4</c:v>
                </c:pt>
                <c:pt idx="44">
                  <c:v>7555.3</c:v>
                </c:pt>
                <c:pt idx="45">
                  <c:v>5768.1</c:v>
                </c:pt>
                <c:pt idx="46">
                  <c:v>4769.8999999999996</c:v>
                </c:pt>
                <c:pt idx="47">
                  <c:v>3602.8</c:v>
                </c:pt>
                <c:pt idx="48">
                  <c:v>2998.2000000000003</c:v>
                </c:pt>
                <c:pt idx="49">
                  <c:v>3038.5</c:v>
                </c:pt>
                <c:pt idx="50">
                  <c:v>3036</c:v>
                </c:pt>
                <c:pt idx="51">
                  <c:v>3033.5</c:v>
                </c:pt>
                <c:pt idx="52">
                  <c:v>3030.5</c:v>
                </c:pt>
                <c:pt idx="53">
                  <c:v>3040.1</c:v>
                </c:pt>
                <c:pt idx="54">
                  <c:v>3031</c:v>
                </c:pt>
                <c:pt idx="55">
                  <c:v>2068.5</c:v>
                </c:pt>
                <c:pt idx="56">
                  <c:v>2060</c:v>
                </c:pt>
                <c:pt idx="57">
                  <c:v>2059.5</c:v>
                </c:pt>
                <c:pt idx="58">
                  <c:v>2063.6</c:v>
                </c:pt>
                <c:pt idx="59">
                  <c:v>2030.6999999999998</c:v>
                </c:pt>
                <c:pt idx="60">
                  <c:v>2007</c:v>
                </c:pt>
                <c:pt idx="61">
                  <c:v>1999.9</c:v>
                </c:pt>
                <c:pt idx="62">
                  <c:v>2008.6</c:v>
                </c:pt>
                <c:pt idx="63">
                  <c:v>1217.5999999999999</c:v>
                </c:pt>
                <c:pt idx="64">
                  <c:v>1220.5</c:v>
                </c:pt>
                <c:pt idx="65">
                  <c:v>1218</c:v>
                </c:pt>
                <c:pt idx="66">
                  <c:v>1176.6999999999998</c:v>
                </c:pt>
                <c:pt idx="67">
                  <c:v>1132.4000000000001</c:v>
                </c:pt>
                <c:pt idx="68">
                  <c:v>1131.4000000000001</c:v>
                </c:pt>
                <c:pt idx="69">
                  <c:v>1189.3</c:v>
                </c:pt>
                <c:pt idx="70">
                  <c:v>1090.5</c:v>
                </c:pt>
                <c:pt idx="71">
                  <c:v>1128.8</c:v>
                </c:pt>
                <c:pt idx="72">
                  <c:v>1109.5999999999999</c:v>
                </c:pt>
                <c:pt idx="73">
                  <c:v>3228.1</c:v>
                </c:pt>
                <c:pt idx="74">
                  <c:v>5600.7999999999993</c:v>
                </c:pt>
                <c:pt idx="75">
                  <c:v>6407.4</c:v>
                </c:pt>
                <c:pt idx="76">
                  <c:v>6228.4</c:v>
                </c:pt>
                <c:pt idx="77">
                  <c:v>9022.5</c:v>
                </c:pt>
                <c:pt idx="78">
                  <c:v>9604.7999999999993</c:v>
                </c:pt>
                <c:pt idx="79">
                  <c:v>9651.7000000000007</c:v>
                </c:pt>
                <c:pt idx="80">
                  <c:v>2128.1000000000004</c:v>
                </c:pt>
                <c:pt idx="81">
                  <c:v>2111.9</c:v>
                </c:pt>
                <c:pt idx="82">
                  <c:v>2207</c:v>
                </c:pt>
                <c:pt idx="83">
                  <c:v>2215.3000000000002</c:v>
                </c:pt>
                <c:pt idx="84">
                  <c:v>2091.6999999999998</c:v>
                </c:pt>
                <c:pt idx="85">
                  <c:v>2193.6</c:v>
                </c:pt>
                <c:pt idx="86">
                  <c:v>2493</c:v>
                </c:pt>
                <c:pt idx="87">
                  <c:v>2489.5</c:v>
                </c:pt>
                <c:pt idx="88">
                  <c:v>2507.1999999999998</c:v>
                </c:pt>
                <c:pt idx="89">
                  <c:v>2905.5</c:v>
                </c:pt>
                <c:pt idx="90">
                  <c:v>2895.9</c:v>
                </c:pt>
                <c:pt idx="91">
                  <c:v>2908</c:v>
                </c:pt>
                <c:pt idx="92">
                  <c:v>2696.2</c:v>
                </c:pt>
                <c:pt idx="93">
                  <c:v>3201.3999999999996</c:v>
                </c:pt>
                <c:pt idx="94">
                  <c:v>5947</c:v>
                </c:pt>
                <c:pt idx="95">
                  <c:v>5290.1</c:v>
                </c:pt>
                <c:pt idx="96">
                  <c:v>5870.9</c:v>
                </c:pt>
                <c:pt idx="97">
                  <c:v>5679.6</c:v>
                </c:pt>
                <c:pt idx="98">
                  <c:v>5899.2</c:v>
                </c:pt>
                <c:pt idx="99">
                  <c:v>5801.4</c:v>
                </c:pt>
                <c:pt idx="100">
                  <c:v>5642.6</c:v>
                </c:pt>
                <c:pt idx="101">
                  <c:v>5548.2</c:v>
                </c:pt>
                <c:pt idx="102">
                  <c:v>5742.4</c:v>
                </c:pt>
                <c:pt idx="103">
                  <c:v>5744.4</c:v>
                </c:pt>
                <c:pt idx="104">
                  <c:v>5754.5</c:v>
                </c:pt>
                <c:pt idx="105">
                  <c:v>6005</c:v>
                </c:pt>
                <c:pt idx="106">
                  <c:v>6011.1</c:v>
                </c:pt>
                <c:pt idx="107">
                  <c:v>6007.5</c:v>
                </c:pt>
                <c:pt idx="108">
                  <c:v>5660.2</c:v>
                </c:pt>
                <c:pt idx="109">
                  <c:v>5360.7</c:v>
                </c:pt>
                <c:pt idx="110">
                  <c:v>5781.2</c:v>
                </c:pt>
                <c:pt idx="111">
                  <c:v>5788.7</c:v>
                </c:pt>
                <c:pt idx="112">
                  <c:v>5780.2</c:v>
                </c:pt>
                <c:pt idx="113">
                  <c:v>5835.2</c:v>
                </c:pt>
                <c:pt idx="114">
                  <c:v>5710.6</c:v>
                </c:pt>
                <c:pt idx="115">
                  <c:v>5674.3</c:v>
                </c:pt>
                <c:pt idx="116">
                  <c:v>5804.4</c:v>
                </c:pt>
                <c:pt idx="117">
                  <c:v>5476.7</c:v>
                </c:pt>
                <c:pt idx="118">
                  <c:v>5577.5</c:v>
                </c:pt>
                <c:pt idx="119">
                  <c:v>5763</c:v>
                </c:pt>
                <c:pt idx="120">
                  <c:v>5826.1</c:v>
                </c:pt>
                <c:pt idx="121">
                  <c:v>5896.7</c:v>
                </c:pt>
                <c:pt idx="122">
                  <c:v>5930.9</c:v>
                </c:pt>
                <c:pt idx="123">
                  <c:v>832.9</c:v>
                </c:pt>
                <c:pt idx="124">
                  <c:v>2003.5</c:v>
                </c:pt>
                <c:pt idx="125">
                  <c:v>2107.4</c:v>
                </c:pt>
                <c:pt idx="126">
                  <c:v>2297.5</c:v>
                </c:pt>
                <c:pt idx="127">
                  <c:v>2598.9</c:v>
                </c:pt>
                <c:pt idx="128">
                  <c:v>2507.1999999999998</c:v>
                </c:pt>
                <c:pt idx="129">
                  <c:v>2594.4</c:v>
                </c:pt>
                <c:pt idx="130">
                  <c:v>2498.6000000000004</c:v>
                </c:pt>
                <c:pt idx="131">
                  <c:v>2106.9</c:v>
                </c:pt>
                <c:pt idx="132">
                  <c:v>2099.9</c:v>
                </c:pt>
                <c:pt idx="133">
                  <c:v>2281.9</c:v>
                </c:pt>
                <c:pt idx="134">
                  <c:v>2484</c:v>
                </c:pt>
                <c:pt idx="135">
                  <c:v>2693.2</c:v>
                </c:pt>
                <c:pt idx="136">
                  <c:v>2287.4</c:v>
                </c:pt>
                <c:pt idx="137">
                  <c:v>1796.3</c:v>
                </c:pt>
                <c:pt idx="138">
                  <c:v>2285.9</c:v>
                </c:pt>
                <c:pt idx="139">
                  <c:v>1986.3000000000002</c:v>
                </c:pt>
                <c:pt idx="140">
                  <c:v>1985.4</c:v>
                </c:pt>
                <c:pt idx="141">
                  <c:v>1890.1</c:v>
                </c:pt>
                <c:pt idx="142">
                  <c:v>1587.6</c:v>
                </c:pt>
                <c:pt idx="143">
                  <c:v>1100.5999999999999</c:v>
                </c:pt>
                <c:pt idx="144">
                  <c:v>1053.2</c:v>
                </c:pt>
                <c:pt idx="145">
                  <c:v>800.6</c:v>
                </c:pt>
                <c:pt idx="146">
                  <c:v>796</c:v>
                </c:pt>
                <c:pt idx="147">
                  <c:v>800.1</c:v>
                </c:pt>
                <c:pt idx="148">
                  <c:v>995.7</c:v>
                </c:pt>
                <c:pt idx="149">
                  <c:v>762.3</c:v>
                </c:pt>
                <c:pt idx="150">
                  <c:v>1289.5999999999999</c:v>
                </c:pt>
                <c:pt idx="151">
                  <c:v>1541.3</c:v>
                </c:pt>
                <c:pt idx="152">
                  <c:v>1548.8000000000002</c:v>
                </c:pt>
                <c:pt idx="153">
                  <c:v>1460.1</c:v>
                </c:pt>
                <c:pt idx="154">
                  <c:v>1155</c:v>
                </c:pt>
                <c:pt idx="155">
                  <c:v>1058.2</c:v>
                </c:pt>
                <c:pt idx="156">
                  <c:v>1404.6</c:v>
                </c:pt>
                <c:pt idx="157">
                  <c:v>1405.6</c:v>
                </c:pt>
                <c:pt idx="158">
                  <c:v>1635.4</c:v>
                </c:pt>
                <c:pt idx="159">
                  <c:v>1184.8</c:v>
                </c:pt>
                <c:pt idx="160">
                  <c:v>1149.4000000000001</c:v>
                </c:pt>
                <c:pt idx="161">
                  <c:v>1113.0999999999999</c:v>
                </c:pt>
                <c:pt idx="162">
                  <c:v>817.8</c:v>
                </c:pt>
                <c:pt idx="163">
                  <c:v>817</c:v>
                </c:pt>
                <c:pt idx="164">
                  <c:v>1407.6</c:v>
                </c:pt>
                <c:pt idx="165">
                  <c:v>3251.3</c:v>
                </c:pt>
                <c:pt idx="166">
                  <c:v>3278.6</c:v>
                </c:pt>
                <c:pt idx="167">
                  <c:v>1485.3</c:v>
                </c:pt>
                <c:pt idx="168">
                  <c:v>1493.4</c:v>
                </c:pt>
                <c:pt idx="169">
                  <c:v>1486.3</c:v>
                </c:pt>
                <c:pt idx="170">
                  <c:v>1496.3</c:v>
                </c:pt>
                <c:pt idx="171">
                  <c:v>1504.5</c:v>
                </c:pt>
                <c:pt idx="172">
                  <c:v>1493.8</c:v>
                </c:pt>
                <c:pt idx="173">
                  <c:v>1497.9</c:v>
                </c:pt>
                <c:pt idx="174">
                  <c:v>1499.9</c:v>
                </c:pt>
                <c:pt idx="175">
                  <c:v>2098.8000000000002</c:v>
                </c:pt>
                <c:pt idx="176">
                  <c:v>2090.3000000000002</c:v>
                </c:pt>
                <c:pt idx="177">
                  <c:v>1702.5</c:v>
                </c:pt>
                <c:pt idx="178">
                  <c:v>1131.3</c:v>
                </c:pt>
                <c:pt idx="179">
                  <c:v>4725</c:v>
                </c:pt>
                <c:pt idx="180">
                  <c:v>4702.3</c:v>
                </c:pt>
                <c:pt idx="181">
                  <c:v>1539.7</c:v>
                </c:pt>
                <c:pt idx="182">
                  <c:v>1491.8</c:v>
                </c:pt>
                <c:pt idx="183">
                  <c:v>1492.8</c:v>
                </c:pt>
                <c:pt idx="184">
                  <c:v>1498.3</c:v>
                </c:pt>
                <c:pt idx="185">
                  <c:v>1496.9</c:v>
                </c:pt>
                <c:pt idx="186">
                  <c:v>1492.4</c:v>
                </c:pt>
                <c:pt idx="187">
                  <c:v>1496.3</c:v>
                </c:pt>
                <c:pt idx="188">
                  <c:v>1492.3</c:v>
                </c:pt>
                <c:pt idx="189">
                  <c:v>1495.4</c:v>
                </c:pt>
                <c:pt idx="190">
                  <c:v>1490.3</c:v>
                </c:pt>
                <c:pt idx="191">
                  <c:v>1492.8</c:v>
                </c:pt>
                <c:pt idx="192">
                  <c:v>1497.8</c:v>
                </c:pt>
                <c:pt idx="193">
                  <c:v>1489.3</c:v>
                </c:pt>
                <c:pt idx="194">
                  <c:v>1500.4</c:v>
                </c:pt>
                <c:pt idx="195">
                  <c:v>1473.3</c:v>
                </c:pt>
                <c:pt idx="196">
                  <c:v>1489.3</c:v>
                </c:pt>
                <c:pt idx="197">
                  <c:v>1496.8</c:v>
                </c:pt>
                <c:pt idx="198">
                  <c:v>1494.3</c:v>
                </c:pt>
                <c:pt idx="199">
                  <c:v>1507.5</c:v>
                </c:pt>
                <c:pt idx="200">
                  <c:v>1491.8</c:v>
                </c:pt>
                <c:pt idx="201">
                  <c:v>1494.3</c:v>
                </c:pt>
                <c:pt idx="202">
                  <c:v>1486.8</c:v>
                </c:pt>
                <c:pt idx="203">
                  <c:v>1492.8</c:v>
                </c:pt>
                <c:pt idx="204">
                  <c:v>1487.8</c:v>
                </c:pt>
                <c:pt idx="205">
                  <c:v>1496.8</c:v>
                </c:pt>
                <c:pt idx="206">
                  <c:v>1494.8</c:v>
                </c:pt>
                <c:pt idx="207">
                  <c:v>1496.3</c:v>
                </c:pt>
                <c:pt idx="208">
                  <c:v>1507.9</c:v>
                </c:pt>
                <c:pt idx="209">
                  <c:v>1498.3</c:v>
                </c:pt>
                <c:pt idx="210">
                  <c:v>1495.9</c:v>
                </c:pt>
                <c:pt idx="211">
                  <c:v>1493.9</c:v>
                </c:pt>
                <c:pt idx="212">
                  <c:v>1499.9</c:v>
                </c:pt>
                <c:pt idx="213">
                  <c:v>1504.4</c:v>
                </c:pt>
                <c:pt idx="214">
                  <c:v>1495.4</c:v>
                </c:pt>
                <c:pt idx="215">
                  <c:v>1506.4</c:v>
                </c:pt>
                <c:pt idx="216">
                  <c:v>1497.4</c:v>
                </c:pt>
                <c:pt idx="217">
                  <c:v>1509.4</c:v>
                </c:pt>
                <c:pt idx="218">
                  <c:v>1198.8</c:v>
                </c:pt>
                <c:pt idx="219">
                  <c:v>1195.9000000000001</c:v>
                </c:pt>
                <c:pt idx="220">
                  <c:v>1202.9000000000001</c:v>
                </c:pt>
                <c:pt idx="221">
                  <c:v>1206</c:v>
                </c:pt>
                <c:pt idx="222">
                  <c:v>1512.9</c:v>
                </c:pt>
                <c:pt idx="223">
                  <c:v>1497.9</c:v>
                </c:pt>
                <c:pt idx="224">
                  <c:v>1496.9</c:v>
                </c:pt>
                <c:pt idx="225">
                  <c:v>1493.3</c:v>
                </c:pt>
                <c:pt idx="226">
                  <c:v>1498.4</c:v>
                </c:pt>
                <c:pt idx="227">
                  <c:v>1510.4</c:v>
                </c:pt>
                <c:pt idx="228">
                  <c:v>1506.9</c:v>
                </c:pt>
                <c:pt idx="229">
                  <c:v>1499.9</c:v>
                </c:pt>
                <c:pt idx="230">
                  <c:v>1506.9</c:v>
                </c:pt>
                <c:pt idx="231">
                  <c:v>1504.9</c:v>
                </c:pt>
                <c:pt idx="232">
                  <c:v>1497.9</c:v>
                </c:pt>
                <c:pt idx="233">
                  <c:v>1495.3</c:v>
                </c:pt>
                <c:pt idx="234">
                  <c:v>1493.8</c:v>
                </c:pt>
                <c:pt idx="235">
                  <c:v>1500.9</c:v>
                </c:pt>
                <c:pt idx="236">
                  <c:v>1511.4</c:v>
                </c:pt>
                <c:pt idx="237">
                  <c:v>1517.1</c:v>
                </c:pt>
                <c:pt idx="238">
                  <c:v>1506.9</c:v>
                </c:pt>
                <c:pt idx="239">
                  <c:v>1203.9000000000001</c:v>
                </c:pt>
                <c:pt idx="240">
                  <c:v>1394.5</c:v>
                </c:pt>
                <c:pt idx="241">
                  <c:v>1205.9000000000001</c:v>
                </c:pt>
                <c:pt idx="242">
                  <c:v>1202.4000000000001</c:v>
                </c:pt>
                <c:pt idx="243">
                  <c:v>1206.5</c:v>
                </c:pt>
                <c:pt idx="244">
                  <c:v>1207.9000000000001</c:v>
                </c:pt>
                <c:pt idx="245">
                  <c:v>1215.0999999999999</c:v>
                </c:pt>
                <c:pt idx="246">
                  <c:v>1196.4000000000001</c:v>
                </c:pt>
                <c:pt idx="247">
                  <c:v>1206</c:v>
                </c:pt>
                <c:pt idx="248">
                  <c:v>1090</c:v>
                </c:pt>
                <c:pt idx="249">
                  <c:v>1101</c:v>
                </c:pt>
                <c:pt idx="250">
                  <c:v>1095</c:v>
                </c:pt>
                <c:pt idx="251">
                  <c:v>1089</c:v>
                </c:pt>
                <c:pt idx="252">
                  <c:v>985</c:v>
                </c:pt>
                <c:pt idx="253">
                  <c:v>840</c:v>
                </c:pt>
                <c:pt idx="254">
                  <c:v>846</c:v>
                </c:pt>
                <c:pt idx="255">
                  <c:v>848</c:v>
                </c:pt>
                <c:pt idx="256">
                  <c:v>849</c:v>
                </c:pt>
                <c:pt idx="257">
                  <c:v>849</c:v>
                </c:pt>
                <c:pt idx="258">
                  <c:v>841</c:v>
                </c:pt>
                <c:pt idx="259">
                  <c:v>776</c:v>
                </c:pt>
                <c:pt idx="260">
                  <c:v>836</c:v>
                </c:pt>
                <c:pt idx="261">
                  <c:v>899</c:v>
                </c:pt>
                <c:pt idx="262">
                  <c:v>902</c:v>
                </c:pt>
                <c:pt idx="263">
                  <c:v>907</c:v>
                </c:pt>
                <c:pt idx="264">
                  <c:v>902</c:v>
                </c:pt>
                <c:pt idx="265">
                  <c:v>900</c:v>
                </c:pt>
                <c:pt idx="266">
                  <c:v>896</c:v>
                </c:pt>
                <c:pt idx="267">
                  <c:v>899</c:v>
                </c:pt>
                <c:pt idx="268">
                  <c:v>899</c:v>
                </c:pt>
                <c:pt idx="269">
                  <c:v>902</c:v>
                </c:pt>
                <c:pt idx="270">
                  <c:v>810</c:v>
                </c:pt>
                <c:pt idx="271">
                  <c:v>806</c:v>
                </c:pt>
                <c:pt idx="272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6-4E92-ADC6-C3DDAF6522B3}"/>
            </c:ext>
          </c:extLst>
        </c:ser>
        <c:ser>
          <c:idx val="5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'OCOD&amp;OMR (2022)'!$A$2:$A$287</c:f>
              <c:numCache>
                <c:formatCode>m/d/yyyy</c:formatCode>
                <c:ptCount val="28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  <c:pt idx="92">
                  <c:v>44562</c:v>
                </c:pt>
                <c:pt idx="93">
                  <c:v>44563</c:v>
                </c:pt>
                <c:pt idx="94">
                  <c:v>44564</c:v>
                </c:pt>
                <c:pt idx="95">
                  <c:v>44565</c:v>
                </c:pt>
                <c:pt idx="96">
                  <c:v>44566</c:v>
                </c:pt>
                <c:pt idx="97">
                  <c:v>44567</c:v>
                </c:pt>
                <c:pt idx="98">
                  <c:v>44568</c:v>
                </c:pt>
                <c:pt idx="99">
                  <c:v>44569</c:v>
                </c:pt>
                <c:pt idx="100">
                  <c:v>44570</c:v>
                </c:pt>
                <c:pt idx="101">
                  <c:v>44571</c:v>
                </c:pt>
                <c:pt idx="102">
                  <c:v>44572</c:v>
                </c:pt>
                <c:pt idx="103">
                  <c:v>44573</c:v>
                </c:pt>
                <c:pt idx="104">
                  <c:v>44574</c:v>
                </c:pt>
                <c:pt idx="105">
                  <c:v>44575</c:v>
                </c:pt>
                <c:pt idx="106">
                  <c:v>44576</c:v>
                </c:pt>
                <c:pt idx="107">
                  <c:v>44577</c:v>
                </c:pt>
                <c:pt idx="108">
                  <c:v>44578</c:v>
                </c:pt>
                <c:pt idx="109">
                  <c:v>44579</c:v>
                </c:pt>
                <c:pt idx="110">
                  <c:v>44580</c:v>
                </c:pt>
                <c:pt idx="111">
                  <c:v>44581</c:v>
                </c:pt>
                <c:pt idx="112">
                  <c:v>44582</c:v>
                </c:pt>
                <c:pt idx="113">
                  <c:v>44583</c:v>
                </c:pt>
                <c:pt idx="114">
                  <c:v>44584</c:v>
                </c:pt>
                <c:pt idx="115">
                  <c:v>44585</c:v>
                </c:pt>
                <c:pt idx="116">
                  <c:v>44586</c:v>
                </c:pt>
                <c:pt idx="117">
                  <c:v>44587</c:v>
                </c:pt>
                <c:pt idx="118">
                  <c:v>44588</c:v>
                </c:pt>
                <c:pt idx="119">
                  <c:v>44589</c:v>
                </c:pt>
                <c:pt idx="120">
                  <c:v>44590</c:v>
                </c:pt>
                <c:pt idx="121">
                  <c:v>44591</c:v>
                </c:pt>
                <c:pt idx="122">
                  <c:v>44592</c:v>
                </c:pt>
                <c:pt idx="123">
                  <c:v>44593</c:v>
                </c:pt>
                <c:pt idx="124">
                  <c:v>44594</c:v>
                </c:pt>
                <c:pt idx="125">
                  <c:v>44595</c:v>
                </c:pt>
                <c:pt idx="126">
                  <c:v>44596</c:v>
                </c:pt>
                <c:pt idx="127">
                  <c:v>44597</c:v>
                </c:pt>
                <c:pt idx="128">
                  <c:v>44598</c:v>
                </c:pt>
                <c:pt idx="129">
                  <c:v>44599</c:v>
                </c:pt>
                <c:pt idx="130">
                  <c:v>44600</c:v>
                </c:pt>
                <c:pt idx="131">
                  <c:v>44601</c:v>
                </c:pt>
                <c:pt idx="132">
                  <c:v>44602</c:v>
                </c:pt>
                <c:pt idx="133">
                  <c:v>44603</c:v>
                </c:pt>
                <c:pt idx="134">
                  <c:v>44604</c:v>
                </c:pt>
                <c:pt idx="135">
                  <c:v>44605</c:v>
                </c:pt>
                <c:pt idx="136">
                  <c:v>44606</c:v>
                </c:pt>
                <c:pt idx="137">
                  <c:v>44607</c:v>
                </c:pt>
                <c:pt idx="138">
                  <c:v>44608</c:v>
                </c:pt>
                <c:pt idx="139">
                  <c:v>44609</c:v>
                </c:pt>
                <c:pt idx="140">
                  <c:v>44610</c:v>
                </c:pt>
                <c:pt idx="141">
                  <c:v>44611</c:v>
                </c:pt>
                <c:pt idx="142">
                  <c:v>44612</c:v>
                </c:pt>
                <c:pt idx="143">
                  <c:v>44613</c:v>
                </c:pt>
                <c:pt idx="144">
                  <c:v>44614</c:v>
                </c:pt>
                <c:pt idx="145">
                  <c:v>44615</c:v>
                </c:pt>
                <c:pt idx="146">
                  <c:v>44616</c:v>
                </c:pt>
                <c:pt idx="147">
                  <c:v>44617</c:v>
                </c:pt>
                <c:pt idx="148">
                  <c:v>44618</c:v>
                </c:pt>
                <c:pt idx="149">
                  <c:v>44619</c:v>
                </c:pt>
                <c:pt idx="150">
                  <c:v>44620</c:v>
                </c:pt>
                <c:pt idx="151">
                  <c:v>44621</c:v>
                </c:pt>
                <c:pt idx="152">
                  <c:v>44622</c:v>
                </c:pt>
                <c:pt idx="153">
                  <c:v>44623</c:v>
                </c:pt>
                <c:pt idx="154">
                  <c:v>44624</c:v>
                </c:pt>
                <c:pt idx="155">
                  <c:v>44625</c:v>
                </c:pt>
                <c:pt idx="156">
                  <c:v>44626</c:v>
                </c:pt>
                <c:pt idx="157">
                  <c:v>44627</c:v>
                </c:pt>
                <c:pt idx="158">
                  <c:v>44628</c:v>
                </c:pt>
                <c:pt idx="159">
                  <c:v>44629</c:v>
                </c:pt>
                <c:pt idx="160">
                  <c:v>44630</c:v>
                </c:pt>
                <c:pt idx="161">
                  <c:v>44631</c:v>
                </c:pt>
                <c:pt idx="162">
                  <c:v>44632</c:v>
                </c:pt>
                <c:pt idx="163">
                  <c:v>44633</c:v>
                </c:pt>
                <c:pt idx="164">
                  <c:v>44634</c:v>
                </c:pt>
                <c:pt idx="165">
                  <c:v>44635</c:v>
                </c:pt>
                <c:pt idx="166">
                  <c:v>44636</c:v>
                </c:pt>
                <c:pt idx="167">
                  <c:v>44637</c:v>
                </c:pt>
                <c:pt idx="168">
                  <c:v>44638</c:v>
                </c:pt>
                <c:pt idx="169">
                  <c:v>44639</c:v>
                </c:pt>
                <c:pt idx="170">
                  <c:v>44640</c:v>
                </c:pt>
                <c:pt idx="171">
                  <c:v>44641</c:v>
                </c:pt>
                <c:pt idx="172">
                  <c:v>44642</c:v>
                </c:pt>
                <c:pt idx="173">
                  <c:v>44643</c:v>
                </c:pt>
                <c:pt idx="174">
                  <c:v>44644</c:v>
                </c:pt>
                <c:pt idx="175">
                  <c:v>44645</c:v>
                </c:pt>
                <c:pt idx="176">
                  <c:v>44646</c:v>
                </c:pt>
                <c:pt idx="177">
                  <c:v>44647</c:v>
                </c:pt>
                <c:pt idx="178">
                  <c:v>44648</c:v>
                </c:pt>
                <c:pt idx="179">
                  <c:v>44649</c:v>
                </c:pt>
                <c:pt idx="180">
                  <c:v>44650</c:v>
                </c:pt>
                <c:pt idx="181">
                  <c:v>44651</c:v>
                </c:pt>
                <c:pt idx="182">
                  <c:v>44652</c:v>
                </c:pt>
                <c:pt idx="183">
                  <c:v>44653</c:v>
                </c:pt>
                <c:pt idx="184">
                  <c:v>44654</c:v>
                </c:pt>
                <c:pt idx="185">
                  <c:v>44655</c:v>
                </c:pt>
                <c:pt idx="186">
                  <c:v>44656</c:v>
                </c:pt>
                <c:pt idx="187">
                  <c:v>44657</c:v>
                </c:pt>
                <c:pt idx="188">
                  <c:v>44658</c:v>
                </c:pt>
                <c:pt idx="189">
                  <c:v>44659</c:v>
                </c:pt>
                <c:pt idx="190">
                  <c:v>44660</c:v>
                </c:pt>
                <c:pt idx="191">
                  <c:v>44661</c:v>
                </c:pt>
                <c:pt idx="192">
                  <c:v>44662</c:v>
                </c:pt>
                <c:pt idx="193">
                  <c:v>44663</c:v>
                </c:pt>
                <c:pt idx="194">
                  <c:v>44664</c:v>
                </c:pt>
                <c:pt idx="195">
                  <c:v>44665</c:v>
                </c:pt>
                <c:pt idx="196">
                  <c:v>44666</c:v>
                </c:pt>
                <c:pt idx="197">
                  <c:v>44667</c:v>
                </c:pt>
                <c:pt idx="198">
                  <c:v>44668</c:v>
                </c:pt>
                <c:pt idx="199">
                  <c:v>44669</c:v>
                </c:pt>
                <c:pt idx="200">
                  <c:v>44670</c:v>
                </c:pt>
                <c:pt idx="201">
                  <c:v>44671</c:v>
                </c:pt>
                <c:pt idx="202">
                  <c:v>44672</c:v>
                </c:pt>
                <c:pt idx="203">
                  <c:v>44673</c:v>
                </c:pt>
                <c:pt idx="204">
                  <c:v>44674</c:v>
                </c:pt>
                <c:pt idx="205">
                  <c:v>44675</c:v>
                </c:pt>
                <c:pt idx="206">
                  <c:v>44676</c:v>
                </c:pt>
                <c:pt idx="207">
                  <c:v>44677</c:v>
                </c:pt>
                <c:pt idx="208">
                  <c:v>44678</c:v>
                </c:pt>
                <c:pt idx="209">
                  <c:v>44679</c:v>
                </c:pt>
                <c:pt idx="210">
                  <c:v>44680</c:v>
                </c:pt>
                <c:pt idx="211">
                  <c:v>44681</c:v>
                </c:pt>
                <c:pt idx="212">
                  <c:v>44682</c:v>
                </c:pt>
                <c:pt idx="213">
                  <c:v>44683</c:v>
                </c:pt>
                <c:pt idx="214">
                  <c:v>44684</c:v>
                </c:pt>
                <c:pt idx="215">
                  <c:v>44685</c:v>
                </c:pt>
                <c:pt idx="216">
                  <c:v>44686</c:v>
                </c:pt>
                <c:pt idx="217">
                  <c:v>44687</c:v>
                </c:pt>
                <c:pt idx="218">
                  <c:v>44688</c:v>
                </c:pt>
                <c:pt idx="219">
                  <c:v>44689</c:v>
                </c:pt>
                <c:pt idx="220">
                  <c:v>44690</c:v>
                </c:pt>
                <c:pt idx="221">
                  <c:v>44691</c:v>
                </c:pt>
                <c:pt idx="222">
                  <c:v>44692</c:v>
                </c:pt>
                <c:pt idx="223">
                  <c:v>44693</c:v>
                </c:pt>
                <c:pt idx="224">
                  <c:v>44694</c:v>
                </c:pt>
                <c:pt idx="225">
                  <c:v>44695</c:v>
                </c:pt>
                <c:pt idx="226">
                  <c:v>44696</c:v>
                </c:pt>
                <c:pt idx="227">
                  <c:v>44697</c:v>
                </c:pt>
                <c:pt idx="228">
                  <c:v>44698</c:v>
                </c:pt>
                <c:pt idx="229">
                  <c:v>44699</c:v>
                </c:pt>
                <c:pt idx="230">
                  <c:v>44700</c:v>
                </c:pt>
                <c:pt idx="231">
                  <c:v>44701</c:v>
                </c:pt>
                <c:pt idx="232">
                  <c:v>44702</c:v>
                </c:pt>
                <c:pt idx="233">
                  <c:v>44703</c:v>
                </c:pt>
                <c:pt idx="234">
                  <c:v>44704</c:v>
                </c:pt>
                <c:pt idx="235">
                  <c:v>44705</c:v>
                </c:pt>
                <c:pt idx="236">
                  <c:v>44706</c:v>
                </c:pt>
                <c:pt idx="237">
                  <c:v>44707</c:v>
                </c:pt>
                <c:pt idx="238">
                  <c:v>44708</c:v>
                </c:pt>
                <c:pt idx="239">
                  <c:v>44709</c:v>
                </c:pt>
                <c:pt idx="240">
                  <c:v>44710</c:v>
                </c:pt>
                <c:pt idx="241">
                  <c:v>44711</c:v>
                </c:pt>
                <c:pt idx="242">
                  <c:v>44712</c:v>
                </c:pt>
                <c:pt idx="243">
                  <c:v>44713</c:v>
                </c:pt>
                <c:pt idx="244">
                  <c:v>44714</c:v>
                </c:pt>
                <c:pt idx="245">
                  <c:v>44715</c:v>
                </c:pt>
                <c:pt idx="246">
                  <c:v>44716</c:v>
                </c:pt>
                <c:pt idx="247">
                  <c:v>44717</c:v>
                </c:pt>
                <c:pt idx="248">
                  <c:v>44718</c:v>
                </c:pt>
                <c:pt idx="249">
                  <c:v>44719</c:v>
                </c:pt>
                <c:pt idx="250">
                  <c:v>44720</c:v>
                </c:pt>
                <c:pt idx="251">
                  <c:v>44721</c:v>
                </c:pt>
                <c:pt idx="252">
                  <c:v>44722</c:v>
                </c:pt>
                <c:pt idx="253">
                  <c:v>44723</c:v>
                </c:pt>
                <c:pt idx="254">
                  <c:v>44724</c:v>
                </c:pt>
                <c:pt idx="255">
                  <c:v>44725</c:v>
                </c:pt>
                <c:pt idx="256">
                  <c:v>44726</c:v>
                </c:pt>
                <c:pt idx="257">
                  <c:v>44727</c:v>
                </c:pt>
                <c:pt idx="258">
                  <c:v>44728</c:v>
                </c:pt>
                <c:pt idx="259">
                  <c:v>44729</c:v>
                </c:pt>
                <c:pt idx="260">
                  <c:v>44730</c:v>
                </c:pt>
                <c:pt idx="261">
                  <c:v>44731</c:v>
                </c:pt>
                <c:pt idx="262">
                  <c:v>44732</c:v>
                </c:pt>
                <c:pt idx="263">
                  <c:v>44733</c:v>
                </c:pt>
                <c:pt idx="264">
                  <c:v>44734</c:v>
                </c:pt>
                <c:pt idx="265">
                  <c:v>44735</c:v>
                </c:pt>
                <c:pt idx="266">
                  <c:v>44736</c:v>
                </c:pt>
                <c:pt idx="267">
                  <c:v>44737</c:v>
                </c:pt>
                <c:pt idx="268">
                  <c:v>44738</c:v>
                </c:pt>
                <c:pt idx="269">
                  <c:v>44739</c:v>
                </c:pt>
                <c:pt idx="270">
                  <c:v>44740</c:v>
                </c:pt>
                <c:pt idx="271">
                  <c:v>44741</c:v>
                </c:pt>
                <c:pt idx="272">
                  <c:v>44742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6-4E92-ADC6-C3DDAF652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28904"/>
        <c:axId val="300324984"/>
      </c:lineChart>
      <c:dateAx>
        <c:axId val="300328904"/>
        <c:scaling>
          <c:orientation val="minMax"/>
          <c:max val="44561"/>
          <c:min val="4447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low"/>
        <c:crossAx val="300324984"/>
        <c:crosses val="autoZero"/>
        <c:auto val="1"/>
        <c:lblOffset val="100"/>
        <c:baseTimeUnit val="days"/>
        <c:majorUnit val="7"/>
        <c:majorTimeUnit val="days"/>
      </c:dateAx>
      <c:valAx>
        <c:axId val="300324984"/>
        <c:scaling>
          <c:orientation val="minMax"/>
          <c:min val="-1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00328904"/>
        <c:crosses val="autoZero"/>
        <c:crossBetween val="between"/>
      </c:valAx>
    </c:plotArea>
    <c:legend>
      <c:legendPos val="r"/>
      <c:legendEntry>
        <c:idx val="1"/>
        <c:delete val="1"/>
      </c:legendEntry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WY 2022 Delta Operations</a:t>
            </a:r>
          </a:p>
          <a:p>
            <a:pPr>
              <a:defRPr/>
            </a:pPr>
            <a:r>
              <a:rPr lang="en-US"/>
              <a:t>Jan- Mar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'OCOD&amp;OMR (2022)'!$Q$1</c:f>
              <c:strCache>
                <c:ptCount val="1"/>
                <c:pt idx="0">
                  <c:v>Combined Exports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'OCOD&amp;OMR (2022)'!$A$2:$A$287</c:f>
              <c:numCache>
                <c:formatCode>m/d/yyyy</c:formatCode>
                <c:ptCount val="28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  <c:pt idx="92">
                  <c:v>44562</c:v>
                </c:pt>
                <c:pt idx="93">
                  <c:v>44563</c:v>
                </c:pt>
                <c:pt idx="94">
                  <c:v>44564</c:v>
                </c:pt>
                <c:pt idx="95">
                  <c:v>44565</c:v>
                </c:pt>
                <c:pt idx="96">
                  <c:v>44566</c:v>
                </c:pt>
                <c:pt idx="97">
                  <c:v>44567</c:v>
                </c:pt>
                <c:pt idx="98">
                  <c:v>44568</c:v>
                </c:pt>
                <c:pt idx="99">
                  <c:v>44569</c:v>
                </c:pt>
                <c:pt idx="100">
                  <c:v>44570</c:v>
                </c:pt>
                <c:pt idx="101">
                  <c:v>44571</c:v>
                </c:pt>
                <c:pt idx="102">
                  <c:v>44572</c:v>
                </c:pt>
                <c:pt idx="103">
                  <c:v>44573</c:v>
                </c:pt>
                <c:pt idx="104">
                  <c:v>44574</c:v>
                </c:pt>
                <c:pt idx="105">
                  <c:v>44575</c:v>
                </c:pt>
                <c:pt idx="106">
                  <c:v>44576</c:v>
                </c:pt>
                <c:pt idx="107">
                  <c:v>44577</c:v>
                </c:pt>
                <c:pt idx="108">
                  <c:v>44578</c:v>
                </c:pt>
                <c:pt idx="109">
                  <c:v>44579</c:v>
                </c:pt>
                <c:pt idx="110">
                  <c:v>44580</c:v>
                </c:pt>
                <c:pt idx="111">
                  <c:v>44581</c:v>
                </c:pt>
                <c:pt idx="112">
                  <c:v>44582</c:v>
                </c:pt>
                <c:pt idx="113">
                  <c:v>44583</c:v>
                </c:pt>
                <c:pt idx="114">
                  <c:v>44584</c:v>
                </c:pt>
                <c:pt idx="115">
                  <c:v>44585</c:v>
                </c:pt>
                <c:pt idx="116">
                  <c:v>44586</c:v>
                </c:pt>
                <c:pt idx="117">
                  <c:v>44587</c:v>
                </c:pt>
                <c:pt idx="118">
                  <c:v>44588</c:v>
                </c:pt>
                <c:pt idx="119">
                  <c:v>44589</c:v>
                </c:pt>
                <c:pt idx="120">
                  <c:v>44590</c:v>
                </c:pt>
                <c:pt idx="121">
                  <c:v>44591</c:v>
                </c:pt>
                <c:pt idx="122">
                  <c:v>44592</c:v>
                </c:pt>
                <c:pt idx="123">
                  <c:v>44593</c:v>
                </c:pt>
                <c:pt idx="124">
                  <c:v>44594</c:v>
                </c:pt>
                <c:pt idx="125">
                  <c:v>44595</c:v>
                </c:pt>
                <c:pt idx="126">
                  <c:v>44596</c:v>
                </c:pt>
                <c:pt idx="127">
                  <c:v>44597</c:v>
                </c:pt>
                <c:pt idx="128">
                  <c:v>44598</c:v>
                </c:pt>
                <c:pt idx="129">
                  <c:v>44599</c:v>
                </c:pt>
                <c:pt idx="130">
                  <c:v>44600</c:v>
                </c:pt>
                <c:pt idx="131">
                  <c:v>44601</c:v>
                </c:pt>
                <c:pt idx="132">
                  <c:v>44602</c:v>
                </c:pt>
                <c:pt idx="133">
                  <c:v>44603</c:v>
                </c:pt>
                <c:pt idx="134">
                  <c:v>44604</c:v>
                </c:pt>
                <c:pt idx="135">
                  <c:v>44605</c:v>
                </c:pt>
                <c:pt idx="136">
                  <c:v>44606</c:v>
                </c:pt>
                <c:pt idx="137">
                  <c:v>44607</c:v>
                </c:pt>
                <c:pt idx="138">
                  <c:v>44608</c:v>
                </c:pt>
                <c:pt idx="139">
                  <c:v>44609</c:v>
                </c:pt>
                <c:pt idx="140">
                  <c:v>44610</c:v>
                </c:pt>
                <c:pt idx="141">
                  <c:v>44611</c:v>
                </c:pt>
                <c:pt idx="142">
                  <c:v>44612</c:v>
                </c:pt>
                <c:pt idx="143">
                  <c:v>44613</c:v>
                </c:pt>
                <c:pt idx="144">
                  <c:v>44614</c:v>
                </c:pt>
                <c:pt idx="145">
                  <c:v>44615</c:v>
                </c:pt>
                <c:pt idx="146">
                  <c:v>44616</c:v>
                </c:pt>
                <c:pt idx="147">
                  <c:v>44617</c:v>
                </c:pt>
                <c:pt idx="148">
                  <c:v>44618</c:v>
                </c:pt>
                <c:pt idx="149">
                  <c:v>44619</c:v>
                </c:pt>
                <c:pt idx="150">
                  <c:v>44620</c:v>
                </c:pt>
                <c:pt idx="151">
                  <c:v>44621</c:v>
                </c:pt>
                <c:pt idx="152">
                  <c:v>44622</c:v>
                </c:pt>
                <c:pt idx="153">
                  <c:v>44623</c:v>
                </c:pt>
                <c:pt idx="154">
                  <c:v>44624</c:v>
                </c:pt>
                <c:pt idx="155">
                  <c:v>44625</c:v>
                </c:pt>
                <c:pt idx="156">
                  <c:v>44626</c:v>
                </c:pt>
                <c:pt idx="157">
                  <c:v>44627</c:v>
                </c:pt>
                <c:pt idx="158">
                  <c:v>44628</c:v>
                </c:pt>
                <c:pt idx="159">
                  <c:v>44629</c:v>
                </c:pt>
                <c:pt idx="160">
                  <c:v>44630</c:v>
                </c:pt>
                <c:pt idx="161">
                  <c:v>44631</c:v>
                </c:pt>
                <c:pt idx="162">
                  <c:v>44632</c:v>
                </c:pt>
                <c:pt idx="163">
                  <c:v>44633</c:v>
                </c:pt>
                <c:pt idx="164">
                  <c:v>44634</c:v>
                </c:pt>
                <c:pt idx="165">
                  <c:v>44635</c:v>
                </c:pt>
                <c:pt idx="166">
                  <c:v>44636</c:v>
                </c:pt>
                <c:pt idx="167">
                  <c:v>44637</c:v>
                </c:pt>
                <c:pt idx="168">
                  <c:v>44638</c:v>
                </c:pt>
                <c:pt idx="169">
                  <c:v>44639</c:v>
                </c:pt>
                <c:pt idx="170">
                  <c:v>44640</c:v>
                </c:pt>
                <c:pt idx="171">
                  <c:v>44641</c:v>
                </c:pt>
                <c:pt idx="172">
                  <c:v>44642</c:v>
                </c:pt>
                <c:pt idx="173">
                  <c:v>44643</c:v>
                </c:pt>
                <c:pt idx="174">
                  <c:v>44644</c:v>
                </c:pt>
                <c:pt idx="175">
                  <c:v>44645</c:v>
                </c:pt>
                <c:pt idx="176">
                  <c:v>44646</c:v>
                </c:pt>
                <c:pt idx="177">
                  <c:v>44647</c:v>
                </c:pt>
                <c:pt idx="178">
                  <c:v>44648</c:v>
                </c:pt>
                <c:pt idx="179">
                  <c:v>44649</c:v>
                </c:pt>
                <c:pt idx="180">
                  <c:v>44650</c:v>
                </c:pt>
                <c:pt idx="181">
                  <c:v>44651</c:v>
                </c:pt>
                <c:pt idx="182">
                  <c:v>44652</c:v>
                </c:pt>
                <c:pt idx="183">
                  <c:v>44653</c:v>
                </c:pt>
                <c:pt idx="184">
                  <c:v>44654</c:v>
                </c:pt>
                <c:pt idx="185">
                  <c:v>44655</c:v>
                </c:pt>
                <c:pt idx="186">
                  <c:v>44656</c:v>
                </c:pt>
                <c:pt idx="187">
                  <c:v>44657</c:v>
                </c:pt>
                <c:pt idx="188">
                  <c:v>44658</c:v>
                </c:pt>
                <c:pt idx="189">
                  <c:v>44659</c:v>
                </c:pt>
                <c:pt idx="190">
                  <c:v>44660</c:v>
                </c:pt>
                <c:pt idx="191">
                  <c:v>44661</c:v>
                </c:pt>
                <c:pt idx="192">
                  <c:v>44662</c:v>
                </c:pt>
                <c:pt idx="193">
                  <c:v>44663</c:v>
                </c:pt>
                <c:pt idx="194">
                  <c:v>44664</c:v>
                </c:pt>
                <c:pt idx="195">
                  <c:v>44665</c:v>
                </c:pt>
                <c:pt idx="196">
                  <c:v>44666</c:v>
                </c:pt>
                <c:pt idx="197">
                  <c:v>44667</c:v>
                </c:pt>
                <c:pt idx="198">
                  <c:v>44668</c:v>
                </c:pt>
                <c:pt idx="199">
                  <c:v>44669</c:v>
                </c:pt>
                <c:pt idx="200">
                  <c:v>44670</c:v>
                </c:pt>
                <c:pt idx="201">
                  <c:v>44671</c:v>
                </c:pt>
                <c:pt idx="202">
                  <c:v>44672</c:v>
                </c:pt>
                <c:pt idx="203">
                  <c:v>44673</c:v>
                </c:pt>
                <c:pt idx="204">
                  <c:v>44674</c:v>
                </c:pt>
                <c:pt idx="205">
                  <c:v>44675</c:v>
                </c:pt>
                <c:pt idx="206">
                  <c:v>44676</c:v>
                </c:pt>
                <c:pt idx="207">
                  <c:v>44677</c:v>
                </c:pt>
                <c:pt idx="208">
                  <c:v>44678</c:v>
                </c:pt>
                <c:pt idx="209">
                  <c:v>44679</c:v>
                </c:pt>
                <c:pt idx="210">
                  <c:v>44680</c:v>
                </c:pt>
                <c:pt idx="211">
                  <c:v>44681</c:v>
                </c:pt>
                <c:pt idx="212">
                  <c:v>44682</c:v>
                </c:pt>
                <c:pt idx="213">
                  <c:v>44683</c:v>
                </c:pt>
                <c:pt idx="214">
                  <c:v>44684</c:v>
                </c:pt>
                <c:pt idx="215">
                  <c:v>44685</c:v>
                </c:pt>
                <c:pt idx="216">
                  <c:v>44686</c:v>
                </c:pt>
                <c:pt idx="217">
                  <c:v>44687</c:v>
                </c:pt>
                <c:pt idx="218">
                  <c:v>44688</c:v>
                </c:pt>
                <c:pt idx="219">
                  <c:v>44689</c:v>
                </c:pt>
                <c:pt idx="220">
                  <c:v>44690</c:v>
                </c:pt>
                <c:pt idx="221">
                  <c:v>44691</c:v>
                </c:pt>
                <c:pt idx="222">
                  <c:v>44692</c:v>
                </c:pt>
                <c:pt idx="223">
                  <c:v>44693</c:v>
                </c:pt>
                <c:pt idx="224">
                  <c:v>44694</c:v>
                </c:pt>
                <c:pt idx="225">
                  <c:v>44695</c:v>
                </c:pt>
                <c:pt idx="226">
                  <c:v>44696</c:v>
                </c:pt>
                <c:pt idx="227">
                  <c:v>44697</c:v>
                </c:pt>
                <c:pt idx="228">
                  <c:v>44698</c:v>
                </c:pt>
                <c:pt idx="229">
                  <c:v>44699</c:v>
                </c:pt>
                <c:pt idx="230">
                  <c:v>44700</c:v>
                </c:pt>
                <c:pt idx="231">
                  <c:v>44701</c:v>
                </c:pt>
                <c:pt idx="232">
                  <c:v>44702</c:v>
                </c:pt>
                <c:pt idx="233">
                  <c:v>44703</c:v>
                </c:pt>
                <c:pt idx="234">
                  <c:v>44704</c:v>
                </c:pt>
                <c:pt idx="235">
                  <c:v>44705</c:v>
                </c:pt>
                <c:pt idx="236">
                  <c:v>44706</c:v>
                </c:pt>
                <c:pt idx="237">
                  <c:v>44707</c:v>
                </c:pt>
                <c:pt idx="238">
                  <c:v>44708</c:v>
                </c:pt>
                <c:pt idx="239">
                  <c:v>44709</c:v>
                </c:pt>
                <c:pt idx="240">
                  <c:v>44710</c:v>
                </c:pt>
                <c:pt idx="241">
                  <c:v>44711</c:v>
                </c:pt>
                <c:pt idx="242">
                  <c:v>44712</c:v>
                </c:pt>
                <c:pt idx="243">
                  <c:v>44713</c:v>
                </c:pt>
                <c:pt idx="244">
                  <c:v>44714</c:v>
                </c:pt>
                <c:pt idx="245">
                  <c:v>44715</c:v>
                </c:pt>
                <c:pt idx="246">
                  <c:v>44716</c:v>
                </c:pt>
                <c:pt idx="247">
                  <c:v>44717</c:v>
                </c:pt>
                <c:pt idx="248">
                  <c:v>44718</c:v>
                </c:pt>
                <c:pt idx="249">
                  <c:v>44719</c:v>
                </c:pt>
                <c:pt idx="250">
                  <c:v>44720</c:v>
                </c:pt>
                <c:pt idx="251">
                  <c:v>44721</c:v>
                </c:pt>
                <c:pt idx="252">
                  <c:v>44722</c:v>
                </c:pt>
                <c:pt idx="253">
                  <c:v>44723</c:v>
                </c:pt>
                <c:pt idx="254">
                  <c:v>44724</c:v>
                </c:pt>
                <c:pt idx="255">
                  <c:v>44725</c:v>
                </c:pt>
                <c:pt idx="256">
                  <c:v>44726</c:v>
                </c:pt>
                <c:pt idx="257">
                  <c:v>44727</c:v>
                </c:pt>
                <c:pt idx="258">
                  <c:v>44728</c:v>
                </c:pt>
                <c:pt idx="259">
                  <c:v>44729</c:v>
                </c:pt>
                <c:pt idx="260">
                  <c:v>44730</c:v>
                </c:pt>
                <c:pt idx="261">
                  <c:v>44731</c:v>
                </c:pt>
                <c:pt idx="262">
                  <c:v>44732</c:v>
                </c:pt>
                <c:pt idx="263">
                  <c:v>44733</c:v>
                </c:pt>
                <c:pt idx="264">
                  <c:v>44734</c:v>
                </c:pt>
                <c:pt idx="265">
                  <c:v>44735</c:v>
                </c:pt>
                <c:pt idx="266">
                  <c:v>44736</c:v>
                </c:pt>
                <c:pt idx="267">
                  <c:v>44737</c:v>
                </c:pt>
                <c:pt idx="268">
                  <c:v>44738</c:v>
                </c:pt>
                <c:pt idx="269">
                  <c:v>44739</c:v>
                </c:pt>
                <c:pt idx="270">
                  <c:v>44740</c:v>
                </c:pt>
                <c:pt idx="271">
                  <c:v>44741</c:v>
                </c:pt>
                <c:pt idx="272">
                  <c:v>44742</c:v>
                </c:pt>
              </c:numCache>
            </c:numRef>
          </c:cat>
          <c:val>
            <c:numRef>
              <c:f>'OCOD&amp;OMR (2022)'!$Q$2:$Q$287</c:f>
              <c:numCache>
                <c:formatCode>0</c:formatCode>
                <c:ptCount val="286"/>
                <c:pt idx="0">
                  <c:v>2107.9</c:v>
                </c:pt>
                <c:pt idx="1">
                  <c:v>2114</c:v>
                </c:pt>
                <c:pt idx="2">
                  <c:v>2119</c:v>
                </c:pt>
                <c:pt idx="3">
                  <c:v>2113.9</c:v>
                </c:pt>
                <c:pt idx="4">
                  <c:v>2114.9</c:v>
                </c:pt>
                <c:pt idx="5">
                  <c:v>2117.5</c:v>
                </c:pt>
                <c:pt idx="6">
                  <c:v>2101.9</c:v>
                </c:pt>
                <c:pt idx="7">
                  <c:v>2092.1999999999998</c:v>
                </c:pt>
                <c:pt idx="8">
                  <c:v>2004</c:v>
                </c:pt>
                <c:pt idx="9">
                  <c:v>2014.1</c:v>
                </c:pt>
                <c:pt idx="10">
                  <c:v>1995.9</c:v>
                </c:pt>
                <c:pt idx="11">
                  <c:v>1997.4</c:v>
                </c:pt>
                <c:pt idx="12">
                  <c:v>1995.5</c:v>
                </c:pt>
                <c:pt idx="13">
                  <c:v>1998.9</c:v>
                </c:pt>
                <c:pt idx="14">
                  <c:v>1989.4</c:v>
                </c:pt>
                <c:pt idx="15">
                  <c:v>1976.8</c:v>
                </c:pt>
                <c:pt idx="16">
                  <c:v>1091</c:v>
                </c:pt>
                <c:pt idx="17">
                  <c:v>1091.5</c:v>
                </c:pt>
                <c:pt idx="18">
                  <c:v>1099</c:v>
                </c:pt>
                <c:pt idx="19">
                  <c:v>1104.7</c:v>
                </c:pt>
                <c:pt idx="20">
                  <c:v>1102.5999999999999</c:v>
                </c:pt>
                <c:pt idx="21">
                  <c:v>1100</c:v>
                </c:pt>
                <c:pt idx="22">
                  <c:v>1098.5</c:v>
                </c:pt>
                <c:pt idx="23">
                  <c:v>2715.4</c:v>
                </c:pt>
                <c:pt idx="24">
                  <c:v>2711.3</c:v>
                </c:pt>
                <c:pt idx="25">
                  <c:v>5724.2</c:v>
                </c:pt>
                <c:pt idx="26">
                  <c:v>9380.9000000000015</c:v>
                </c:pt>
                <c:pt idx="27">
                  <c:v>9145</c:v>
                </c:pt>
                <c:pt idx="28">
                  <c:v>9927.9000000000015</c:v>
                </c:pt>
                <c:pt idx="29">
                  <c:v>10251.6</c:v>
                </c:pt>
                <c:pt idx="30">
                  <c:v>10233</c:v>
                </c:pt>
                <c:pt idx="31">
                  <c:v>10521.3</c:v>
                </c:pt>
                <c:pt idx="32">
                  <c:v>10895.900000000001</c:v>
                </c:pt>
                <c:pt idx="33">
                  <c:v>5696</c:v>
                </c:pt>
                <c:pt idx="34">
                  <c:v>4266.7</c:v>
                </c:pt>
                <c:pt idx="35">
                  <c:v>4294.3999999999996</c:v>
                </c:pt>
                <c:pt idx="36">
                  <c:v>7267</c:v>
                </c:pt>
                <c:pt idx="37">
                  <c:v>6663.7</c:v>
                </c:pt>
                <c:pt idx="38">
                  <c:v>6361.5</c:v>
                </c:pt>
                <c:pt idx="39">
                  <c:v>7252.3</c:v>
                </c:pt>
                <c:pt idx="40">
                  <c:v>7117.7</c:v>
                </c:pt>
                <c:pt idx="41">
                  <c:v>8772.9</c:v>
                </c:pt>
                <c:pt idx="42">
                  <c:v>8722</c:v>
                </c:pt>
                <c:pt idx="43">
                  <c:v>7567.4</c:v>
                </c:pt>
                <c:pt idx="44">
                  <c:v>7555.3</c:v>
                </c:pt>
                <c:pt idx="45">
                  <c:v>5768.1</c:v>
                </c:pt>
                <c:pt idx="46">
                  <c:v>4769.8999999999996</c:v>
                </c:pt>
                <c:pt idx="47">
                  <c:v>3602.8</c:v>
                </c:pt>
                <c:pt idx="48">
                  <c:v>2998.2000000000003</c:v>
                </c:pt>
                <c:pt idx="49">
                  <c:v>3038.5</c:v>
                </c:pt>
                <c:pt idx="50">
                  <c:v>3036</c:v>
                </c:pt>
                <c:pt idx="51">
                  <c:v>3033.5</c:v>
                </c:pt>
                <c:pt idx="52">
                  <c:v>3030.5</c:v>
                </c:pt>
                <c:pt idx="53">
                  <c:v>3040.1</c:v>
                </c:pt>
                <c:pt idx="54">
                  <c:v>3031</c:v>
                </c:pt>
                <c:pt idx="55">
                  <c:v>2068.5</c:v>
                </c:pt>
                <c:pt idx="56">
                  <c:v>2060</c:v>
                </c:pt>
                <c:pt idx="57">
                  <c:v>2059.5</c:v>
                </c:pt>
                <c:pt idx="58">
                  <c:v>2063.6</c:v>
                </c:pt>
                <c:pt idx="59">
                  <c:v>2030.6999999999998</c:v>
                </c:pt>
                <c:pt idx="60">
                  <c:v>2007</c:v>
                </c:pt>
                <c:pt idx="61">
                  <c:v>1999.9</c:v>
                </c:pt>
                <c:pt idx="62">
                  <c:v>2008.6</c:v>
                </c:pt>
                <c:pt idx="63">
                  <c:v>1217.5999999999999</c:v>
                </c:pt>
                <c:pt idx="64">
                  <c:v>1220.5</c:v>
                </c:pt>
                <c:pt idx="65">
                  <c:v>1218</c:v>
                </c:pt>
                <c:pt idx="66">
                  <c:v>1176.6999999999998</c:v>
                </c:pt>
                <c:pt idx="67">
                  <c:v>1132.4000000000001</c:v>
                </c:pt>
                <c:pt idx="68">
                  <c:v>1131.4000000000001</c:v>
                </c:pt>
                <c:pt idx="69">
                  <c:v>1189.3</c:v>
                </c:pt>
                <c:pt idx="70">
                  <c:v>1090.5</c:v>
                </c:pt>
                <c:pt idx="71">
                  <c:v>1128.8</c:v>
                </c:pt>
                <c:pt idx="72">
                  <c:v>1109.5999999999999</c:v>
                </c:pt>
                <c:pt idx="73">
                  <c:v>3228.1</c:v>
                </c:pt>
                <c:pt idx="74">
                  <c:v>5600.7999999999993</c:v>
                </c:pt>
                <c:pt idx="75">
                  <c:v>6407.4</c:v>
                </c:pt>
                <c:pt idx="76">
                  <c:v>6228.4</c:v>
                </c:pt>
                <c:pt idx="77">
                  <c:v>9022.5</c:v>
                </c:pt>
                <c:pt idx="78">
                  <c:v>9604.7999999999993</c:v>
                </c:pt>
                <c:pt idx="79">
                  <c:v>9651.7000000000007</c:v>
                </c:pt>
                <c:pt idx="80">
                  <c:v>2128.1000000000004</c:v>
                </c:pt>
                <c:pt idx="81">
                  <c:v>2111.9</c:v>
                </c:pt>
                <c:pt idx="82">
                  <c:v>2207</c:v>
                </c:pt>
                <c:pt idx="83">
                  <c:v>2215.3000000000002</c:v>
                </c:pt>
                <c:pt idx="84">
                  <c:v>2091.6999999999998</c:v>
                </c:pt>
                <c:pt idx="85">
                  <c:v>2193.6</c:v>
                </c:pt>
                <c:pt idx="86">
                  <c:v>2493</c:v>
                </c:pt>
                <c:pt idx="87">
                  <c:v>2489.5</c:v>
                </c:pt>
                <c:pt idx="88">
                  <c:v>2507.1999999999998</c:v>
                </c:pt>
                <c:pt idx="89">
                  <c:v>2905.5</c:v>
                </c:pt>
                <c:pt idx="90">
                  <c:v>2895.9</c:v>
                </c:pt>
                <c:pt idx="91">
                  <c:v>2908</c:v>
                </c:pt>
                <c:pt idx="92">
                  <c:v>2696.2</c:v>
                </c:pt>
                <c:pt idx="93">
                  <c:v>3201.3999999999996</c:v>
                </c:pt>
                <c:pt idx="94">
                  <c:v>5947</c:v>
                </c:pt>
                <c:pt idx="95">
                  <c:v>5290.1</c:v>
                </c:pt>
                <c:pt idx="96">
                  <c:v>5870.9</c:v>
                </c:pt>
                <c:pt idx="97">
                  <c:v>5679.6</c:v>
                </c:pt>
                <c:pt idx="98">
                  <c:v>5899.2</c:v>
                </c:pt>
                <c:pt idx="99">
                  <c:v>5801.4</c:v>
                </c:pt>
                <c:pt idx="100">
                  <c:v>5642.6</c:v>
                </c:pt>
                <c:pt idx="101">
                  <c:v>5548.2</c:v>
                </c:pt>
                <c:pt idx="102">
                  <c:v>5742.4</c:v>
                </c:pt>
                <c:pt idx="103">
                  <c:v>5744.4</c:v>
                </c:pt>
                <c:pt idx="104">
                  <c:v>5754.5</c:v>
                </c:pt>
                <c:pt idx="105">
                  <c:v>6005</c:v>
                </c:pt>
                <c:pt idx="106">
                  <c:v>6011.1</c:v>
                </c:pt>
                <c:pt idx="107">
                  <c:v>6007.5</c:v>
                </c:pt>
                <c:pt idx="108">
                  <c:v>5660.2</c:v>
                </c:pt>
                <c:pt idx="109">
                  <c:v>5360.7</c:v>
                </c:pt>
                <c:pt idx="110">
                  <c:v>5781.2</c:v>
                </c:pt>
                <c:pt idx="111">
                  <c:v>5788.7</c:v>
                </c:pt>
                <c:pt idx="112">
                  <c:v>5780.2</c:v>
                </c:pt>
                <c:pt idx="113">
                  <c:v>5835.2</c:v>
                </c:pt>
                <c:pt idx="114">
                  <c:v>5710.6</c:v>
                </c:pt>
                <c:pt idx="115">
                  <c:v>5674.3</c:v>
                </c:pt>
                <c:pt idx="116">
                  <c:v>5804.4</c:v>
                </c:pt>
                <c:pt idx="117">
                  <c:v>5476.7</c:v>
                </c:pt>
                <c:pt idx="118">
                  <c:v>5577.5</c:v>
                </c:pt>
                <c:pt idx="119">
                  <c:v>5763</c:v>
                </c:pt>
                <c:pt idx="120">
                  <c:v>5826.1</c:v>
                </c:pt>
                <c:pt idx="121">
                  <c:v>5896.7</c:v>
                </c:pt>
                <c:pt idx="122">
                  <c:v>5930.9</c:v>
                </c:pt>
                <c:pt idx="123">
                  <c:v>832.9</c:v>
                </c:pt>
                <c:pt idx="124">
                  <c:v>2003.5</c:v>
                </c:pt>
                <c:pt idx="125">
                  <c:v>2107.4</c:v>
                </c:pt>
                <c:pt idx="126">
                  <c:v>2297.5</c:v>
                </c:pt>
                <c:pt idx="127">
                  <c:v>2598.9</c:v>
                </c:pt>
                <c:pt idx="128">
                  <c:v>2507.1999999999998</c:v>
                </c:pt>
                <c:pt idx="129">
                  <c:v>2594.4</c:v>
                </c:pt>
                <c:pt idx="130">
                  <c:v>2498.6000000000004</c:v>
                </c:pt>
                <c:pt idx="131">
                  <c:v>2106.9</c:v>
                </c:pt>
                <c:pt idx="132">
                  <c:v>2099.9</c:v>
                </c:pt>
                <c:pt idx="133">
                  <c:v>2281.9</c:v>
                </c:pt>
                <c:pt idx="134">
                  <c:v>2484</c:v>
                </c:pt>
                <c:pt idx="135">
                  <c:v>2693.2</c:v>
                </c:pt>
                <c:pt idx="136">
                  <c:v>2287.4</c:v>
                </c:pt>
                <c:pt idx="137">
                  <c:v>1796.3</c:v>
                </c:pt>
                <c:pt idx="138">
                  <c:v>2285.9</c:v>
                </c:pt>
                <c:pt idx="139">
                  <c:v>1986.3000000000002</c:v>
                </c:pt>
                <c:pt idx="140">
                  <c:v>1985.4</c:v>
                </c:pt>
                <c:pt idx="141">
                  <c:v>1890.1</c:v>
                </c:pt>
                <c:pt idx="142">
                  <c:v>1587.6</c:v>
                </c:pt>
                <c:pt idx="143">
                  <c:v>1100.5999999999999</c:v>
                </c:pt>
                <c:pt idx="144">
                  <c:v>1053.2</c:v>
                </c:pt>
                <c:pt idx="145">
                  <c:v>800.6</c:v>
                </c:pt>
                <c:pt idx="146">
                  <c:v>796</c:v>
                </c:pt>
                <c:pt idx="147">
                  <c:v>800.1</c:v>
                </c:pt>
                <c:pt idx="148">
                  <c:v>995.7</c:v>
                </c:pt>
                <c:pt idx="149">
                  <c:v>762.3</c:v>
                </c:pt>
                <c:pt idx="150">
                  <c:v>1289.5999999999999</c:v>
                </c:pt>
                <c:pt idx="151">
                  <c:v>1541.3</c:v>
                </c:pt>
                <c:pt idx="152">
                  <c:v>1548.8000000000002</c:v>
                </c:pt>
                <c:pt idx="153">
                  <c:v>1460.1</c:v>
                </c:pt>
                <c:pt idx="154">
                  <c:v>1155</c:v>
                </c:pt>
                <c:pt idx="155">
                  <c:v>1058.2</c:v>
                </c:pt>
                <c:pt idx="156">
                  <c:v>1404.6</c:v>
                </c:pt>
                <c:pt idx="157">
                  <c:v>1405.6</c:v>
                </c:pt>
                <c:pt idx="158">
                  <c:v>1635.4</c:v>
                </c:pt>
                <c:pt idx="159">
                  <c:v>1184.8</c:v>
                </c:pt>
                <c:pt idx="160">
                  <c:v>1149.4000000000001</c:v>
                </c:pt>
                <c:pt idx="161">
                  <c:v>1113.0999999999999</c:v>
                </c:pt>
                <c:pt idx="162">
                  <c:v>817.8</c:v>
                </c:pt>
                <c:pt idx="163">
                  <c:v>817</c:v>
                </c:pt>
                <c:pt idx="164">
                  <c:v>1407.6</c:v>
                </c:pt>
                <c:pt idx="165">
                  <c:v>3251.3</c:v>
                </c:pt>
                <c:pt idx="166">
                  <c:v>3278.6</c:v>
                </c:pt>
                <c:pt idx="167">
                  <c:v>1485.3</c:v>
                </c:pt>
                <c:pt idx="168">
                  <c:v>1493.4</c:v>
                </c:pt>
                <c:pt idx="169">
                  <c:v>1486.3</c:v>
                </c:pt>
                <c:pt idx="170">
                  <c:v>1496.3</c:v>
                </c:pt>
                <c:pt idx="171">
                  <c:v>1504.5</c:v>
                </c:pt>
                <c:pt idx="172">
                  <c:v>1493.8</c:v>
                </c:pt>
                <c:pt idx="173">
                  <c:v>1497.9</c:v>
                </c:pt>
                <c:pt idx="174">
                  <c:v>1499.9</c:v>
                </c:pt>
                <c:pt idx="175">
                  <c:v>2098.8000000000002</c:v>
                </c:pt>
                <c:pt idx="176">
                  <c:v>2090.3000000000002</c:v>
                </c:pt>
                <c:pt idx="177">
                  <c:v>1702.5</c:v>
                </c:pt>
                <c:pt idx="178">
                  <c:v>1131.3</c:v>
                </c:pt>
                <c:pt idx="179">
                  <c:v>4725</c:v>
                </c:pt>
                <c:pt idx="180">
                  <c:v>4702.3</c:v>
                </c:pt>
                <c:pt idx="181">
                  <c:v>1539.7</c:v>
                </c:pt>
                <c:pt idx="182">
                  <c:v>1491.8</c:v>
                </c:pt>
                <c:pt idx="183">
                  <c:v>1492.8</c:v>
                </c:pt>
                <c:pt idx="184">
                  <c:v>1498.3</c:v>
                </c:pt>
                <c:pt idx="185">
                  <c:v>1496.9</c:v>
                </c:pt>
                <c:pt idx="186">
                  <c:v>1492.4</c:v>
                </c:pt>
                <c:pt idx="187">
                  <c:v>1496.3</c:v>
                </c:pt>
                <c:pt idx="188">
                  <c:v>1492.3</c:v>
                </c:pt>
                <c:pt idx="189">
                  <c:v>1495.4</c:v>
                </c:pt>
                <c:pt idx="190">
                  <c:v>1490.3</c:v>
                </c:pt>
                <c:pt idx="191">
                  <c:v>1492.8</c:v>
                </c:pt>
                <c:pt idx="192">
                  <c:v>1497.8</c:v>
                </c:pt>
                <c:pt idx="193">
                  <c:v>1489.3</c:v>
                </c:pt>
                <c:pt idx="194">
                  <c:v>1500.4</c:v>
                </c:pt>
                <c:pt idx="195">
                  <c:v>1473.3</c:v>
                </c:pt>
                <c:pt idx="196">
                  <c:v>1489.3</c:v>
                </c:pt>
                <c:pt idx="197">
                  <c:v>1496.8</c:v>
                </c:pt>
                <c:pt idx="198">
                  <c:v>1494.3</c:v>
                </c:pt>
                <c:pt idx="199">
                  <c:v>1507.5</c:v>
                </c:pt>
                <c:pt idx="200">
                  <c:v>1491.8</c:v>
                </c:pt>
                <c:pt idx="201">
                  <c:v>1494.3</c:v>
                </c:pt>
                <c:pt idx="202">
                  <c:v>1486.8</c:v>
                </c:pt>
                <c:pt idx="203">
                  <c:v>1492.8</c:v>
                </c:pt>
                <c:pt idx="204">
                  <c:v>1487.8</c:v>
                </c:pt>
                <c:pt idx="205">
                  <c:v>1496.8</c:v>
                </c:pt>
                <c:pt idx="206">
                  <c:v>1494.8</c:v>
                </c:pt>
                <c:pt idx="207">
                  <c:v>1496.3</c:v>
                </c:pt>
                <c:pt idx="208">
                  <c:v>1507.9</c:v>
                </c:pt>
                <c:pt idx="209">
                  <c:v>1498.3</c:v>
                </c:pt>
                <c:pt idx="210">
                  <c:v>1495.9</c:v>
                </c:pt>
                <c:pt idx="211">
                  <c:v>1493.9</c:v>
                </c:pt>
                <c:pt idx="212">
                  <c:v>1499.9</c:v>
                </c:pt>
                <c:pt idx="213">
                  <c:v>1504.4</c:v>
                </c:pt>
                <c:pt idx="214">
                  <c:v>1495.4</c:v>
                </c:pt>
                <c:pt idx="215">
                  <c:v>1506.4</c:v>
                </c:pt>
                <c:pt idx="216">
                  <c:v>1497.4</c:v>
                </c:pt>
                <c:pt idx="217">
                  <c:v>1509.4</c:v>
                </c:pt>
                <c:pt idx="218">
                  <c:v>1198.8</c:v>
                </c:pt>
                <c:pt idx="219">
                  <c:v>1195.9000000000001</c:v>
                </c:pt>
                <c:pt idx="220">
                  <c:v>1202.9000000000001</c:v>
                </c:pt>
                <c:pt idx="221">
                  <c:v>1206</c:v>
                </c:pt>
                <c:pt idx="222">
                  <c:v>1512.9</c:v>
                </c:pt>
                <c:pt idx="223">
                  <c:v>1497.9</c:v>
                </c:pt>
                <c:pt idx="224">
                  <c:v>1496.9</c:v>
                </c:pt>
                <c:pt idx="225">
                  <c:v>1493.3</c:v>
                </c:pt>
                <c:pt idx="226">
                  <c:v>1498.4</c:v>
                </c:pt>
                <c:pt idx="227">
                  <c:v>1510.4</c:v>
                </c:pt>
                <c:pt idx="228">
                  <c:v>1506.9</c:v>
                </c:pt>
                <c:pt idx="229">
                  <c:v>1499.9</c:v>
                </c:pt>
                <c:pt idx="230">
                  <c:v>1506.9</c:v>
                </c:pt>
                <c:pt idx="231">
                  <c:v>1504.9</c:v>
                </c:pt>
                <c:pt idx="232">
                  <c:v>1497.9</c:v>
                </c:pt>
                <c:pt idx="233">
                  <c:v>1495.3</c:v>
                </c:pt>
                <c:pt idx="234">
                  <c:v>1493.8</c:v>
                </c:pt>
                <c:pt idx="235">
                  <c:v>1500.9</c:v>
                </c:pt>
                <c:pt idx="236">
                  <c:v>1511.4</c:v>
                </c:pt>
                <c:pt idx="237">
                  <c:v>1517.1</c:v>
                </c:pt>
                <c:pt idx="238">
                  <c:v>1506.9</c:v>
                </c:pt>
                <c:pt idx="239">
                  <c:v>1203.9000000000001</c:v>
                </c:pt>
                <c:pt idx="240">
                  <c:v>1394.5</c:v>
                </c:pt>
                <c:pt idx="241">
                  <c:v>1205.9000000000001</c:v>
                </c:pt>
                <c:pt idx="242">
                  <c:v>1202.4000000000001</c:v>
                </c:pt>
                <c:pt idx="243">
                  <c:v>1206.5</c:v>
                </c:pt>
                <c:pt idx="244">
                  <c:v>1207.9000000000001</c:v>
                </c:pt>
                <c:pt idx="245">
                  <c:v>1215.0999999999999</c:v>
                </c:pt>
                <c:pt idx="246">
                  <c:v>1196.4000000000001</c:v>
                </c:pt>
                <c:pt idx="247">
                  <c:v>1206</c:v>
                </c:pt>
                <c:pt idx="248">
                  <c:v>1090</c:v>
                </c:pt>
                <c:pt idx="249">
                  <c:v>1101</c:v>
                </c:pt>
                <c:pt idx="250">
                  <c:v>1095</c:v>
                </c:pt>
                <c:pt idx="251">
                  <c:v>1089</c:v>
                </c:pt>
                <c:pt idx="252">
                  <c:v>985</c:v>
                </c:pt>
                <c:pt idx="253">
                  <c:v>840</c:v>
                </c:pt>
                <c:pt idx="254">
                  <c:v>846</c:v>
                </c:pt>
                <c:pt idx="255">
                  <c:v>848</c:v>
                </c:pt>
                <c:pt idx="256">
                  <c:v>849</c:v>
                </c:pt>
                <c:pt idx="257">
                  <c:v>849</c:v>
                </c:pt>
                <c:pt idx="258">
                  <c:v>841</c:v>
                </c:pt>
                <c:pt idx="259">
                  <c:v>776</c:v>
                </c:pt>
                <c:pt idx="260">
                  <c:v>836</c:v>
                </c:pt>
                <c:pt idx="261">
                  <c:v>899</c:v>
                </c:pt>
                <c:pt idx="262">
                  <c:v>902</c:v>
                </c:pt>
                <c:pt idx="263">
                  <c:v>907</c:v>
                </c:pt>
                <c:pt idx="264">
                  <c:v>902</c:v>
                </c:pt>
                <c:pt idx="265">
                  <c:v>900</c:v>
                </c:pt>
                <c:pt idx="266">
                  <c:v>896</c:v>
                </c:pt>
                <c:pt idx="267">
                  <c:v>899</c:v>
                </c:pt>
                <c:pt idx="268">
                  <c:v>899</c:v>
                </c:pt>
                <c:pt idx="269">
                  <c:v>902</c:v>
                </c:pt>
                <c:pt idx="270">
                  <c:v>810</c:v>
                </c:pt>
                <c:pt idx="271">
                  <c:v>806</c:v>
                </c:pt>
                <c:pt idx="272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4-4C70-A6D4-923FAA3B09A1}"/>
            </c:ext>
          </c:extLst>
        </c:ser>
        <c:ser>
          <c:idx val="1"/>
          <c:order val="1"/>
          <c:tx>
            <c:strRef>
              <c:f>'OCOD&amp;OMR (2022)'!$R$1</c:f>
              <c:strCache>
                <c:ptCount val="1"/>
                <c:pt idx="0">
                  <c:v>Mean 5-Day OMR (USGS)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'OCOD&amp;OMR (2022)'!$A$2:$A$287</c:f>
              <c:numCache>
                <c:formatCode>m/d/yyyy</c:formatCode>
                <c:ptCount val="28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  <c:pt idx="92">
                  <c:v>44562</c:v>
                </c:pt>
                <c:pt idx="93">
                  <c:v>44563</c:v>
                </c:pt>
                <c:pt idx="94">
                  <c:v>44564</c:v>
                </c:pt>
                <c:pt idx="95">
                  <c:v>44565</c:v>
                </c:pt>
                <c:pt idx="96">
                  <c:v>44566</c:v>
                </c:pt>
                <c:pt idx="97">
                  <c:v>44567</c:v>
                </c:pt>
                <c:pt idx="98">
                  <c:v>44568</c:v>
                </c:pt>
                <c:pt idx="99">
                  <c:v>44569</c:v>
                </c:pt>
                <c:pt idx="100">
                  <c:v>44570</c:v>
                </c:pt>
                <c:pt idx="101">
                  <c:v>44571</c:v>
                </c:pt>
                <c:pt idx="102">
                  <c:v>44572</c:v>
                </c:pt>
                <c:pt idx="103">
                  <c:v>44573</c:v>
                </c:pt>
                <c:pt idx="104">
                  <c:v>44574</c:v>
                </c:pt>
                <c:pt idx="105">
                  <c:v>44575</c:v>
                </c:pt>
                <c:pt idx="106">
                  <c:v>44576</c:v>
                </c:pt>
                <c:pt idx="107">
                  <c:v>44577</c:v>
                </c:pt>
                <c:pt idx="108">
                  <c:v>44578</c:v>
                </c:pt>
                <c:pt idx="109">
                  <c:v>44579</c:v>
                </c:pt>
                <c:pt idx="110">
                  <c:v>44580</c:v>
                </c:pt>
                <c:pt idx="111">
                  <c:v>44581</c:v>
                </c:pt>
                <c:pt idx="112">
                  <c:v>44582</c:v>
                </c:pt>
                <c:pt idx="113">
                  <c:v>44583</c:v>
                </c:pt>
                <c:pt idx="114">
                  <c:v>44584</c:v>
                </c:pt>
                <c:pt idx="115">
                  <c:v>44585</c:v>
                </c:pt>
                <c:pt idx="116">
                  <c:v>44586</c:v>
                </c:pt>
                <c:pt idx="117">
                  <c:v>44587</c:v>
                </c:pt>
                <c:pt idx="118">
                  <c:v>44588</c:v>
                </c:pt>
                <c:pt idx="119">
                  <c:v>44589</c:v>
                </c:pt>
                <c:pt idx="120">
                  <c:v>44590</c:v>
                </c:pt>
                <c:pt idx="121">
                  <c:v>44591</c:v>
                </c:pt>
                <c:pt idx="122">
                  <c:v>44592</c:v>
                </c:pt>
                <c:pt idx="123">
                  <c:v>44593</c:v>
                </c:pt>
                <c:pt idx="124">
                  <c:v>44594</c:v>
                </c:pt>
                <c:pt idx="125">
                  <c:v>44595</c:v>
                </c:pt>
                <c:pt idx="126">
                  <c:v>44596</c:v>
                </c:pt>
                <c:pt idx="127">
                  <c:v>44597</c:v>
                </c:pt>
                <c:pt idx="128">
                  <c:v>44598</c:v>
                </c:pt>
                <c:pt idx="129">
                  <c:v>44599</c:v>
                </c:pt>
                <c:pt idx="130">
                  <c:v>44600</c:v>
                </c:pt>
                <c:pt idx="131">
                  <c:v>44601</c:v>
                </c:pt>
                <c:pt idx="132">
                  <c:v>44602</c:v>
                </c:pt>
                <c:pt idx="133">
                  <c:v>44603</c:v>
                </c:pt>
                <c:pt idx="134">
                  <c:v>44604</c:v>
                </c:pt>
                <c:pt idx="135">
                  <c:v>44605</c:v>
                </c:pt>
                <c:pt idx="136">
                  <c:v>44606</c:v>
                </c:pt>
                <c:pt idx="137">
                  <c:v>44607</c:v>
                </c:pt>
                <c:pt idx="138">
                  <c:v>44608</c:v>
                </c:pt>
                <c:pt idx="139">
                  <c:v>44609</c:v>
                </c:pt>
                <c:pt idx="140">
                  <c:v>44610</c:v>
                </c:pt>
                <c:pt idx="141">
                  <c:v>44611</c:v>
                </c:pt>
                <c:pt idx="142">
                  <c:v>44612</c:v>
                </c:pt>
                <c:pt idx="143">
                  <c:v>44613</c:v>
                </c:pt>
                <c:pt idx="144">
                  <c:v>44614</c:v>
                </c:pt>
                <c:pt idx="145">
                  <c:v>44615</c:v>
                </c:pt>
                <c:pt idx="146">
                  <c:v>44616</c:v>
                </c:pt>
                <c:pt idx="147">
                  <c:v>44617</c:v>
                </c:pt>
                <c:pt idx="148">
                  <c:v>44618</c:v>
                </c:pt>
                <c:pt idx="149">
                  <c:v>44619</c:v>
                </c:pt>
                <c:pt idx="150">
                  <c:v>44620</c:v>
                </c:pt>
                <c:pt idx="151">
                  <c:v>44621</c:v>
                </c:pt>
                <c:pt idx="152">
                  <c:v>44622</c:v>
                </c:pt>
                <c:pt idx="153">
                  <c:v>44623</c:v>
                </c:pt>
                <c:pt idx="154">
                  <c:v>44624</c:v>
                </c:pt>
                <c:pt idx="155">
                  <c:v>44625</c:v>
                </c:pt>
                <c:pt idx="156">
                  <c:v>44626</c:v>
                </c:pt>
                <c:pt idx="157">
                  <c:v>44627</c:v>
                </c:pt>
                <c:pt idx="158">
                  <c:v>44628</c:v>
                </c:pt>
                <c:pt idx="159">
                  <c:v>44629</c:v>
                </c:pt>
                <c:pt idx="160">
                  <c:v>44630</c:v>
                </c:pt>
                <c:pt idx="161">
                  <c:v>44631</c:v>
                </c:pt>
                <c:pt idx="162">
                  <c:v>44632</c:v>
                </c:pt>
                <c:pt idx="163">
                  <c:v>44633</c:v>
                </c:pt>
                <c:pt idx="164">
                  <c:v>44634</c:v>
                </c:pt>
                <c:pt idx="165">
                  <c:v>44635</c:v>
                </c:pt>
                <c:pt idx="166">
                  <c:v>44636</c:v>
                </c:pt>
                <c:pt idx="167">
                  <c:v>44637</c:v>
                </c:pt>
                <c:pt idx="168">
                  <c:v>44638</c:v>
                </c:pt>
                <c:pt idx="169">
                  <c:v>44639</c:v>
                </c:pt>
                <c:pt idx="170">
                  <c:v>44640</c:v>
                </c:pt>
                <c:pt idx="171">
                  <c:v>44641</c:v>
                </c:pt>
                <c:pt idx="172">
                  <c:v>44642</c:v>
                </c:pt>
                <c:pt idx="173">
                  <c:v>44643</c:v>
                </c:pt>
                <c:pt idx="174">
                  <c:v>44644</c:v>
                </c:pt>
                <c:pt idx="175">
                  <c:v>44645</c:v>
                </c:pt>
                <c:pt idx="176">
                  <c:v>44646</c:v>
                </c:pt>
                <c:pt idx="177">
                  <c:v>44647</c:v>
                </c:pt>
                <c:pt idx="178">
                  <c:v>44648</c:v>
                </c:pt>
                <c:pt idx="179">
                  <c:v>44649</c:v>
                </c:pt>
                <c:pt idx="180">
                  <c:v>44650</c:v>
                </c:pt>
                <c:pt idx="181">
                  <c:v>44651</c:v>
                </c:pt>
                <c:pt idx="182">
                  <c:v>44652</c:v>
                </c:pt>
                <c:pt idx="183">
                  <c:v>44653</c:v>
                </c:pt>
                <c:pt idx="184">
                  <c:v>44654</c:v>
                </c:pt>
                <c:pt idx="185">
                  <c:v>44655</c:v>
                </c:pt>
                <c:pt idx="186">
                  <c:v>44656</c:v>
                </c:pt>
                <c:pt idx="187">
                  <c:v>44657</c:v>
                </c:pt>
                <c:pt idx="188">
                  <c:v>44658</c:v>
                </c:pt>
                <c:pt idx="189">
                  <c:v>44659</c:v>
                </c:pt>
                <c:pt idx="190">
                  <c:v>44660</c:v>
                </c:pt>
                <c:pt idx="191">
                  <c:v>44661</c:v>
                </c:pt>
                <c:pt idx="192">
                  <c:v>44662</c:v>
                </c:pt>
                <c:pt idx="193">
                  <c:v>44663</c:v>
                </c:pt>
                <c:pt idx="194">
                  <c:v>44664</c:v>
                </c:pt>
                <c:pt idx="195">
                  <c:v>44665</c:v>
                </c:pt>
                <c:pt idx="196">
                  <c:v>44666</c:v>
                </c:pt>
                <c:pt idx="197">
                  <c:v>44667</c:v>
                </c:pt>
                <c:pt idx="198">
                  <c:v>44668</c:v>
                </c:pt>
                <c:pt idx="199">
                  <c:v>44669</c:v>
                </c:pt>
                <c:pt idx="200">
                  <c:v>44670</c:v>
                </c:pt>
                <c:pt idx="201">
                  <c:v>44671</c:v>
                </c:pt>
                <c:pt idx="202">
                  <c:v>44672</c:v>
                </c:pt>
                <c:pt idx="203">
                  <c:v>44673</c:v>
                </c:pt>
                <c:pt idx="204">
                  <c:v>44674</c:v>
                </c:pt>
                <c:pt idx="205">
                  <c:v>44675</c:v>
                </c:pt>
                <c:pt idx="206">
                  <c:v>44676</c:v>
                </c:pt>
                <c:pt idx="207">
                  <c:v>44677</c:v>
                </c:pt>
                <c:pt idx="208">
                  <c:v>44678</c:v>
                </c:pt>
                <c:pt idx="209">
                  <c:v>44679</c:v>
                </c:pt>
                <c:pt idx="210">
                  <c:v>44680</c:v>
                </c:pt>
                <c:pt idx="211">
                  <c:v>44681</c:v>
                </c:pt>
                <c:pt idx="212">
                  <c:v>44682</c:v>
                </c:pt>
                <c:pt idx="213">
                  <c:v>44683</c:v>
                </c:pt>
                <c:pt idx="214">
                  <c:v>44684</c:v>
                </c:pt>
                <c:pt idx="215">
                  <c:v>44685</c:v>
                </c:pt>
                <c:pt idx="216">
                  <c:v>44686</c:v>
                </c:pt>
                <c:pt idx="217">
                  <c:v>44687</c:v>
                </c:pt>
                <c:pt idx="218">
                  <c:v>44688</c:v>
                </c:pt>
                <c:pt idx="219">
                  <c:v>44689</c:v>
                </c:pt>
                <c:pt idx="220">
                  <c:v>44690</c:v>
                </c:pt>
                <c:pt idx="221">
                  <c:v>44691</c:v>
                </c:pt>
                <c:pt idx="222">
                  <c:v>44692</c:v>
                </c:pt>
                <c:pt idx="223">
                  <c:v>44693</c:v>
                </c:pt>
                <c:pt idx="224">
                  <c:v>44694</c:v>
                </c:pt>
                <c:pt idx="225">
                  <c:v>44695</c:v>
                </c:pt>
                <c:pt idx="226">
                  <c:v>44696</c:v>
                </c:pt>
                <c:pt idx="227">
                  <c:v>44697</c:v>
                </c:pt>
                <c:pt idx="228">
                  <c:v>44698</c:v>
                </c:pt>
                <c:pt idx="229">
                  <c:v>44699</c:v>
                </c:pt>
                <c:pt idx="230">
                  <c:v>44700</c:v>
                </c:pt>
                <c:pt idx="231">
                  <c:v>44701</c:v>
                </c:pt>
                <c:pt idx="232">
                  <c:v>44702</c:v>
                </c:pt>
                <c:pt idx="233">
                  <c:v>44703</c:v>
                </c:pt>
                <c:pt idx="234">
                  <c:v>44704</c:v>
                </c:pt>
                <c:pt idx="235">
                  <c:v>44705</c:v>
                </c:pt>
                <c:pt idx="236">
                  <c:v>44706</c:v>
                </c:pt>
                <c:pt idx="237">
                  <c:v>44707</c:v>
                </c:pt>
                <c:pt idx="238">
                  <c:v>44708</c:v>
                </c:pt>
                <c:pt idx="239">
                  <c:v>44709</c:v>
                </c:pt>
                <c:pt idx="240">
                  <c:v>44710</c:v>
                </c:pt>
                <c:pt idx="241">
                  <c:v>44711</c:v>
                </c:pt>
                <c:pt idx="242">
                  <c:v>44712</c:v>
                </c:pt>
                <c:pt idx="243">
                  <c:v>44713</c:v>
                </c:pt>
                <c:pt idx="244">
                  <c:v>44714</c:v>
                </c:pt>
                <c:pt idx="245">
                  <c:v>44715</c:v>
                </c:pt>
                <c:pt idx="246">
                  <c:v>44716</c:v>
                </c:pt>
                <c:pt idx="247">
                  <c:v>44717</c:v>
                </c:pt>
                <c:pt idx="248">
                  <c:v>44718</c:v>
                </c:pt>
                <c:pt idx="249">
                  <c:v>44719</c:v>
                </c:pt>
                <c:pt idx="250">
                  <c:v>44720</c:v>
                </c:pt>
                <c:pt idx="251">
                  <c:v>44721</c:v>
                </c:pt>
                <c:pt idx="252">
                  <c:v>44722</c:v>
                </c:pt>
                <c:pt idx="253">
                  <c:v>44723</c:v>
                </c:pt>
                <c:pt idx="254">
                  <c:v>44724</c:v>
                </c:pt>
                <c:pt idx="255">
                  <c:v>44725</c:v>
                </c:pt>
                <c:pt idx="256">
                  <c:v>44726</c:v>
                </c:pt>
                <c:pt idx="257">
                  <c:v>44727</c:v>
                </c:pt>
                <c:pt idx="258">
                  <c:v>44728</c:v>
                </c:pt>
                <c:pt idx="259">
                  <c:v>44729</c:v>
                </c:pt>
                <c:pt idx="260">
                  <c:v>44730</c:v>
                </c:pt>
                <c:pt idx="261">
                  <c:v>44731</c:v>
                </c:pt>
                <c:pt idx="262">
                  <c:v>44732</c:v>
                </c:pt>
                <c:pt idx="263">
                  <c:v>44733</c:v>
                </c:pt>
                <c:pt idx="264">
                  <c:v>44734</c:v>
                </c:pt>
                <c:pt idx="265">
                  <c:v>44735</c:v>
                </c:pt>
                <c:pt idx="266">
                  <c:v>44736</c:v>
                </c:pt>
                <c:pt idx="267">
                  <c:v>44737</c:v>
                </c:pt>
                <c:pt idx="268">
                  <c:v>44738</c:v>
                </c:pt>
                <c:pt idx="269">
                  <c:v>44739</c:v>
                </c:pt>
                <c:pt idx="270">
                  <c:v>44740</c:v>
                </c:pt>
                <c:pt idx="271">
                  <c:v>44741</c:v>
                </c:pt>
                <c:pt idx="272">
                  <c:v>44742</c:v>
                </c:pt>
              </c:numCache>
            </c:numRef>
          </c:cat>
          <c:val>
            <c:numRef>
              <c:f>'OCOD&amp;OMR (2022)'!$R$2:$R$287</c:f>
              <c:numCache>
                <c:formatCode>0</c:formatCode>
                <c:ptCount val="286"/>
                <c:pt idx="0">
                  <c:v>-2656.2</c:v>
                </c:pt>
                <c:pt idx="1">
                  <c:v>-2684</c:v>
                </c:pt>
                <c:pt idx="2">
                  <c:v>-2752.4</c:v>
                </c:pt>
                <c:pt idx="3">
                  <c:v>-2944</c:v>
                </c:pt>
                <c:pt idx="4">
                  <c:v>-3028</c:v>
                </c:pt>
                <c:pt idx="5">
                  <c:v>-2892</c:v>
                </c:pt>
                <c:pt idx="6">
                  <c:v>-2825.4</c:v>
                </c:pt>
                <c:pt idx="7">
                  <c:v>-2710.6</c:v>
                </c:pt>
                <c:pt idx="8">
                  <c:v>-2574.6</c:v>
                </c:pt>
                <c:pt idx="9">
                  <c:v>-2572.6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-2656.2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-6174</c:v>
                </c:pt>
                <c:pt idx="40">
                  <c:v>-6464</c:v>
                </c:pt>
                <c:pt idx="41">
                  <c:v>-6760</c:v>
                </c:pt>
                <c:pt idx="42">
                  <c:v>-7154</c:v>
                </c:pt>
                <c:pt idx="43">
                  <c:v>-7332</c:v>
                </c:pt>
                <c:pt idx="44">
                  <c:v>-7258</c:v>
                </c:pt>
                <c:pt idx="45">
                  <c:v>-7192</c:v>
                </c:pt>
                <c:pt idx="46">
                  <c:v>-6626</c:v>
                </c:pt>
                <c:pt idx="47">
                  <c:v>-5754</c:v>
                </c:pt>
                <c:pt idx="48">
                  <c:v>-4922</c:v>
                </c:pt>
                <c:pt idx="49">
                  <c:v>-4218</c:v>
                </c:pt>
                <c:pt idx="50">
                  <c:v>-3610</c:v>
                </c:pt>
                <c:pt idx="51">
                  <c:v>-3192</c:v>
                </c:pt>
                <c:pt idx="52">
                  <c:v>-3064</c:v>
                </c:pt>
                <c:pt idx="53">
                  <c:v>-3012</c:v>
                </c:pt>
                <c:pt idx="54">
                  <c:v>-2850</c:v>
                </c:pt>
                <c:pt idx="55">
                  <c:v>-2589.8000000000002</c:v>
                </c:pt>
                <c:pt idx="56">
                  <c:v>-2402</c:v>
                </c:pt>
                <c:pt idx="57">
                  <c:v>-2154</c:v>
                </c:pt>
                <c:pt idx="58">
                  <c:v>-1952</c:v>
                </c:pt>
                <c:pt idx="59">
                  <c:v>-1950</c:v>
                </c:pt>
                <c:pt idx="60">
                  <c:v>-2124.1999999999998</c:v>
                </c:pt>
                <c:pt idx="61">
                  <c:v>-2216</c:v>
                </c:pt>
                <c:pt idx="62">
                  <c:v>-2302</c:v>
                </c:pt>
                <c:pt idx="63">
                  <c:v>-2324</c:v>
                </c:pt>
                <c:pt idx="64">
                  <c:v>-2136.4</c:v>
                </c:pt>
                <c:pt idx="65">
                  <c:v>-1834.4</c:v>
                </c:pt>
                <c:pt idx="66">
                  <c:v>-1636.2</c:v>
                </c:pt>
                <c:pt idx="67">
                  <c:v>-1398.2</c:v>
                </c:pt>
                <c:pt idx="68">
                  <c:v>-1224.4000000000001</c:v>
                </c:pt>
                <c:pt idx="69">
                  <c:v>-1113.5999999999999</c:v>
                </c:pt>
                <c:pt idx="70">
                  <c:v>-984</c:v>
                </c:pt>
                <c:pt idx="71">
                  <c:v>-924.4</c:v>
                </c:pt>
                <c:pt idx="72">
                  <c:v>-1112.4000000000001</c:v>
                </c:pt>
                <c:pt idx="73">
                  <c:v>-1688.2</c:v>
                </c:pt>
                <c:pt idx="74">
                  <c:v>-2532.6</c:v>
                </c:pt>
                <c:pt idx="75">
                  <c:v>-3520.2</c:v>
                </c:pt>
                <c:pt idx="76">
                  <c:v>-4532</c:v>
                </c:pt>
                <c:pt idx="77">
                  <c:v>-5552</c:v>
                </c:pt>
                <c:pt idx="78">
                  <c:v>-6388</c:v>
                </c:pt>
                <c:pt idx="79">
                  <c:v>-6988</c:v>
                </c:pt>
                <c:pt idx="80">
                  <c:v>-6592</c:v>
                </c:pt>
                <c:pt idx="81">
                  <c:v>-5698.2</c:v>
                </c:pt>
                <c:pt idx="82">
                  <c:v>-4682.2</c:v>
                </c:pt>
                <c:pt idx="83">
                  <c:v>-3510.2</c:v>
                </c:pt>
                <c:pt idx="84">
                  <c:v>-2134.8000000000002</c:v>
                </c:pt>
                <c:pt idx="85">
                  <c:v>-1724.8</c:v>
                </c:pt>
                <c:pt idx="86">
                  <c:v>-1556.4</c:v>
                </c:pt>
                <c:pt idx="87">
                  <c:v>-1345.4</c:v>
                </c:pt>
                <c:pt idx="88">
                  <c:v>-1169.2</c:v>
                </c:pt>
                <c:pt idx="89">
                  <c:v>-1416.6</c:v>
                </c:pt>
                <c:pt idx="90">
                  <c:v>-1582.8</c:v>
                </c:pt>
                <c:pt idx="91">
                  <c:v>-1794.8</c:v>
                </c:pt>
                <c:pt idx="92">
                  <c:v>-1842.2</c:v>
                </c:pt>
                <c:pt idx="93">
                  <c:v>-2050.4</c:v>
                </c:pt>
                <c:pt idx="94">
                  <c:v>-2510.4</c:v>
                </c:pt>
                <c:pt idx="95">
                  <c:v>-2950.2</c:v>
                </c:pt>
                <c:pt idx="96">
                  <c:v>-3430.4</c:v>
                </c:pt>
                <c:pt idx="97">
                  <c:v>-4042</c:v>
                </c:pt>
                <c:pt idx="98">
                  <c:v>-4474</c:v>
                </c:pt>
                <c:pt idx="99">
                  <c:v>-4326</c:v>
                </c:pt>
                <c:pt idx="100">
                  <c:v>-4244</c:v>
                </c:pt>
                <c:pt idx="101">
                  <c:v>-4286</c:v>
                </c:pt>
                <c:pt idx="102">
                  <c:v>-4394</c:v>
                </c:pt>
                <c:pt idx="103">
                  <c:v>-4470</c:v>
                </c:pt>
                <c:pt idx="104">
                  <c:v>-4684</c:v>
                </c:pt>
                <c:pt idx="105">
                  <c:v>-4910</c:v>
                </c:pt>
                <c:pt idx="106">
                  <c:v>-5086</c:v>
                </c:pt>
                <c:pt idx="107">
                  <c:v>-5136</c:v>
                </c:pt>
                <c:pt idx="108">
                  <c:v>-5100</c:v>
                </c:pt>
                <c:pt idx="109">
                  <c:v>-5040</c:v>
                </c:pt>
                <c:pt idx="110">
                  <c:v>-4934</c:v>
                </c:pt>
                <c:pt idx="111">
                  <c:v>-4844</c:v>
                </c:pt>
                <c:pt idx="112">
                  <c:v>-4828</c:v>
                </c:pt>
                <c:pt idx="113">
                  <c:v>-4848</c:v>
                </c:pt>
                <c:pt idx="114">
                  <c:v>-4958</c:v>
                </c:pt>
                <c:pt idx="115">
                  <c:v>-5126</c:v>
                </c:pt>
                <c:pt idx="116">
                  <c:v>-5200</c:v>
                </c:pt>
                <c:pt idx="117">
                  <c:v>-5162</c:v>
                </c:pt>
                <c:pt idx="118">
                  <c:v>-5150</c:v>
                </c:pt>
                <c:pt idx="119">
                  <c:v>-5156</c:v>
                </c:pt>
                <c:pt idx="120">
                  <c:v>-5186</c:v>
                </c:pt>
                <c:pt idx="121">
                  <c:v>-5146</c:v>
                </c:pt>
                <c:pt idx="122">
                  <c:v>-4958</c:v>
                </c:pt>
                <c:pt idx="123">
                  <c:v>-4277</c:v>
                </c:pt>
                <c:pt idx="124">
                  <c:v>-3467</c:v>
                </c:pt>
                <c:pt idx="125">
                  <c:v>-2733.6</c:v>
                </c:pt>
                <c:pt idx="126">
                  <c:v>-2022.2</c:v>
                </c:pt>
                <c:pt idx="127">
                  <c:v>-1616.2</c:v>
                </c:pt>
                <c:pt idx="128">
                  <c:v>-1701.2</c:v>
                </c:pt>
                <c:pt idx="129">
                  <c:v>-1830.6</c:v>
                </c:pt>
                <c:pt idx="130">
                  <c:v>-1881.8</c:v>
                </c:pt>
                <c:pt idx="131">
                  <c:v>-1948</c:v>
                </c:pt>
                <c:pt idx="132">
                  <c:v>-1891.6</c:v>
                </c:pt>
                <c:pt idx="133">
                  <c:v>-1843</c:v>
                </c:pt>
                <c:pt idx="134">
                  <c:v>-1888.2</c:v>
                </c:pt>
                <c:pt idx="135">
                  <c:v>-1952.8</c:v>
                </c:pt>
                <c:pt idx="136">
                  <c:v>-2007.4</c:v>
                </c:pt>
                <c:pt idx="137">
                  <c:v>-1835.7400000000002</c:v>
                </c:pt>
                <c:pt idx="138">
                  <c:v>-1793.14</c:v>
                </c:pt>
                <c:pt idx="139">
                  <c:v>-1765.7400000000002</c:v>
                </c:pt>
                <c:pt idx="140">
                  <c:v>-1744.94</c:v>
                </c:pt>
                <c:pt idx="141">
                  <c:v>-1785.5400000000002</c:v>
                </c:pt>
                <c:pt idx="142">
                  <c:v>-2002.4</c:v>
                </c:pt>
                <c:pt idx="143">
                  <c:v>-1866</c:v>
                </c:pt>
                <c:pt idx="144">
                  <c:v>-1639.98</c:v>
                </c:pt>
                <c:pt idx="145">
                  <c:v>-1331.58</c:v>
                </c:pt>
                <c:pt idx="146">
                  <c:v>-1067.58</c:v>
                </c:pt>
                <c:pt idx="147">
                  <c:v>-901.78</c:v>
                </c:pt>
                <c:pt idx="148">
                  <c:v>-956.57999999999993</c:v>
                </c:pt>
                <c:pt idx="149">
                  <c:v>-1009.2</c:v>
                </c:pt>
                <c:pt idx="150">
                  <c:v>-1159</c:v>
                </c:pt>
                <c:pt idx="151">
                  <c:v>-1338.2</c:v>
                </c:pt>
                <c:pt idx="152">
                  <c:v>-1516.6</c:v>
                </c:pt>
                <c:pt idx="153">
                  <c:v>-1667</c:v>
                </c:pt>
                <c:pt idx="154">
                  <c:v>-1736.4</c:v>
                </c:pt>
                <c:pt idx="155">
                  <c:v>-1547.4</c:v>
                </c:pt>
                <c:pt idx="156">
                  <c:v>-1374.6</c:v>
                </c:pt>
                <c:pt idx="157">
                  <c:v>-1289</c:v>
                </c:pt>
                <c:pt idx="158">
                  <c:v>-1401.4</c:v>
                </c:pt>
                <c:pt idx="159">
                  <c:v>-1507.4</c:v>
                </c:pt>
                <c:pt idx="160">
                  <c:v>-1462.66</c:v>
                </c:pt>
                <c:pt idx="161">
                  <c:v>-1386.46</c:v>
                </c:pt>
                <c:pt idx="162">
                  <c:v>-1334.26</c:v>
                </c:pt>
                <c:pt idx="163">
                  <c:v>-1003.6600000000001</c:v>
                </c:pt>
                <c:pt idx="164">
                  <c:v>-887.66000000000008</c:v>
                </c:pt>
                <c:pt idx="165">
                  <c:v>-1440.4</c:v>
                </c:pt>
                <c:pt idx="166">
                  <c:v>-1936.2</c:v>
                </c:pt>
                <c:pt idx="167">
                  <c:v>-2168.6</c:v>
                </c:pt>
                <c:pt idx="168">
                  <c:v>-2485.1999999999998</c:v>
                </c:pt>
                <c:pt idx="169">
                  <c:v>-2621</c:v>
                </c:pt>
                <c:pt idx="170">
                  <c:v>-2235.6</c:v>
                </c:pt>
                <c:pt idx="171">
                  <c:v>-1894</c:v>
                </c:pt>
                <c:pt idx="172">
                  <c:v>-1910</c:v>
                </c:pt>
                <c:pt idx="173">
                  <c:v>-2028</c:v>
                </c:pt>
                <c:pt idx="174">
                  <c:v>-2203</c:v>
                </c:pt>
                <c:pt idx="175">
                  <c:v>-2550.4</c:v>
                </c:pt>
                <c:pt idx="176">
                  <c:v>-2823.4</c:v>
                </c:pt>
                <c:pt idx="177">
                  <c:v>-2804.8</c:v>
                </c:pt>
                <c:pt idx="178">
                  <c:v>-2559.6</c:v>
                </c:pt>
                <c:pt idx="179">
                  <c:v>-2695.6</c:v>
                </c:pt>
                <c:pt idx="180">
                  <c:v>-2871.6</c:v>
                </c:pt>
                <c:pt idx="181">
                  <c:v>-2780.8</c:v>
                </c:pt>
                <c:pt idx="182">
                  <c:v>-2708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-2108</c:v>
                </c:pt>
                <c:pt idx="201">
                  <c:v>-2105.1999999999998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-1914</c:v>
                </c:pt>
                <c:pt idx="211">
                  <c:v>-2082</c:v>
                </c:pt>
                <c:pt idx="212">
                  <c:v>-2108.8000000000002</c:v>
                </c:pt>
                <c:pt idx="213">
                  <c:v>-2026.2</c:v>
                </c:pt>
                <c:pt idx="214">
                  <c:v>-2030.6</c:v>
                </c:pt>
                <c:pt idx="215">
                  <c:v>-2139.1999999999998</c:v>
                </c:pt>
                <c:pt idx="216">
                  <c:v>-1892.4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-2321.1999999999998</c:v>
                </c:pt>
                <c:pt idx="233">
                  <c:v>-2155.1999999999998</c:v>
                </c:pt>
                <c:pt idx="234">
                  <c:v>-2035.6</c:v>
                </c:pt>
                <c:pt idx="235">
                  <c:v>-2078.1999999999998</c:v>
                </c:pt>
                <c:pt idx="236">
                  <c:v>-2369</c:v>
                </c:pt>
                <c:pt idx="237">
                  <c:v>-2636.4</c:v>
                </c:pt>
                <c:pt idx="238">
                  <c:v>-2623.2</c:v>
                </c:pt>
                <c:pt idx="239">
                  <c:v>-2552.1999999999998</c:v>
                </c:pt>
                <c:pt idx="240">
                  <c:v>-2325.4</c:v>
                </c:pt>
                <c:pt idx="241">
                  <c:v>-1835.8</c:v>
                </c:pt>
                <c:pt idx="242">
                  <c:v>-1548.6</c:v>
                </c:pt>
                <c:pt idx="243">
                  <c:v>-1645.6</c:v>
                </c:pt>
                <c:pt idx="244">
                  <c:v>-1723.6</c:v>
                </c:pt>
                <c:pt idx="245">
                  <c:v>-1698.2</c:v>
                </c:pt>
                <c:pt idx="246">
                  <c:v>-1544.8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4-4C70-A6D4-923FAA3B09A1}"/>
            </c:ext>
          </c:extLst>
        </c:ser>
        <c:ser>
          <c:idx val="2"/>
          <c:order val="2"/>
          <c:tx>
            <c:strRef>
              <c:f>'OCOD&amp;OMR (2022)'!$S$1</c:f>
              <c:strCache>
                <c:ptCount val="1"/>
                <c:pt idx="0">
                  <c:v>Mean 14-Day OMR (USGS)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'OCOD&amp;OMR (2022)'!$A$2:$A$287</c:f>
              <c:numCache>
                <c:formatCode>m/d/yyyy</c:formatCode>
                <c:ptCount val="28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  <c:pt idx="92">
                  <c:v>44562</c:v>
                </c:pt>
                <c:pt idx="93">
                  <c:v>44563</c:v>
                </c:pt>
                <c:pt idx="94">
                  <c:v>44564</c:v>
                </c:pt>
                <c:pt idx="95">
                  <c:v>44565</c:v>
                </c:pt>
                <c:pt idx="96">
                  <c:v>44566</c:v>
                </c:pt>
                <c:pt idx="97">
                  <c:v>44567</c:v>
                </c:pt>
                <c:pt idx="98">
                  <c:v>44568</c:v>
                </c:pt>
                <c:pt idx="99">
                  <c:v>44569</c:v>
                </c:pt>
                <c:pt idx="100">
                  <c:v>44570</c:v>
                </c:pt>
                <c:pt idx="101">
                  <c:v>44571</c:v>
                </c:pt>
                <c:pt idx="102">
                  <c:v>44572</c:v>
                </c:pt>
                <c:pt idx="103">
                  <c:v>44573</c:v>
                </c:pt>
                <c:pt idx="104">
                  <c:v>44574</c:v>
                </c:pt>
                <c:pt idx="105">
                  <c:v>44575</c:v>
                </c:pt>
                <c:pt idx="106">
                  <c:v>44576</c:v>
                </c:pt>
                <c:pt idx="107">
                  <c:v>44577</c:v>
                </c:pt>
                <c:pt idx="108">
                  <c:v>44578</c:v>
                </c:pt>
                <c:pt idx="109">
                  <c:v>44579</c:v>
                </c:pt>
                <c:pt idx="110">
                  <c:v>44580</c:v>
                </c:pt>
                <c:pt idx="111">
                  <c:v>44581</c:v>
                </c:pt>
                <c:pt idx="112">
                  <c:v>44582</c:v>
                </c:pt>
                <c:pt idx="113">
                  <c:v>44583</c:v>
                </c:pt>
                <c:pt idx="114">
                  <c:v>44584</c:v>
                </c:pt>
                <c:pt idx="115">
                  <c:v>44585</c:v>
                </c:pt>
                <c:pt idx="116">
                  <c:v>44586</c:v>
                </c:pt>
                <c:pt idx="117">
                  <c:v>44587</c:v>
                </c:pt>
                <c:pt idx="118">
                  <c:v>44588</c:v>
                </c:pt>
                <c:pt idx="119">
                  <c:v>44589</c:v>
                </c:pt>
                <c:pt idx="120">
                  <c:v>44590</c:v>
                </c:pt>
                <c:pt idx="121">
                  <c:v>44591</c:v>
                </c:pt>
                <c:pt idx="122">
                  <c:v>44592</c:v>
                </c:pt>
                <c:pt idx="123">
                  <c:v>44593</c:v>
                </c:pt>
                <c:pt idx="124">
                  <c:v>44594</c:v>
                </c:pt>
                <c:pt idx="125">
                  <c:v>44595</c:v>
                </c:pt>
                <c:pt idx="126">
                  <c:v>44596</c:v>
                </c:pt>
                <c:pt idx="127">
                  <c:v>44597</c:v>
                </c:pt>
                <c:pt idx="128">
                  <c:v>44598</c:v>
                </c:pt>
                <c:pt idx="129">
                  <c:v>44599</c:v>
                </c:pt>
                <c:pt idx="130">
                  <c:v>44600</c:v>
                </c:pt>
                <c:pt idx="131">
                  <c:v>44601</c:v>
                </c:pt>
                <c:pt idx="132">
                  <c:v>44602</c:v>
                </c:pt>
                <c:pt idx="133">
                  <c:v>44603</c:v>
                </c:pt>
                <c:pt idx="134">
                  <c:v>44604</c:v>
                </c:pt>
                <c:pt idx="135">
                  <c:v>44605</c:v>
                </c:pt>
                <c:pt idx="136">
                  <c:v>44606</c:v>
                </c:pt>
                <c:pt idx="137">
                  <c:v>44607</c:v>
                </c:pt>
                <c:pt idx="138">
                  <c:v>44608</c:v>
                </c:pt>
                <c:pt idx="139">
                  <c:v>44609</c:v>
                </c:pt>
                <c:pt idx="140">
                  <c:v>44610</c:v>
                </c:pt>
                <c:pt idx="141">
                  <c:v>44611</c:v>
                </c:pt>
                <c:pt idx="142">
                  <c:v>44612</c:v>
                </c:pt>
                <c:pt idx="143">
                  <c:v>44613</c:v>
                </c:pt>
                <c:pt idx="144">
                  <c:v>44614</c:v>
                </c:pt>
                <c:pt idx="145">
                  <c:v>44615</c:v>
                </c:pt>
                <c:pt idx="146">
                  <c:v>44616</c:v>
                </c:pt>
                <c:pt idx="147">
                  <c:v>44617</c:v>
                </c:pt>
                <c:pt idx="148">
                  <c:v>44618</c:v>
                </c:pt>
                <c:pt idx="149">
                  <c:v>44619</c:v>
                </c:pt>
                <c:pt idx="150">
                  <c:v>44620</c:v>
                </c:pt>
                <c:pt idx="151">
                  <c:v>44621</c:v>
                </c:pt>
                <c:pt idx="152">
                  <c:v>44622</c:v>
                </c:pt>
                <c:pt idx="153">
                  <c:v>44623</c:v>
                </c:pt>
                <c:pt idx="154">
                  <c:v>44624</c:v>
                </c:pt>
                <c:pt idx="155">
                  <c:v>44625</c:v>
                </c:pt>
                <c:pt idx="156">
                  <c:v>44626</c:v>
                </c:pt>
                <c:pt idx="157">
                  <c:v>44627</c:v>
                </c:pt>
                <c:pt idx="158">
                  <c:v>44628</c:v>
                </c:pt>
                <c:pt idx="159">
                  <c:v>44629</c:v>
                </c:pt>
                <c:pt idx="160">
                  <c:v>44630</c:v>
                </c:pt>
                <c:pt idx="161">
                  <c:v>44631</c:v>
                </c:pt>
                <c:pt idx="162">
                  <c:v>44632</c:v>
                </c:pt>
                <c:pt idx="163">
                  <c:v>44633</c:v>
                </c:pt>
                <c:pt idx="164">
                  <c:v>44634</c:v>
                </c:pt>
                <c:pt idx="165">
                  <c:v>44635</c:v>
                </c:pt>
                <c:pt idx="166">
                  <c:v>44636</c:v>
                </c:pt>
                <c:pt idx="167">
                  <c:v>44637</c:v>
                </c:pt>
                <c:pt idx="168">
                  <c:v>44638</c:v>
                </c:pt>
                <c:pt idx="169">
                  <c:v>44639</c:v>
                </c:pt>
                <c:pt idx="170">
                  <c:v>44640</c:v>
                </c:pt>
                <c:pt idx="171">
                  <c:v>44641</c:v>
                </c:pt>
                <c:pt idx="172">
                  <c:v>44642</c:v>
                </c:pt>
                <c:pt idx="173">
                  <c:v>44643</c:v>
                </c:pt>
                <c:pt idx="174">
                  <c:v>44644</c:v>
                </c:pt>
                <c:pt idx="175">
                  <c:v>44645</c:v>
                </c:pt>
                <c:pt idx="176">
                  <c:v>44646</c:v>
                </c:pt>
                <c:pt idx="177">
                  <c:v>44647</c:v>
                </c:pt>
                <c:pt idx="178">
                  <c:v>44648</c:v>
                </c:pt>
                <c:pt idx="179">
                  <c:v>44649</c:v>
                </c:pt>
                <c:pt idx="180">
                  <c:v>44650</c:v>
                </c:pt>
                <c:pt idx="181">
                  <c:v>44651</c:v>
                </c:pt>
                <c:pt idx="182">
                  <c:v>44652</c:v>
                </c:pt>
                <c:pt idx="183">
                  <c:v>44653</c:v>
                </c:pt>
                <c:pt idx="184">
                  <c:v>44654</c:v>
                </c:pt>
                <c:pt idx="185">
                  <c:v>44655</c:v>
                </c:pt>
                <c:pt idx="186">
                  <c:v>44656</c:v>
                </c:pt>
                <c:pt idx="187">
                  <c:v>44657</c:v>
                </c:pt>
                <c:pt idx="188">
                  <c:v>44658</c:v>
                </c:pt>
                <c:pt idx="189">
                  <c:v>44659</c:v>
                </c:pt>
                <c:pt idx="190">
                  <c:v>44660</c:v>
                </c:pt>
                <c:pt idx="191">
                  <c:v>44661</c:v>
                </c:pt>
                <c:pt idx="192">
                  <c:v>44662</c:v>
                </c:pt>
                <c:pt idx="193">
                  <c:v>44663</c:v>
                </c:pt>
                <c:pt idx="194">
                  <c:v>44664</c:v>
                </c:pt>
                <c:pt idx="195">
                  <c:v>44665</c:v>
                </c:pt>
                <c:pt idx="196">
                  <c:v>44666</c:v>
                </c:pt>
                <c:pt idx="197">
                  <c:v>44667</c:v>
                </c:pt>
                <c:pt idx="198">
                  <c:v>44668</c:v>
                </c:pt>
                <c:pt idx="199">
                  <c:v>44669</c:v>
                </c:pt>
                <c:pt idx="200">
                  <c:v>44670</c:v>
                </c:pt>
                <c:pt idx="201">
                  <c:v>44671</c:v>
                </c:pt>
                <c:pt idx="202">
                  <c:v>44672</c:v>
                </c:pt>
                <c:pt idx="203">
                  <c:v>44673</c:v>
                </c:pt>
                <c:pt idx="204">
                  <c:v>44674</c:v>
                </c:pt>
                <c:pt idx="205">
                  <c:v>44675</c:v>
                </c:pt>
                <c:pt idx="206">
                  <c:v>44676</c:v>
                </c:pt>
                <c:pt idx="207">
                  <c:v>44677</c:v>
                </c:pt>
                <c:pt idx="208">
                  <c:v>44678</c:v>
                </c:pt>
                <c:pt idx="209">
                  <c:v>44679</c:v>
                </c:pt>
                <c:pt idx="210">
                  <c:v>44680</c:v>
                </c:pt>
                <c:pt idx="211">
                  <c:v>44681</c:v>
                </c:pt>
                <c:pt idx="212">
                  <c:v>44682</c:v>
                </c:pt>
                <c:pt idx="213">
                  <c:v>44683</c:v>
                </c:pt>
                <c:pt idx="214">
                  <c:v>44684</c:v>
                </c:pt>
                <c:pt idx="215">
                  <c:v>44685</c:v>
                </c:pt>
                <c:pt idx="216">
                  <c:v>44686</c:v>
                </c:pt>
                <c:pt idx="217">
                  <c:v>44687</c:v>
                </c:pt>
                <c:pt idx="218">
                  <c:v>44688</c:v>
                </c:pt>
                <c:pt idx="219">
                  <c:v>44689</c:v>
                </c:pt>
                <c:pt idx="220">
                  <c:v>44690</c:v>
                </c:pt>
                <c:pt idx="221">
                  <c:v>44691</c:v>
                </c:pt>
                <c:pt idx="222">
                  <c:v>44692</c:v>
                </c:pt>
                <c:pt idx="223">
                  <c:v>44693</c:v>
                </c:pt>
                <c:pt idx="224">
                  <c:v>44694</c:v>
                </c:pt>
                <c:pt idx="225">
                  <c:v>44695</c:v>
                </c:pt>
                <c:pt idx="226">
                  <c:v>44696</c:v>
                </c:pt>
                <c:pt idx="227">
                  <c:v>44697</c:v>
                </c:pt>
                <c:pt idx="228">
                  <c:v>44698</c:v>
                </c:pt>
                <c:pt idx="229">
                  <c:v>44699</c:v>
                </c:pt>
                <c:pt idx="230">
                  <c:v>44700</c:v>
                </c:pt>
                <c:pt idx="231">
                  <c:v>44701</c:v>
                </c:pt>
                <c:pt idx="232">
                  <c:v>44702</c:v>
                </c:pt>
                <c:pt idx="233">
                  <c:v>44703</c:v>
                </c:pt>
                <c:pt idx="234">
                  <c:v>44704</c:v>
                </c:pt>
                <c:pt idx="235">
                  <c:v>44705</c:v>
                </c:pt>
                <c:pt idx="236">
                  <c:v>44706</c:v>
                </c:pt>
                <c:pt idx="237">
                  <c:v>44707</c:v>
                </c:pt>
                <c:pt idx="238">
                  <c:v>44708</c:v>
                </c:pt>
                <c:pt idx="239">
                  <c:v>44709</c:v>
                </c:pt>
                <c:pt idx="240">
                  <c:v>44710</c:v>
                </c:pt>
                <c:pt idx="241">
                  <c:v>44711</c:v>
                </c:pt>
                <c:pt idx="242">
                  <c:v>44712</c:v>
                </c:pt>
                <c:pt idx="243">
                  <c:v>44713</c:v>
                </c:pt>
                <c:pt idx="244">
                  <c:v>44714</c:v>
                </c:pt>
                <c:pt idx="245">
                  <c:v>44715</c:v>
                </c:pt>
                <c:pt idx="246">
                  <c:v>44716</c:v>
                </c:pt>
                <c:pt idx="247">
                  <c:v>44717</c:v>
                </c:pt>
                <c:pt idx="248">
                  <c:v>44718</c:v>
                </c:pt>
                <c:pt idx="249">
                  <c:v>44719</c:v>
                </c:pt>
                <c:pt idx="250">
                  <c:v>44720</c:v>
                </c:pt>
                <c:pt idx="251">
                  <c:v>44721</c:v>
                </c:pt>
                <c:pt idx="252">
                  <c:v>44722</c:v>
                </c:pt>
                <c:pt idx="253">
                  <c:v>44723</c:v>
                </c:pt>
                <c:pt idx="254">
                  <c:v>44724</c:v>
                </c:pt>
                <c:pt idx="255">
                  <c:v>44725</c:v>
                </c:pt>
                <c:pt idx="256">
                  <c:v>44726</c:v>
                </c:pt>
                <c:pt idx="257">
                  <c:v>44727</c:v>
                </c:pt>
                <c:pt idx="258">
                  <c:v>44728</c:v>
                </c:pt>
                <c:pt idx="259">
                  <c:v>44729</c:v>
                </c:pt>
                <c:pt idx="260">
                  <c:v>44730</c:v>
                </c:pt>
                <c:pt idx="261">
                  <c:v>44731</c:v>
                </c:pt>
                <c:pt idx="262">
                  <c:v>44732</c:v>
                </c:pt>
                <c:pt idx="263">
                  <c:v>44733</c:v>
                </c:pt>
                <c:pt idx="264">
                  <c:v>44734</c:v>
                </c:pt>
                <c:pt idx="265">
                  <c:v>44735</c:v>
                </c:pt>
                <c:pt idx="266">
                  <c:v>44736</c:v>
                </c:pt>
                <c:pt idx="267">
                  <c:v>44737</c:v>
                </c:pt>
                <c:pt idx="268">
                  <c:v>44738</c:v>
                </c:pt>
                <c:pt idx="269">
                  <c:v>44739</c:v>
                </c:pt>
                <c:pt idx="270">
                  <c:v>44740</c:v>
                </c:pt>
                <c:pt idx="271">
                  <c:v>44741</c:v>
                </c:pt>
                <c:pt idx="272">
                  <c:v>44742</c:v>
                </c:pt>
              </c:numCache>
            </c:numRef>
          </c:cat>
          <c:val>
            <c:numRef>
              <c:f>'OCOD&amp;OMR (2022)'!$S$2:$S$287</c:f>
              <c:numCache>
                <c:formatCode>0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-3085.7857142857142</c:v>
                </c:pt>
                <c:pt idx="5">
                  <c:v>-2985.0714285714284</c:v>
                </c:pt>
                <c:pt idx="6">
                  <c:v>-2900.5714285714284</c:v>
                </c:pt>
                <c:pt idx="7">
                  <c:v>-2802.4285714285716</c:v>
                </c:pt>
                <c:pt idx="8">
                  <c:v>-2738.1428571428573</c:v>
                </c:pt>
                <c:pt idx="9">
                  <c:v>-2731.7142857142858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-6090.7142857142853</c:v>
                </c:pt>
                <c:pt idx="49">
                  <c:v>-5960</c:v>
                </c:pt>
                <c:pt idx="50">
                  <c:v>-5715.7142857142853</c:v>
                </c:pt>
                <c:pt idx="51">
                  <c:v>-5465.7142857142853</c:v>
                </c:pt>
                <c:pt idx="52">
                  <c:v>-5239.2857142857147</c:v>
                </c:pt>
                <c:pt idx="53">
                  <c:v>-4961.4285714285716</c:v>
                </c:pt>
                <c:pt idx="54">
                  <c:v>-4669.2857142857147</c:v>
                </c:pt>
                <c:pt idx="55">
                  <c:v>-4226.3571428571431</c:v>
                </c:pt>
                <c:pt idx="56">
                  <c:v>-3768.5714285714284</c:v>
                </c:pt>
                <c:pt idx="57">
                  <c:v>-3390</c:v>
                </c:pt>
                <c:pt idx="58">
                  <c:v>-3066.4285714285716</c:v>
                </c:pt>
                <c:pt idx="59">
                  <c:v>-2797.1428571428573</c:v>
                </c:pt>
                <c:pt idx="60">
                  <c:v>-2618.5714285714284</c:v>
                </c:pt>
                <c:pt idx="61">
                  <c:v>-2505</c:v>
                </c:pt>
                <c:pt idx="62">
                  <c:v>-2454.2857142857142</c:v>
                </c:pt>
                <c:pt idx="63">
                  <c:v>-2390</c:v>
                </c:pt>
                <c:pt idx="64">
                  <c:v>-2270.8571428571427</c:v>
                </c:pt>
                <c:pt idx="65">
                  <c:v>-2133.7142857142858</c:v>
                </c:pt>
                <c:pt idx="66">
                  <c:v>-1995.0714285714287</c:v>
                </c:pt>
                <c:pt idx="67">
                  <c:v>-1877.9285714285713</c:v>
                </c:pt>
                <c:pt idx="68">
                  <c:v>-1809.4285714285713</c:v>
                </c:pt>
                <c:pt idx="69">
                  <c:v>-1743.6428571428571</c:v>
                </c:pt>
                <c:pt idx="70">
                  <c:v>-1627.2857142857142</c:v>
                </c:pt>
                <c:pt idx="71">
                  <c:v>-1555.9285714285713</c:v>
                </c:pt>
                <c:pt idx="72">
                  <c:v>-1578.0714285714287</c:v>
                </c:pt>
                <c:pt idx="73">
                  <c:v>-1715.9285714285713</c:v>
                </c:pt>
                <c:pt idx="74">
                  <c:v>-1889.5</c:v>
                </c:pt>
                <c:pt idx="75">
                  <c:v>-2093.0714285714284</c:v>
                </c:pt>
                <c:pt idx="76">
                  <c:v>-2352.3571428571427</c:v>
                </c:pt>
                <c:pt idx="77">
                  <c:v>-2730.9285714285716</c:v>
                </c:pt>
                <c:pt idx="78">
                  <c:v>-3234.3571428571427</c:v>
                </c:pt>
                <c:pt idx="79">
                  <c:v>-3730.0714285714284</c:v>
                </c:pt>
                <c:pt idx="80">
                  <c:v>-3863</c:v>
                </c:pt>
                <c:pt idx="81">
                  <c:v>-3888.0714285714284</c:v>
                </c:pt>
                <c:pt idx="82">
                  <c:v>-3965.8571428571427</c:v>
                </c:pt>
                <c:pt idx="83">
                  <c:v>-4090.2857142857142</c:v>
                </c:pt>
                <c:pt idx="84">
                  <c:v>-4141.0714285714284</c:v>
                </c:pt>
                <c:pt idx="85">
                  <c:v>-4148.8571428571431</c:v>
                </c:pt>
                <c:pt idx="86">
                  <c:v>-4046.6428571428573</c:v>
                </c:pt>
                <c:pt idx="87">
                  <c:v>-3843.4285714285716</c:v>
                </c:pt>
                <c:pt idx="88">
                  <c:v>-3603.3571428571427</c:v>
                </c:pt>
                <c:pt idx="89">
                  <c:v>-3389.7857142857142</c:v>
                </c:pt>
                <c:pt idx="90">
                  <c:v>-3095.5714285714284</c:v>
                </c:pt>
                <c:pt idx="91">
                  <c:v>-2704.7857142857142</c:v>
                </c:pt>
                <c:pt idx="92">
                  <c:v>-2219.9285714285716</c:v>
                </c:pt>
                <c:pt idx="93">
                  <c:v>-1839.9285714285713</c:v>
                </c:pt>
                <c:pt idx="94">
                  <c:v>-1932.0714285714287</c:v>
                </c:pt>
                <c:pt idx="95">
                  <c:v>-2114.1428571428573</c:v>
                </c:pt>
                <c:pt idx="96">
                  <c:v>-2257.7142857142858</c:v>
                </c:pt>
                <c:pt idx="97">
                  <c:v>-2409.8571428571427</c:v>
                </c:pt>
                <c:pt idx="98">
                  <c:v>-2675.3571428571427</c:v>
                </c:pt>
                <c:pt idx="99">
                  <c:v>-2861.0714285714284</c:v>
                </c:pt>
                <c:pt idx="100">
                  <c:v>-3074</c:v>
                </c:pt>
                <c:pt idx="101">
                  <c:v>-3307.9285714285716</c:v>
                </c:pt>
                <c:pt idx="102">
                  <c:v>-3561.5714285714284</c:v>
                </c:pt>
                <c:pt idx="103">
                  <c:v>-3765.8571428571427</c:v>
                </c:pt>
                <c:pt idx="104">
                  <c:v>-3968.6428571428573</c:v>
                </c:pt>
                <c:pt idx="105">
                  <c:v>-4186.5714285714284</c:v>
                </c:pt>
                <c:pt idx="106">
                  <c:v>-4466.4285714285716</c:v>
                </c:pt>
                <c:pt idx="107">
                  <c:v>-4663.5714285714284</c:v>
                </c:pt>
                <c:pt idx="108">
                  <c:v>-4690.7142857142853</c:v>
                </c:pt>
                <c:pt idx="109">
                  <c:v>-4715</c:v>
                </c:pt>
                <c:pt idx="110">
                  <c:v>-4723.5714285714284</c:v>
                </c:pt>
                <c:pt idx="111">
                  <c:v>-4752.8571428571431</c:v>
                </c:pt>
                <c:pt idx="112">
                  <c:v>-4790</c:v>
                </c:pt>
                <c:pt idx="113">
                  <c:v>-4877.1428571428569</c:v>
                </c:pt>
                <c:pt idx="114">
                  <c:v>-4970</c:v>
                </c:pt>
                <c:pt idx="115">
                  <c:v>-5023.5714285714284</c:v>
                </c:pt>
                <c:pt idx="116">
                  <c:v>-5040.7142857142853</c:v>
                </c:pt>
                <c:pt idx="117">
                  <c:v>-5037.1428571428569</c:v>
                </c:pt>
                <c:pt idx="118">
                  <c:v>-5043.5714285714284</c:v>
                </c:pt>
                <c:pt idx="119">
                  <c:v>-5057.8571428571431</c:v>
                </c:pt>
                <c:pt idx="120">
                  <c:v>-5059.2857142857147</c:v>
                </c:pt>
                <c:pt idx="121">
                  <c:v>-5044.2857142857147</c:v>
                </c:pt>
                <c:pt idx="122">
                  <c:v>-4986.4285714285716</c:v>
                </c:pt>
                <c:pt idx="123">
                  <c:v>-4771.0714285714284</c:v>
                </c:pt>
                <c:pt idx="124">
                  <c:v>-4533.9285714285716</c:v>
                </c:pt>
                <c:pt idx="125">
                  <c:v>-4305.5714285714284</c:v>
                </c:pt>
                <c:pt idx="126">
                  <c:v>-4042.2142857142858</c:v>
                </c:pt>
                <c:pt idx="127">
                  <c:v>-3832.2142857142858</c:v>
                </c:pt>
                <c:pt idx="128">
                  <c:v>-3607.9285714285716</c:v>
                </c:pt>
                <c:pt idx="129">
                  <c:v>-3357</c:v>
                </c:pt>
                <c:pt idx="130">
                  <c:v>-3120.5</c:v>
                </c:pt>
                <c:pt idx="131">
                  <c:v>-2894.3571428571427</c:v>
                </c:pt>
                <c:pt idx="132">
                  <c:v>-2668.5</c:v>
                </c:pt>
                <c:pt idx="133">
                  <c:v>-2424.7142857142858</c:v>
                </c:pt>
                <c:pt idx="134">
                  <c:v>-2179.2142857142858</c:v>
                </c:pt>
                <c:pt idx="135">
                  <c:v>-1980.0714285714287</c:v>
                </c:pt>
                <c:pt idx="136">
                  <c:v>-1840.5714285714287</c:v>
                </c:pt>
                <c:pt idx="137">
                  <c:v>-1796.6214285714286</c:v>
                </c:pt>
                <c:pt idx="138">
                  <c:v>-1826.9071428571428</c:v>
                </c:pt>
                <c:pt idx="139">
                  <c:v>-1833.55</c:v>
                </c:pt>
                <c:pt idx="140">
                  <c:v>-1881.05</c:v>
                </c:pt>
                <c:pt idx="141">
                  <c:v>-1901.05</c:v>
                </c:pt>
                <c:pt idx="142">
                  <c:v>-1904.1928571428573</c:v>
                </c:pt>
                <c:pt idx="143">
                  <c:v>-1839.55</c:v>
                </c:pt>
                <c:pt idx="144">
                  <c:v>-1747.1857142857145</c:v>
                </c:pt>
                <c:pt idx="145">
                  <c:v>-1660.9</c:v>
                </c:pt>
                <c:pt idx="146">
                  <c:v>-1606.757142857143</c:v>
                </c:pt>
                <c:pt idx="147">
                  <c:v>-1568.0428571428572</c:v>
                </c:pt>
                <c:pt idx="148">
                  <c:v>-1506.8285714285716</c:v>
                </c:pt>
                <c:pt idx="149">
                  <c:v>-1410.1857142857141</c:v>
                </c:pt>
                <c:pt idx="150">
                  <c:v>-1357.8999999999999</c:v>
                </c:pt>
                <c:pt idx="151">
                  <c:v>-1429.0642857142859</c:v>
                </c:pt>
                <c:pt idx="152">
                  <c:v>-1469.2785714285715</c:v>
                </c:pt>
                <c:pt idx="153">
                  <c:v>-1471.5642857142859</c:v>
                </c:pt>
                <c:pt idx="154">
                  <c:v>-1407.1357142857144</c:v>
                </c:pt>
                <c:pt idx="155">
                  <c:v>-1272.8500000000001</c:v>
                </c:pt>
                <c:pt idx="156">
                  <c:v>-1204.8500000000001</c:v>
                </c:pt>
                <c:pt idx="157">
                  <c:v>-1263.207142857143</c:v>
                </c:pt>
                <c:pt idx="158">
                  <c:v>-1386.3571428571429</c:v>
                </c:pt>
                <c:pt idx="159">
                  <c:v>-1469.9285714285713</c:v>
                </c:pt>
                <c:pt idx="160">
                  <c:v>-1413.95</c:v>
                </c:pt>
                <c:pt idx="161">
                  <c:v>-1377.95</c:v>
                </c:pt>
                <c:pt idx="162">
                  <c:v>-1398.0928571428572</c:v>
                </c:pt>
                <c:pt idx="163">
                  <c:v>-1384.3785714285714</c:v>
                </c:pt>
                <c:pt idx="164">
                  <c:v>-1373.0214285714285</c:v>
                </c:pt>
                <c:pt idx="165">
                  <c:v>-1450.45</c:v>
                </c:pt>
                <c:pt idx="166">
                  <c:v>-1527.8071428571427</c:v>
                </c:pt>
                <c:pt idx="167">
                  <c:v>-1577.2357142857143</c:v>
                </c:pt>
                <c:pt idx="168">
                  <c:v>-1651.8071428571427</c:v>
                </c:pt>
                <c:pt idx="169">
                  <c:v>-1756.45</c:v>
                </c:pt>
                <c:pt idx="170">
                  <c:v>-1757.95</c:v>
                </c:pt>
                <c:pt idx="171">
                  <c:v>-1743.8785714285714</c:v>
                </c:pt>
                <c:pt idx="172">
                  <c:v>-1758.8785714285714</c:v>
                </c:pt>
                <c:pt idx="173">
                  <c:v>-1837.7357142857143</c:v>
                </c:pt>
                <c:pt idx="174">
                  <c:v>-2020.8571428571429</c:v>
                </c:pt>
                <c:pt idx="175">
                  <c:v>-2173.6428571428573</c:v>
                </c:pt>
                <c:pt idx="176">
                  <c:v>-2275.7142857142858</c:v>
                </c:pt>
                <c:pt idx="177">
                  <c:v>-2402.1428571428573</c:v>
                </c:pt>
                <c:pt idx="178">
                  <c:v>-2434.8571428571427</c:v>
                </c:pt>
                <c:pt idx="179">
                  <c:v>-2469.1428571428573</c:v>
                </c:pt>
                <c:pt idx="180">
                  <c:v>-2507.7142857142858</c:v>
                </c:pt>
                <c:pt idx="181">
                  <c:v>-2494.3571428571427</c:v>
                </c:pt>
                <c:pt idx="182">
                  <c:v>-2481.7142857142858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-2201.2142857142858</c:v>
                </c:pt>
                <c:pt idx="242">
                  <c:v>-2133.6428571428573</c:v>
                </c:pt>
                <c:pt idx="243">
                  <c:v>-2105</c:v>
                </c:pt>
                <c:pt idx="244">
                  <c:v>-2071.4285714285716</c:v>
                </c:pt>
                <c:pt idx="245">
                  <c:v>-2041.6428571428571</c:v>
                </c:pt>
                <c:pt idx="246">
                  <c:v>-1923.9285714285713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4-4C70-A6D4-923FAA3B09A1}"/>
            </c:ext>
          </c:extLst>
        </c:ser>
        <c:ser>
          <c:idx val="3"/>
          <c:order val="3"/>
          <c:tx>
            <c:strRef>
              <c:f>'OCOD&amp;OMR (2022)'!$T$1</c:f>
              <c:strCache>
                <c:ptCount val="1"/>
                <c:pt idx="0">
                  <c:v>Mean 5-Day OMR (Index)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'OCOD&amp;OMR (2022)'!$A$2:$A$287</c:f>
              <c:numCache>
                <c:formatCode>m/d/yyyy</c:formatCode>
                <c:ptCount val="28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  <c:pt idx="92">
                  <c:v>44562</c:v>
                </c:pt>
                <c:pt idx="93">
                  <c:v>44563</c:v>
                </c:pt>
                <c:pt idx="94">
                  <c:v>44564</c:v>
                </c:pt>
                <c:pt idx="95">
                  <c:v>44565</c:v>
                </c:pt>
                <c:pt idx="96">
                  <c:v>44566</c:v>
                </c:pt>
                <c:pt idx="97">
                  <c:v>44567</c:v>
                </c:pt>
                <c:pt idx="98">
                  <c:v>44568</c:v>
                </c:pt>
                <c:pt idx="99">
                  <c:v>44569</c:v>
                </c:pt>
                <c:pt idx="100">
                  <c:v>44570</c:v>
                </c:pt>
                <c:pt idx="101">
                  <c:v>44571</c:v>
                </c:pt>
                <c:pt idx="102">
                  <c:v>44572</c:v>
                </c:pt>
                <c:pt idx="103">
                  <c:v>44573</c:v>
                </c:pt>
                <c:pt idx="104">
                  <c:v>44574</c:v>
                </c:pt>
                <c:pt idx="105">
                  <c:v>44575</c:v>
                </c:pt>
                <c:pt idx="106">
                  <c:v>44576</c:v>
                </c:pt>
                <c:pt idx="107">
                  <c:v>44577</c:v>
                </c:pt>
                <c:pt idx="108">
                  <c:v>44578</c:v>
                </c:pt>
                <c:pt idx="109">
                  <c:v>44579</c:v>
                </c:pt>
                <c:pt idx="110">
                  <c:v>44580</c:v>
                </c:pt>
                <c:pt idx="111">
                  <c:v>44581</c:v>
                </c:pt>
                <c:pt idx="112">
                  <c:v>44582</c:v>
                </c:pt>
                <c:pt idx="113">
                  <c:v>44583</c:v>
                </c:pt>
                <c:pt idx="114">
                  <c:v>44584</c:v>
                </c:pt>
                <c:pt idx="115">
                  <c:v>44585</c:v>
                </c:pt>
                <c:pt idx="116">
                  <c:v>44586</c:v>
                </c:pt>
                <c:pt idx="117">
                  <c:v>44587</c:v>
                </c:pt>
                <c:pt idx="118">
                  <c:v>44588</c:v>
                </c:pt>
                <c:pt idx="119">
                  <c:v>44589</c:v>
                </c:pt>
                <c:pt idx="120">
                  <c:v>44590</c:v>
                </c:pt>
                <c:pt idx="121">
                  <c:v>44591</c:v>
                </c:pt>
                <c:pt idx="122">
                  <c:v>44592</c:v>
                </c:pt>
                <c:pt idx="123">
                  <c:v>44593</c:v>
                </c:pt>
                <c:pt idx="124">
                  <c:v>44594</c:v>
                </c:pt>
                <c:pt idx="125">
                  <c:v>44595</c:v>
                </c:pt>
                <c:pt idx="126">
                  <c:v>44596</c:v>
                </c:pt>
                <c:pt idx="127">
                  <c:v>44597</c:v>
                </c:pt>
                <c:pt idx="128">
                  <c:v>44598</c:v>
                </c:pt>
                <c:pt idx="129">
                  <c:v>44599</c:v>
                </c:pt>
                <c:pt idx="130">
                  <c:v>44600</c:v>
                </c:pt>
                <c:pt idx="131">
                  <c:v>44601</c:v>
                </c:pt>
                <c:pt idx="132">
                  <c:v>44602</c:v>
                </c:pt>
                <c:pt idx="133">
                  <c:v>44603</c:v>
                </c:pt>
                <c:pt idx="134">
                  <c:v>44604</c:v>
                </c:pt>
                <c:pt idx="135">
                  <c:v>44605</c:v>
                </c:pt>
                <c:pt idx="136">
                  <c:v>44606</c:v>
                </c:pt>
                <c:pt idx="137">
                  <c:v>44607</c:v>
                </c:pt>
                <c:pt idx="138">
                  <c:v>44608</c:v>
                </c:pt>
                <c:pt idx="139">
                  <c:v>44609</c:v>
                </c:pt>
                <c:pt idx="140">
                  <c:v>44610</c:v>
                </c:pt>
                <c:pt idx="141">
                  <c:v>44611</c:v>
                </c:pt>
                <c:pt idx="142">
                  <c:v>44612</c:v>
                </c:pt>
                <c:pt idx="143">
                  <c:v>44613</c:v>
                </c:pt>
                <c:pt idx="144">
                  <c:v>44614</c:v>
                </c:pt>
                <c:pt idx="145">
                  <c:v>44615</c:v>
                </c:pt>
                <c:pt idx="146">
                  <c:v>44616</c:v>
                </c:pt>
                <c:pt idx="147">
                  <c:v>44617</c:v>
                </c:pt>
                <c:pt idx="148">
                  <c:v>44618</c:v>
                </c:pt>
                <c:pt idx="149">
                  <c:v>44619</c:v>
                </c:pt>
                <c:pt idx="150">
                  <c:v>44620</c:v>
                </c:pt>
                <c:pt idx="151">
                  <c:v>44621</c:v>
                </c:pt>
                <c:pt idx="152">
                  <c:v>44622</c:v>
                </c:pt>
                <c:pt idx="153">
                  <c:v>44623</c:v>
                </c:pt>
                <c:pt idx="154">
                  <c:v>44624</c:v>
                </c:pt>
                <c:pt idx="155">
                  <c:v>44625</c:v>
                </c:pt>
                <c:pt idx="156">
                  <c:v>44626</c:v>
                </c:pt>
                <c:pt idx="157">
                  <c:v>44627</c:v>
                </c:pt>
                <c:pt idx="158">
                  <c:v>44628</c:v>
                </c:pt>
                <c:pt idx="159">
                  <c:v>44629</c:v>
                </c:pt>
                <c:pt idx="160">
                  <c:v>44630</c:v>
                </c:pt>
                <c:pt idx="161">
                  <c:v>44631</c:v>
                </c:pt>
                <c:pt idx="162">
                  <c:v>44632</c:v>
                </c:pt>
                <c:pt idx="163">
                  <c:v>44633</c:v>
                </c:pt>
                <c:pt idx="164">
                  <c:v>44634</c:v>
                </c:pt>
                <c:pt idx="165">
                  <c:v>44635</c:v>
                </c:pt>
                <c:pt idx="166">
                  <c:v>44636</c:v>
                </c:pt>
                <c:pt idx="167">
                  <c:v>44637</c:v>
                </c:pt>
                <c:pt idx="168">
                  <c:v>44638</c:v>
                </c:pt>
                <c:pt idx="169">
                  <c:v>44639</c:v>
                </c:pt>
                <c:pt idx="170">
                  <c:v>44640</c:v>
                </c:pt>
                <c:pt idx="171">
                  <c:v>44641</c:v>
                </c:pt>
                <c:pt idx="172">
                  <c:v>44642</c:v>
                </c:pt>
                <c:pt idx="173">
                  <c:v>44643</c:v>
                </c:pt>
                <c:pt idx="174">
                  <c:v>44644</c:v>
                </c:pt>
                <c:pt idx="175">
                  <c:v>44645</c:v>
                </c:pt>
                <c:pt idx="176">
                  <c:v>44646</c:v>
                </c:pt>
                <c:pt idx="177">
                  <c:v>44647</c:v>
                </c:pt>
                <c:pt idx="178">
                  <c:v>44648</c:v>
                </c:pt>
                <c:pt idx="179">
                  <c:v>44649</c:v>
                </c:pt>
                <c:pt idx="180">
                  <c:v>44650</c:v>
                </c:pt>
                <c:pt idx="181">
                  <c:v>44651</c:v>
                </c:pt>
                <c:pt idx="182">
                  <c:v>44652</c:v>
                </c:pt>
                <c:pt idx="183">
                  <c:v>44653</c:v>
                </c:pt>
                <c:pt idx="184">
                  <c:v>44654</c:v>
                </c:pt>
                <c:pt idx="185">
                  <c:v>44655</c:v>
                </c:pt>
                <c:pt idx="186">
                  <c:v>44656</c:v>
                </c:pt>
                <c:pt idx="187">
                  <c:v>44657</c:v>
                </c:pt>
                <c:pt idx="188">
                  <c:v>44658</c:v>
                </c:pt>
                <c:pt idx="189">
                  <c:v>44659</c:v>
                </c:pt>
                <c:pt idx="190">
                  <c:v>44660</c:v>
                </c:pt>
                <c:pt idx="191">
                  <c:v>44661</c:v>
                </c:pt>
                <c:pt idx="192">
                  <c:v>44662</c:v>
                </c:pt>
                <c:pt idx="193">
                  <c:v>44663</c:v>
                </c:pt>
                <c:pt idx="194">
                  <c:v>44664</c:v>
                </c:pt>
                <c:pt idx="195">
                  <c:v>44665</c:v>
                </c:pt>
                <c:pt idx="196">
                  <c:v>44666</c:v>
                </c:pt>
                <c:pt idx="197">
                  <c:v>44667</c:v>
                </c:pt>
                <c:pt idx="198">
                  <c:v>44668</c:v>
                </c:pt>
                <c:pt idx="199">
                  <c:v>44669</c:v>
                </c:pt>
                <c:pt idx="200">
                  <c:v>44670</c:v>
                </c:pt>
                <c:pt idx="201">
                  <c:v>44671</c:v>
                </c:pt>
                <c:pt idx="202">
                  <c:v>44672</c:v>
                </c:pt>
                <c:pt idx="203">
                  <c:v>44673</c:v>
                </c:pt>
                <c:pt idx="204">
                  <c:v>44674</c:v>
                </c:pt>
                <c:pt idx="205">
                  <c:v>44675</c:v>
                </c:pt>
                <c:pt idx="206">
                  <c:v>44676</c:v>
                </c:pt>
                <c:pt idx="207">
                  <c:v>44677</c:v>
                </c:pt>
                <c:pt idx="208">
                  <c:v>44678</c:v>
                </c:pt>
                <c:pt idx="209">
                  <c:v>44679</c:v>
                </c:pt>
                <c:pt idx="210">
                  <c:v>44680</c:v>
                </c:pt>
                <c:pt idx="211">
                  <c:v>44681</c:v>
                </c:pt>
                <c:pt idx="212">
                  <c:v>44682</c:v>
                </c:pt>
                <c:pt idx="213">
                  <c:v>44683</c:v>
                </c:pt>
                <c:pt idx="214">
                  <c:v>44684</c:v>
                </c:pt>
                <c:pt idx="215">
                  <c:v>44685</c:v>
                </c:pt>
                <c:pt idx="216">
                  <c:v>44686</c:v>
                </c:pt>
                <c:pt idx="217">
                  <c:v>44687</c:v>
                </c:pt>
                <c:pt idx="218">
                  <c:v>44688</c:v>
                </c:pt>
                <c:pt idx="219">
                  <c:v>44689</c:v>
                </c:pt>
                <c:pt idx="220">
                  <c:v>44690</c:v>
                </c:pt>
                <c:pt idx="221">
                  <c:v>44691</c:v>
                </c:pt>
                <c:pt idx="222">
                  <c:v>44692</c:v>
                </c:pt>
                <c:pt idx="223">
                  <c:v>44693</c:v>
                </c:pt>
                <c:pt idx="224">
                  <c:v>44694</c:v>
                </c:pt>
                <c:pt idx="225">
                  <c:v>44695</c:v>
                </c:pt>
                <c:pt idx="226">
                  <c:v>44696</c:v>
                </c:pt>
                <c:pt idx="227">
                  <c:v>44697</c:v>
                </c:pt>
                <c:pt idx="228">
                  <c:v>44698</c:v>
                </c:pt>
                <c:pt idx="229">
                  <c:v>44699</c:v>
                </c:pt>
                <c:pt idx="230">
                  <c:v>44700</c:v>
                </c:pt>
                <c:pt idx="231">
                  <c:v>44701</c:v>
                </c:pt>
                <c:pt idx="232">
                  <c:v>44702</c:v>
                </c:pt>
                <c:pt idx="233">
                  <c:v>44703</c:v>
                </c:pt>
                <c:pt idx="234">
                  <c:v>44704</c:v>
                </c:pt>
                <c:pt idx="235">
                  <c:v>44705</c:v>
                </c:pt>
                <c:pt idx="236">
                  <c:v>44706</c:v>
                </c:pt>
                <c:pt idx="237">
                  <c:v>44707</c:v>
                </c:pt>
                <c:pt idx="238">
                  <c:v>44708</c:v>
                </c:pt>
                <c:pt idx="239">
                  <c:v>44709</c:v>
                </c:pt>
                <c:pt idx="240">
                  <c:v>44710</c:v>
                </c:pt>
                <c:pt idx="241">
                  <c:v>44711</c:v>
                </c:pt>
                <c:pt idx="242">
                  <c:v>44712</c:v>
                </c:pt>
                <c:pt idx="243">
                  <c:v>44713</c:v>
                </c:pt>
                <c:pt idx="244">
                  <c:v>44714</c:v>
                </c:pt>
                <c:pt idx="245">
                  <c:v>44715</c:v>
                </c:pt>
                <c:pt idx="246">
                  <c:v>44716</c:v>
                </c:pt>
                <c:pt idx="247">
                  <c:v>44717</c:v>
                </c:pt>
                <c:pt idx="248">
                  <c:v>44718</c:v>
                </c:pt>
                <c:pt idx="249">
                  <c:v>44719</c:v>
                </c:pt>
                <c:pt idx="250">
                  <c:v>44720</c:v>
                </c:pt>
                <c:pt idx="251">
                  <c:v>44721</c:v>
                </c:pt>
                <c:pt idx="252">
                  <c:v>44722</c:v>
                </c:pt>
                <c:pt idx="253">
                  <c:v>44723</c:v>
                </c:pt>
                <c:pt idx="254">
                  <c:v>44724</c:v>
                </c:pt>
                <c:pt idx="255">
                  <c:v>44725</c:v>
                </c:pt>
                <c:pt idx="256">
                  <c:v>44726</c:v>
                </c:pt>
                <c:pt idx="257">
                  <c:v>44727</c:v>
                </c:pt>
                <c:pt idx="258">
                  <c:v>44728</c:v>
                </c:pt>
                <c:pt idx="259">
                  <c:v>44729</c:v>
                </c:pt>
                <c:pt idx="260">
                  <c:v>44730</c:v>
                </c:pt>
                <c:pt idx="261">
                  <c:v>44731</c:v>
                </c:pt>
                <c:pt idx="262">
                  <c:v>44732</c:v>
                </c:pt>
                <c:pt idx="263">
                  <c:v>44733</c:v>
                </c:pt>
                <c:pt idx="264">
                  <c:v>44734</c:v>
                </c:pt>
                <c:pt idx="265">
                  <c:v>44735</c:v>
                </c:pt>
                <c:pt idx="266">
                  <c:v>44736</c:v>
                </c:pt>
                <c:pt idx="267">
                  <c:v>44737</c:v>
                </c:pt>
                <c:pt idx="268">
                  <c:v>44738</c:v>
                </c:pt>
                <c:pt idx="269">
                  <c:v>44739</c:v>
                </c:pt>
                <c:pt idx="270">
                  <c:v>44740</c:v>
                </c:pt>
                <c:pt idx="271">
                  <c:v>44741</c:v>
                </c:pt>
                <c:pt idx="272">
                  <c:v>44742</c:v>
                </c:pt>
              </c:numCache>
            </c:numRef>
          </c:cat>
          <c:val>
            <c:numRef>
              <c:f>'OCOD&amp;OMR (2022)'!$T$2:$T$287</c:f>
              <c:numCache>
                <c:formatCode>0</c:formatCode>
                <c:ptCount val="286"/>
                <c:pt idx="0">
                  <c:v>-2705.5292620620121</c:v>
                </c:pt>
                <c:pt idx="1">
                  <c:v>-2512.16375018906</c:v>
                </c:pt>
                <c:pt idx="2">
                  <c:v>-2328.9676766826319</c:v>
                </c:pt>
                <c:pt idx="3">
                  <c:v>-2311.4560522813213</c:v>
                </c:pt>
                <c:pt idx="4">
                  <c:v>-2394.529492658432</c:v>
                </c:pt>
                <c:pt idx="5">
                  <c:v>-2384.2212968429549</c:v>
                </c:pt>
                <c:pt idx="6">
                  <c:v>-2370.0422494519789</c:v>
                </c:pt>
                <c:pt idx="7">
                  <c:v>-2359.9921114635745</c:v>
                </c:pt>
                <c:pt idx="8">
                  <c:v>-2334.1673476622136</c:v>
                </c:pt>
                <c:pt idx="9">
                  <c:v>-2307.3552914040838</c:v>
                </c:pt>
                <c:pt idx="10">
                  <c:v>-2269.0114488530376</c:v>
                </c:pt>
                <c:pt idx="11">
                  <c:v>-2234.8089401058737</c:v>
                </c:pt>
                <c:pt idx="12">
                  <c:v>-2202.668160978069</c:v>
                </c:pt>
                <c:pt idx="13">
                  <c:v>-2189.832474565163</c:v>
                </c:pt>
                <c:pt idx="14">
                  <c:v>-2185.602611141921</c:v>
                </c:pt>
                <c:pt idx="15">
                  <c:v>-2194.6456027728768</c:v>
                </c:pt>
                <c:pt idx="16">
                  <c:v>-2705.5292620620121</c:v>
                </c:pt>
                <c:pt idx="17">
                  <c:v>-1867.75901189816</c:v>
                </c:pt>
                <c:pt idx="18">
                  <c:v>-1674.5507871943537</c:v>
                </c:pt>
                <c:pt idx="19">
                  <c:v>-1463.0928217292665</c:v>
                </c:pt>
                <c:pt idx="20">
                  <c:v>-1253.614797731283</c:v>
                </c:pt>
                <c:pt idx="21">
                  <c:v>-1193.1844332745147</c:v>
                </c:pt>
                <c:pt idx="22">
                  <c:v>-1133.1421942525837</c:v>
                </c:pt>
                <c:pt idx="23">
                  <c:v>-1379.2360182304008</c:v>
                </c:pt>
                <c:pt idx="24">
                  <c:v>-1623.3852780236955</c:v>
                </c:pt>
                <c:pt idx="25">
                  <c:v>-2391.9256127350645</c:v>
                </c:pt>
                <c:pt idx="26">
                  <c:v>-3812.0551459339549</c:v>
                </c:pt>
                <c:pt idx="27">
                  <c:v>-5246.1744609326952</c:v>
                </c:pt>
                <c:pt idx="28">
                  <c:v>-6577.5472832367032</c:v>
                </c:pt>
                <c:pt idx="29">
                  <c:v>-7988.0172823796329</c:v>
                </c:pt>
                <c:pt idx="30">
                  <c:v>-8862.6906414418954</c:v>
                </c:pt>
                <c:pt idx="31">
                  <c:v>-9169.767108041342</c:v>
                </c:pt>
                <c:pt idx="32">
                  <c:v>-9540.7359992437614</c:v>
                </c:pt>
                <c:pt idx="33">
                  <c:v>-8786.0654242500641</c:v>
                </c:pt>
                <c:pt idx="34">
                  <c:v>-7721.285176657424</c:v>
                </c:pt>
                <c:pt idx="35">
                  <c:v>-6675.4058440635245</c:v>
                </c:pt>
                <c:pt idx="36">
                  <c:v>-6093.4964645323926</c:v>
                </c:pt>
                <c:pt idx="37">
                  <c:v>-5344.3411649589116</c:v>
                </c:pt>
                <c:pt idx="38">
                  <c:v>-5489.8663714625663</c:v>
                </c:pt>
                <c:pt idx="39">
                  <c:v>-6042.7907720171406</c:v>
                </c:pt>
                <c:pt idx="40">
                  <c:v>-6565.994470076128</c:v>
                </c:pt>
                <c:pt idx="41">
                  <c:v>-6895.4668016112937</c:v>
                </c:pt>
                <c:pt idx="42">
                  <c:v>-7319.2165199395022</c:v>
                </c:pt>
                <c:pt idx="43">
                  <c:v>-7535.6658885051675</c:v>
                </c:pt>
                <c:pt idx="44">
                  <c:v>-7592.0217680605001</c:v>
                </c:pt>
                <c:pt idx="45">
                  <c:v>-7312.9125978653901</c:v>
                </c:pt>
                <c:pt idx="46">
                  <c:v>-6507.6317727078394</c:v>
                </c:pt>
                <c:pt idx="47">
                  <c:v>-5493.9444386458281</c:v>
                </c:pt>
                <c:pt idx="48">
                  <c:v>-4637.7266878800101</c:v>
                </c:pt>
                <c:pt idx="49">
                  <c:v>-3785.8401691298213</c:v>
                </c:pt>
                <c:pt idx="50">
                  <c:v>-3284.670014219309</c:v>
                </c:pt>
                <c:pt idx="51">
                  <c:v>-2969.9592637786741</c:v>
                </c:pt>
                <c:pt idx="52">
                  <c:v>-2867.6902020504158</c:v>
                </c:pt>
                <c:pt idx="53">
                  <c:v>-2872.9812656975046</c:v>
                </c:pt>
                <c:pt idx="54">
                  <c:v>-2874.6564742914043</c:v>
                </c:pt>
                <c:pt idx="55">
                  <c:v>-2706.1542841376349</c:v>
                </c:pt>
                <c:pt idx="56">
                  <c:v>-2540.9667600589864</c:v>
                </c:pt>
                <c:pt idx="57">
                  <c:v>-2375.2752571157043</c:v>
                </c:pt>
                <c:pt idx="58">
                  <c:v>-2206.8602840746157</c:v>
                </c:pt>
                <c:pt idx="59">
                  <c:v>-2030.4151371610787</c:v>
                </c:pt>
                <c:pt idx="60">
                  <c:v>-2009.6565029120243</c:v>
                </c:pt>
                <c:pt idx="61">
                  <c:v>-1996.0020285530627</c:v>
                </c:pt>
                <c:pt idx="62">
                  <c:v>-1986.5284329584069</c:v>
                </c:pt>
                <c:pt idx="63">
                  <c:v>-1833.3078760471642</c:v>
                </c:pt>
                <c:pt idx="64">
                  <c:v>-1689.9776865956896</c:v>
                </c:pt>
                <c:pt idx="65">
                  <c:v>-1565.2508083627679</c:v>
                </c:pt>
                <c:pt idx="66">
                  <c:v>-1424.3283953000002</c:v>
                </c:pt>
                <c:pt idx="67">
                  <c:v>-1273.7993753000003</c:v>
                </c:pt>
                <c:pt idx="68">
                  <c:v>-1264.1382880000001</c:v>
                </c:pt>
                <c:pt idx="69">
                  <c:v>-1262.3906100000002</c:v>
                </c:pt>
                <c:pt idx="70">
                  <c:v>-1243.5691600000002</c:v>
                </c:pt>
                <c:pt idx="71">
                  <c:v>-1233.6152200000001</c:v>
                </c:pt>
                <c:pt idx="72">
                  <c:v>-1220.2055725938999</c:v>
                </c:pt>
                <c:pt idx="73">
                  <c:v>-1602.1855925938999</c:v>
                </c:pt>
                <c:pt idx="74">
                  <c:v>-2431.1829672982103</c:v>
                </c:pt>
                <c:pt idx="75">
                  <c:v>-3409.8215112982107</c:v>
                </c:pt>
                <c:pt idx="76">
                  <c:v>-4327.3592312982109</c:v>
                </c:pt>
                <c:pt idx="77">
                  <c:v>-5771.4654987043114</c:v>
                </c:pt>
                <c:pt idx="78">
                  <c:v>-6916.2574887043111</c:v>
                </c:pt>
                <c:pt idx="79">
                  <c:v>-7617.7024260000007</c:v>
                </c:pt>
                <c:pt idx="80">
                  <c:v>-6781.9495820000011</c:v>
                </c:pt>
                <c:pt idx="81">
                  <c:v>-6003.3666620000004</c:v>
                </c:pt>
                <c:pt idx="82">
                  <c:v>-4728.8417580000005</c:v>
                </c:pt>
                <c:pt idx="83">
                  <c:v>-3369.543478000001</c:v>
                </c:pt>
                <c:pt idx="84">
                  <c:v>-1974.0750835760023</c:v>
                </c:pt>
                <c:pt idx="85">
                  <c:v>-1981.9678952472902</c:v>
                </c:pt>
                <c:pt idx="86">
                  <c:v>-2029.47112924729</c:v>
                </c:pt>
                <c:pt idx="87">
                  <c:v>-2036.0565840161332</c:v>
                </c:pt>
                <c:pt idx="88">
                  <c:v>-2005.0485200161334</c:v>
                </c:pt>
                <c:pt idx="89">
                  <c:v>-2025.6465424401315</c:v>
                </c:pt>
                <c:pt idx="90">
                  <c:v>-2006.3424221719185</c:v>
                </c:pt>
                <c:pt idx="91">
                  <c:v>-1947.1677881719183</c:v>
                </c:pt>
                <c:pt idx="92">
                  <c:v>-1885.7214614030756</c:v>
                </c:pt>
                <c:pt idx="93">
                  <c:v>-1956.5109154030754</c:v>
                </c:pt>
                <c:pt idx="94">
                  <c:v>-2518.3048435603732</c:v>
                </c:pt>
                <c:pt idx="95">
                  <c:v>-3026.9864821572974</c:v>
                </c:pt>
                <c:pt idx="96">
                  <c:v>-3661.806282157298</c:v>
                </c:pt>
                <c:pt idx="97">
                  <c:v>-4289.3561507965715</c:v>
                </c:pt>
                <c:pt idx="98">
                  <c:v>-4855.483258796572</c:v>
                </c:pt>
                <c:pt idx="99">
                  <c:v>-4885.0513286392743</c:v>
                </c:pt>
                <c:pt idx="100">
                  <c:v>-4973.6530766392743</c:v>
                </c:pt>
                <c:pt idx="101">
                  <c:v>-4922.683976485001</c:v>
                </c:pt>
                <c:pt idx="102">
                  <c:v>-4939.392083845727</c:v>
                </c:pt>
                <c:pt idx="103">
                  <c:v>-4914.1580575195367</c:v>
                </c:pt>
                <c:pt idx="104">
                  <c:v>-4906.5627977348131</c:v>
                </c:pt>
                <c:pt idx="105">
                  <c:v>-4975.778598005546</c:v>
                </c:pt>
                <c:pt idx="106">
                  <c:v>-5064.781370355433</c:v>
                </c:pt>
                <c:pt idx="107">
                  <c:v>-5113.7761377615334</c:v>
                </c:pt>
                <c:pt idx="108">
                  <c:v>-5098.9676806402831</c:v>
                </c:pt>
                <c:pt idx="109">
                  <c:v>-5024.4448176959922</c:v>
                </c:pt>
                <c:pt idx="110">
                  <c:v>-4983.061342475422</c:v>
                </c:pt>
                <c:pt idx="111">
                  <c:v>-4941.5766407360734</c:v>
                </c:pt>
                <c:pt idx="112">
                  <c:v>-4898.6081607259894</c:v>
                </c:pt>
                <c:pt idx="113">
                  <c:v>-4928.1886267204445</c:v>
                </c:pt>
                <c:pt idx="114">
                  <c:v>-4988.2307587093528</c:v>
                </c:pt>
                <c:pt idx="115">
                  <c:v>-4964.2960993698016</c:v>
                </c:pt>
                <c:pt idx="116">
                  <c:v>-4963.7190920090743</c:v>
                </c:pt>
                <c:pt idx="117">
                  <c:v>-4907.5561801109161</c:v>
                </c:pt>
                <c:pt idx="118">
                  <c:v>-4864.9810304764305</c:v>
                </c:pt>
                <c:pt idx="119">
                  <c:v>-4892.326144492059</c:v>
                </c:pt>
                <c:pt idx="120">
                  <c:v>-4940.7033044411392</c:v>
                </c:pt>
                <c:pt idx="121">
                  <c:v>-4969.0879867955637</c:v>
                </c:pt>
                <c:pt idx="122">
                  <c:v>-5042.5916889886566</c:v>
                </c:pt>
                <c:pt idx="123">
                  <c:v>-4159.9683984013109</c:v>
                </c:pt>
                <c:pt idx="124">
                  <c:v>-3457.253481915302</c:v>
                </c:pt>
                <c:pt idx="125">
                  <c:v>-2742.0869954222335</c:v>
                </c:pt>
                <c:pt idx="126">
                  <c:v>-2010.6498679455513</c:v>
                </c:pt>
                <c:pt idx="127">
                  <c:v>-1331.6820888177467</c:v>
                </c:pt>
                <c:pt idx="128">
                  <c:v>-1561.4579125283592</c:v>
                </c:pt>
                <c:pt idx="129">
                  <c:v>-1578.9658858583314</c:v>
                </c:pt>
                <c:pt idx="130">
                  <c:v>-1577.0541596672551</c:v>
                </c:pt>
                <c:pt idx="131">
                  <c:v>-1517.7457010335268</c:v>
                </c:pt>
                <c:pt idx="132">
                  <c:v>-1421.0435522309051</c:v>
                </c:pt>
                <c:pt idx="133">
                  <c:v>-1385.9952035291153</c:v>
                </c:pt>
                <c:pt idx="134">
                  <c:v>-1375.9410394000504</c:v>
                </c:pt>
                <c:pt idx="135">
                  <c:v>-1424.1926606503655</c:v>
                </c:pt>
                <c:pt idx="136">
                  <c:v>-1489.8426627426268</c:v>
                </c:pt>
                <c:pt idx="137">
                  <c:v>-1479.100850844467</c:v>
                </c:pt>
                <c:pt idx="138">
                  <c:v>-1528.7255134610539</c:v>
                </c:pt>
                <c:pt idx="139">
                  <c:v>-1488.3646381396522</c:v>
                </c:pt>
                <c:pt idx="140">
                  <c:v>-1411.1120489286614</c:v>
                </c:pt>
                <c:pt idx="141">
                  <c:v>-1372.4516811948574</c:v>
                </c:pt>
                <c:pt idx="142">
                  <c:v>-1359.4179229864885</c:v>
                </c:pt>
                <c:pt idx="143">
                  <c:v>-1156.2880715370306</c:v>
                </c:pt>
                <c:pt idx="144">
                  <c:v>-996.16693362424996</c:v>
                </c:pt>
                <c:pt idx="145">
                  <c:v>-791.07476000186546</c:v>
                </c:pt>
                <c:pt idx="146">
                  <c:v>-600.14968630385681</c:v>
                </c:pt>
                <c:pt idx="147">
                  <c:v>-472.119900215276</c:v>
                </c:pt>
                <c:pt idx="148">
                  <c:v>-472.76807218401819</c:v>
                </c:pt>
                <c:pt idx="149">
                  <c:v>-433.99030596269233</c:v>
                </c:pt>
                <c:pt idx="150">
                  <c:v>-518.32077822384679</c:v>
                </c:pt>
                <c:pt idx="151">
                  <c:v>-642.13403558709365</c:v>
                </c:pt>
                <c:pt idx="152">
                  <c:v>-756.98548679102601</c:v>
                </c:pt>
                <c:pt idx="153">
                  <c:v>-818.1729455255861</c:v>
                </c:pt>
                <c:pt idx="154">
                  <c:v>-873.49511099067308</c:v>
                </c:pt>
                <c:pt idx="155">
                  <c:v>-841.51626836400317</c:v>
                </c:pt>
                <c:pt idx="156">
                  <c:v>-835.50099722712389</c:v>
                </c:pt>
                <c:pt idx="157">
                  <c:v>-821.77507433829089</c:v>
                </c:pt>
                <c:pt idx="158">
                  <c:v>-868.68199815981859</c:v>
                </c:pt>
                <c:pt idx="159">
                  <c:v>-888.42889178220321</c:v>
                </c:pt>
                <c:pt idx="160">
                  <c:v>-903.8362584824805</c:v>
                </c:pt>
                <c:pt idx="161">
                  <c:v>-857.27563443408121</c:v>
                </c:pt>
                <c:pt idx="162">
                  <c:v>-768.49582806654905</c:v>
                </c:pt>
                <c:pt idx="163">
                  <c:v>-642.9048310405849</c:v>
                </c:pt>
                <c:pt idx="164">
                  <c:v>-701.64749060700774</c:v>
                </c:pt>
                <c:pt idx="165">
                  <c:v>-1108.8844716758256</c:v>
                </c:pt>
                <c:pt idx="166">
                  <c:v>-1527.4031389558859</c:v>
                </c:pt>
                <c:pt idx="167">
                  <c:v>-1675.9308820010083</c:v>
                </c:pt>
                <c:pt idx="168">
                  <c:v>-1819.5168717922861</c:v>
                </c:pt>
                <c:pt idx="169">
                  <c:v>-1865.1797928157296</c:v>
                </c:pt>
                <c:pt idx="170">
                  <c:v>-1572.1263967733803</c:v>
                </c:pt>
                <c:pt idx="171">
                  <c:v>-1261.7400033022436</c:v>
                </c:pt>
                <c:pt idx="172">
                  <c:v>-1266.7428863624907</c:v>
                </c:pt>
                <c:pt idx="173">
                  <c:v>-1277.8875068061507</c:v>
                </c:pt>
                <c:pt idx="174">
                  <c:v>-1292.6637681371312</c:v>
                </c:pt>
                <c:pt idx="175">
                  <c:v>-1421.6065714897909</c:v>
                </c:pt>
                <c:pt idx="176">
                  <c:v>-1553.7352665490296</c:v>
                </c:pt>
                <c:pt idx="177">
                  <c:v>-1613.1812069573984</c:v>
                </c:pt>
                <c:pt idx="178">
                  <c:v>-1555.4938666750695</c:v>
                </c:pt>
                <c:pt idx="179">
                  <c:v>-2133.9101864633221</c:v>
                </c:pt>
                <c:pt idx="180">
                  <c:v>-2581.4504054701283</c:v>
                </c:pt>
                <c:pt idx="181">
                  <c:v>-2452.3500405060249</c:v>
                </c:pt>
                <c:pt idx="182">
                  <c:v>-2392.1491687893622</c:v>
                </c:pt>
                <c:pt idx="183">
                  <c:v>-2442.2190308009576</c:v>
                </c:pt>
                <c:pt idx="184">
                  <c:v>-1851.5363375314846</c:v>
                </c:pt>
                <c:pt idx="185">
                  <c:v>-1278.1047729990926</c:v>
                </c:pt>
                <c:pt idx="186">
                  <c:v>-1281.8435550541972</c:v>
                </c:pt>
                <c:pt idx="187">
                  <c:v>-1297.0053754978576</c:v>
                </c:pt>
                <c:pt idx="188">
                  <c:v>-1315.1108176707842</c:v>
                </c:pt>
                <c:pt idx="189">
                  <c:v>-1338.9908707083439</c:v>
                </c:pt>
                <c:pt idx="190">
                  <c:v>-1367.2980189563905</c:v>
                </c:pt>
                <c:pt idx="191">
                  <c:v>-1392.4575767834635</c:v>
                </c:pt>
                <c:pt idx="192">
                  <c:v>-1405.0082502646837</c:v>
                </c:pt>
                <c:pt idx="193">
                  <c:v>-1409.3090033022436</c:v>
                </c:pt>
                <c:pt idx="194">
                  <c:v>-1425.9158349347115</c:v>
                </c:pt>
                <c:pt idx="195">
                  <c:v>-1434.8504491267961</c:v>
                </c:pt>
                <c:pt idx="196">
                  <c:v>-1446.7031443372825</c:v>
                </c:pt>
                <c:pt idx="197">
                  <c:v>-1458.2760626831359</c:v>
                </c:pt>
                <c:pt idx="198">
                  <c:v>-1471.0323409538694</c:v>
                </c:pt>
                <c:pt idx="199">
                  <c:v>-1454.6513971711622</c:v>
                </c:pt>
                <c:pt idx="200">
                  <c:v>-1381.0880564602971</c:v>
                </c:pt>
                <c:pt idx="201">
                  <c:v>-1311.4458347310313</c:v>
                </c:pt>
                <c:pt idx="202">
                  <c:v>-1280.0297441895641</c:v>
                </c:pt>
                <c:pt idx="203">
                  <c:v>-1260.3371707083438</c:v>
                </c:pt>
                <c:pt idx="204">
                  <c:v>-1241.2941154524829</c:v>
                </c:pt>
                <c:pt idx="205">
                  <c:v>-1268.3779937232164</c:v>
                </c:pt>
                <c:pt idx="206">
                  <c:v>-1282.4661515502899</c:v>
                </c:pt>
                <c:pt idx="207">
                  <c:v>-1279.0285502646834</c:v>
                </c:pt>
                <c:pt idx="208">
                  <c:v>-1295.9061850768842</c:v>
                </c:pt>
                <c:pt idx="209">
                  <c:v>-1343.7315994454248</c:v>
                </c:pt>
                <c:pt idx="210">
                  <c:v>-1412.4457837912782</c:v>
                </c:pt>
                <c:pt idx="211">
                  <c:v>-1485.8489681371314</c:v>
                </c:pt>
                <c:pt idx="212">
                  <c:v>-1505.8486729266447</c:v>
                </c:pt>
                <c:pt idx="213">
                  <c:v>-1484.5397681371312</c:v>
                </c:pt>
                <c:pt idx="214">
                  <c:v>-1448.2383211746915</c:v>
                </c:pt>
                <c:pt idx="215">
                  <c:v>-1419.3259355432317</c:v>
                </c:pt>
                <c:pt idx="216">
                  <c:v>-1402.6799403327452</c:v>
                </c:pt>
                <c:pt idx="217">
                  <c:v>-1428.950639047139</c:v>
                </c:pt>
                <c:pt idx="218">
                  <c:v>-1406.8700958406857</c:v>
                </c:pt>
                <c:pt idx="219">
                  <c:v>-1354.6949465591129</c:v>
                </c:pt>
                <c:pt idx="220">
                  <c:v>-1269.380134660953</c:v>
                </c:pt>
                <c:pt idx="221">
                  <c:v>-1181.9367106125535</c:v>
                </c:pt>
                <c:pt idx="222">
                  <c:v>-1169.9128154020668</c:v>
                </c:pt>
                <c:pt idx="223">
                  <c:v>-1234.4780068565667</c:v>
                </c:pt>
                <c:pt idx="224">
                  <c:v>-1331.3806705359214</c:v>
                </c:pt>
                <c:pt idx="225">
                  <c:v>-1440.0836789301738</c:v>
                </c:pt>
                <c:pt idx="226">
                  <c:v>-1528.4537186327202</c:v>
                </c:pt>
                <c:pt idx="227">
                  <c:v>-1541.8745294973535</c:v>
                </c:pt>
                <c:pt idx="228">
                  <c:v>-1557.7798703846736</c:v>
                </c:pt>
                <c:pt idx="229">
                  <c:v>-1574.242276430552</c:v>
                </c:pt>
                <c:pt idx="230">
                  <c:v>-1600.293937761533</c:v>
                </c:pt>
                <c:pt idx="231">
                  <c:v>-1645.1172895134864</c:v>
                </c:pt>
                <c:pt idx="232">
                  <c:v>-1687.7695438366525</c:v>
                </c:pt>
                <c:pt idx="233">
                  <c:v>-1709.0747138139654</c:v>
                </c:pt>
                <c:pt idx="234">
                  <c:v>-1715.7698198890853</c:v>
                </c:pt>
                <c:pt idx="235">
                  <c:v>-1724.2547259642045</c:v>
                </c:pt>
                <c:pt idx="236">
                  <c:v>-1736.8258777161584</c:v>
                </c:pt>
                <c:pt idx="237">
                  <c:v>-1751.8756751449455</c:v>
                </c:pt>
                <c:pt idx="238">
                  <c:v>-1756.2690051676327</c:v>
                </c:pt>
                <c:pt idx="239">
                  <c:v>-1705.7065546004537</c:v>
                </c:pt>
                <c:pt idx="240">
                  <c:v>-1686.2029530879759</c:v>
                </c:pt>
                <c:pt idx="241">
                  <c:v>-1617.0642329972272</c:v>
                </c:pt>
                <c:pt idx="242">
                  <c:v>-1537.6952489034536</c:v>
                </c:pt>
                <c:pt idx="243">
                  <c:v>-1473.9932839677338</c:v>
                </c:pt>
                <c:pt idx="244">
                  <c:v>-1467.7170465843208</c:v>
                </c:pt>
                <c:pt idx="245">
                  <c:v>-1425.0609601462061</c:v>
                </c:pt>
                <c:pt idx="246">
                  <c:v>-1420.1814383161079</c:v>
                </c:pt>
                <c:pt idx="247">
                  <c:v>-1428.9819431056214</c:v>
                </c:pt>
                <c:pt idx="248">
                  <c:v>-1457.4588723972774</c:v>
                </c:pt>
                <c:pt idx="249">
                  <c:v>-1489.9271790773885</c:v>
                </c:pt>
                <c:pt idx="250">
                  <c:v>-1533.4711371565415</c:v>
                </c:pt>
                <c:pt idx="251">
                  <c:v>-1590.261154348374</c:v>
                </c:pt>
                <c:pt idx="252">
                  <c:v>-1645.6780473909755</c:v>
                </c:pt>
                <c:pt idx="253">
                  <c:v>-1683.5913024451729</c:v>
                </c:pt>
                <c:pt idx="254">
                  <c:v>-1718.0229498361482</c:v>
                </c:pt>
                <c:pt idx="255">
                  <c:v>-1735.2187735316361</c:v>
                </c:pt>
                <c:pt idx="256">
                  <c:v>-1734.0566794555082</c:v>
                </c:pt>
                <c:pt idx="257">
                  <c:v>-1733.8345108142173</c:v>
                </c:pt>
                <c:pt idx="258">
                  <c:v>-1730.4831184774389</c:v>
                </c:pt>
                <c:pt idx="259">
                  <c:v>-1735.3101101083944</c:v>
                </c:pt>
                <c:pt idx="260">
                  <c:v>-1761.8604041845224</c:v>
                </c:pt>
                <c:pt idx="261">
                  <c:v>-1785.5509763045125</c:v>
                </c:pt>
                <c:pt idx="262">
                  <c:v>-1778.4266180993193</c:v>
                </c:pt>
                <c:pt idx="263">
                  <c:v>-1798.5489112679606</c:v>
                </c:pt>
                <c:pt idx="264">
                  <c:v>-1805.5525509957147</c:v>
                </c:pt>
                <c:pt idx="265">
                  <c:v>-1798.6445628434583</c:v>
                </c:pt>
                <c:pt idx="266">
                  <c:v>-1798.4463990925135</c:v>
                </c:pt>
                <c:pt idx="267">
                  <c:v>-1839.8009566422988</c:v>
                </c:pt>
                <c:pt idx="268">
                  <c:v>-1851.542133198891</c:v>
                </c:pt>
                <c:pt idx="269">
                  <c:v>-1864.2105478699273</c:v>
                </c:pt>
                <c:pt idx="270">
                  <c:v>-1809.7093817246282</c:v>
                </c:pt>
                <c:pt idx="271">
                  <c:v>-1755.7860745948074</c:v>
                </c:pt>
                <c:pt idx="272">
                  <c:v>-1738.3033284894379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4-4C70-A6D4-923FAA3B09A1}"/>
            </c:ext>
          </c:extLst>
        </c:ser>
        <c:ser>
          <c:idx val="4"/>
          <c:order val="4"/>
          <c:tx>
            <c:strRef>
              <c:f>'OCOD&amp;OMR (2022)'!$U$1</c:f>
              <c:strCache>
                <c:ptCount val="1"/>
                <c:pt idx="0">
                  <c:v>Mean 14-Day OMR (Index)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'OCOD&amp;OMR (2022)'!$A$2:$A$287</c:f>
              <c:numCache>
                <c:formatCode>m/d/yyyy</c:formatCode>
                <c:ptCount val="28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  <c:pt idx="92">
                  <c:v>44562</c:v>
                </c:pt>
                <c:pt idx="93">
                  <c:v>44563</c:v>
                </c:pt>
                <c:pt idx="94">
                  <c:v>44564</c:v>
                </c:pt>
                <c:pt idx="95">
                  <c:v>44565</c:v>
                </c:pt>
                <c:pt idx="96">
                  <c:v>44566</c:v>
                </c:pt>
                <c:pt idx="97">
                  <c:v>44567</c:v>
                </c:pt>
                <c:pt idx="98">
                  <c:v>44568</c:v>
                </c:pt>
                <c:pt idx="99">
                  <c:v>44569</c:v>
                </c:pt>
                <c:pt idx="100">
                  <c:v>44570</c:v>
                </c:pt>
                <c:pt idx="101">
                  <c:v>44571</c:v>
                </c:pt>
                <c:pt idx="102">
                  <c:v>44572</c:v>
                </c:pt>
                <c:pt idx="103">
                  <c:v>44573</c:v>
                </c:pt>
                <c:pt idx="104">
                  <c:v>44574</c:v>
                </c:pt>
                <c:pt idx="105">
                  <c:v>44575</c:v>
                </c:pt>
                <c:pt idx="106">
                  <c:v>44576</c:v>
                </c:pt>
                <c:pt idx="107">
                  <c:v>44577</c:v>
                </c:pt>
                <c:pt idx="108">
                  <c:v>44578</c:v>
                </c:pt>
                <c:pt idx="109">
                  <c:v>44579</c:v>
                </c:pt>
                <c:pt idx="110">
                  <c:v>44580</c:v>
                </c:pt>
                <c:pt idx="111">
                  <c:v>44581</c:v>
                </c:pt>
                <c:pt idx="112">
                  <c:v>44582</c:v>
                </c:pt>
                <c:pt idx="113">
                  <c:v>44583</c:v>
                </c:pt>
                <c:pt idx="114">
                  <c:v>44584</c:v>
                </c:pt>
                <c:pt idx="115">
                  <c:v>44585</c:v>
                </c:pt>
                <c:pt idx="116">
                  <c:v>44586</c:v>
                </c:pt>
                <c:pt idx="117">
                  <c:v>44587</c:v>
                </c:pt>
                <c:pt idx="118">
                  <c:v>44588</c:v>
                </c:pt>
                <c:pt idx="119">
                  <c:v>44589</c:v>
                </c:pt>
                <c:pt idx="120">
                  <c:v>44590</c:v>
                </c:pt>
                <c:pt idx="121">
                  <c:v>44591</c:v>
                </c:pt>
                <c:pt idx="122">
                  <c:v>44592</c:v>
                </c:pt>
                <c:pt idx="123">
                  <c:v>44593</c:v>
                </c:pt>
                <c:pt idx="124">
                  <c:v>44594</c:v>
                </c:pt>
                <c:pt idx="125">
                  <c:v>44595</c:v>
                </c:pt>
                <c:pt idx="126">
                  <c:v>44596</c:v>
                </c:pt>
                <c:pt idx="127">
                  <c:v>44597</c:v>
                </c:pt>
                <c:pt idx="128">
                  <c:v>44598</c:v>
                </c:pt>
                <c:pt idx="129">
                  <c:v>44599</c:v>
                </c:pt>
                <c:pt idx="130">
                  <c:v>44600</c:v>
                </c:pt>
                <c:pt idx="131">
                  <c:v>44601</c:v>
                </c:pt>
                <c:pt idx="132">
                  <c:v>44602</c:v>
                </c:pt>
                <c:pt idx="133">
                  <c:v>44603</c:v>
                </c:pt>
                <c:pt idx="134">
                  <c:v>44604</c:v>
                </c:pt>
                <c:pt idx="135">
                  <c:v>44605</c:v>
                </c:pt>
                <c:pt idx="136">
                  <c:v>44606</c:v>
                </c:pt>
                <c:pt idx="137">
                  <c:v>44607</c:v>
                </c:pt>
                <c:pt idx="138">
                  <c:v>44608</c:v>
                </c:pt>
                <c:pt idx="139">
                  <c:v>44609</c:v>
                </c:pt>
                <c:pt idx="140">
                  <c:v>44610</c:v>
                </c:pt>
                <c:pt idx="141">
                  <c:v>44611</c:v>
                </c:pt>
                <c:pt idx="142">
                  <c:v>44612</c:v>
                </c:pt>
                <c:pt idx="143">
                  <c:v>44613</c:v>
                </c:pt>
                <c:pt idx="144">
                  <c:v>44614</c:v>
                </c:pt>
                <c:pt idx="145">
                  <c:v>44615</c:v>
                </c:pt>
                <c:pt idx="146">
                  <c:v>44616</c:v>
                </c:pt>
                <c:pt idx="147">
                  <c:v>44617</c:v>
                </c:pt>
                <c:pt idx="148">
                  <c:v>44618</c:v>
                </c:pt>
                <c:pt idx="149">
                  <c:v>44619</c:v>
                </c:pt>
                <c:pt idx="150">
                  <c:v>44620</c:v>
                </c:pt>
                <c:pt idx="151">
                  <c:v>44621</c:v>
                </c:pt>
                <c:pt idx="152">
                  <c:v>44622</c:v>
                </c:pt>
                <c:pt idx="153">
                  <c:v>44623</c:v>
                </c:pt>
                <c:pt idx="154">
                  <c:v>44624</c:v>
                </c:pt>
                <c:pt idx="155">
                  <c:v>44625</c:v>
                </c:pt>
                <c:pt idx="156">
                  <c:v>44626</c:v>
                </c:pt>
                <c:pt idx="157">
                  <c:v>44627</c:v>
                </c:pt>
                <c:pt idx="158">
                  <c:v>44628</c:v>
                </c:pt>
                <c:pt idx="159">
                  <c:v>44629</c:v>
                </c:pt>
                <c:pt idx="160">
                  <c:v>44630</c:v>
                </c:pt>
                <c:pt idx="161">
                  <c:v>44631</c:v>
                </c:pt>
                <c:pt idx="162">
                  <c:v>44632</c:v>
                </c:pt>
                <c:pt idx="163">
                  <c:v>44633</c:v>
                </c:pt>
                <c:pt idx="164">
                  <c:v>44634</c:v>
                </c:pt>
                <c:pt idx="165">
                  <c:v>44635</c:v>
                </c:pt>
                <c:pt idx="166">
                  <c:v>44636</c:v>
                </c:pt>
                <c:pt idx="167">
                  <c:v>44637</c:v>
                </c:pt>
                <c:pt idx="168">
                  <c:v>44638</c:v>
                </c:pt>
                <c:pt idx="169">
                  <c:v>44639</c:v>
                </c:pt>
                <c:pt idx="170">
                  <c:v>44640</c:v>
                </c:pt>
                <c:pt idx="171">
                  <c:v>44641</c:v>
                </c:pt>
                <c:pt idx="172">
                  <c:v>44642</c:v>
                </c:pt>
                <c:pt idx="173">
                  <c:v>44643</c:v>
                </c:pt>
                <c:pt idx="174">
                  <c:v>44644</c:v>
                </c:pt>
                <c:pt idx="175">
                  <c:v>44645</c:v>
                </c:pt>
                <c:pt idx="176">
                  <c:v>44646</c:v>
                </c:pt>
                <c:pt idx="177">
                  <c:v>44647</c:v>
                </c:pt>
                <c:pt idx="178">
                  <c:v>44648</c:v>
                </c:pt>
                <c:pt idx="179">
                  <c:v>44649</c:v>
                </c:pt>
                <c:pt idx="180">
                  <c:v>44650</c:v>
                </c:pt>
                <c:pt idx="181">
                  <c:v>44651</c:v>
                </c:pt>
                <c:pt idx="182">
                  <c:v>44652</c:v>
                </c:pt>
                <c:pt idx="183">
                  <c:v>44653</c:v>
                </c:pt>
                <c:pt idx="184">
                  <c:v>44654</c:v>
                </c:pt>
                <c:pt idx="185">
                  <c:v>44655</c:v>
                </c:pt>
                <c:pt idx="186">
                  <c:v>44656</c:v>
                </c:pt>
                <c:pt idx="187">
                  <c:v>44657</c:v>
                </c:pt>
                <c:pt idx="188">
                  <c:v>44658</c:v>
                </c:pt>
                <c:pt idx="189">
                  <c:v>44659</c:v>
                </c:pt>
                <c:pt idx="190">
                  <c:v>44660</c:v>
                </c:pt>
                <c:pt idx="191">
                  <c:v>44661</c:v>
                </c:pt>
                <c:pt idx="192">
                  <c:v>44662</c:v>
                </c:pt>
                <c:pt idx="193">
                  <c:v>44663</c:v>
                </c:pt>
                <c:pt idx="194">
                  <c:v>44664</c:v>
                </c:pt>
                <c:pt idx="195">
                  <c:v>44665</c:v>
                </c:pt>
                <c:pt idx="196">
                  <c:v>44666</c:v>
                </c:pt>
                <c:pt idx="197">
                  <c:v>44667</c:v>
                </c:pt>
                <c:pt idx="198">
                  <c:v>44668</c:v>
                </c:pt>
                <c:pt idx="199">
                  <c:v>44669</c:v>
                </c:pt>
                <c:pt idx="200">
                  <c:v>44670</c:v>
                </c:pt>
                <c:pt idx="201">
                  <c:v>44671</c:v>
                </c:pt>
                <c:pt idx="202">
                  <c:v>44672</c:v>
                </c:pt>
                <c:pt idx="203">
                  <c:v>44673</c:v>
                </c:pt>
                <c:pt idx="204">
                  <c:v>44674</c:v>
                </c:pt>
                <c:pt idx="205">
                  <c:v>44675</c:v>
                </c:pt>
                <c:pt idx="206">
                  <c:v>44676</c:v>
                </c:pt>
                <c:pt idx="207">
                  <c:v>44677</c:v>
                </c:pt>
                <c:pt idx="208">
                  <c:v>44678</c:v>
                </c:pt>
                <c:pt idx="209">
                  <c:v>44679</c:v>
                </c:pt>
                <c:pt idx="210">
                  <c:v>44680</c:v>
                </c:pt>
                <c:pt idx="211">
                  <c:v>44681</c:v>
                </c:pt>
                <c:pt idx="212">
                  <c:v>44682</c:v>
                </c:pt>
                <c:pt idx="213">
                  <c:v>44683</c:v>
                </c:pt>
                <c:pt idx="214">
                  <c:v>44684</c:v>
                </c:pt>
                <c:pt idx="215">
                  <c:v>44685</c:v>
                </c:pt>
                <c:pt idx="216">
                  <c:v>44686</c:v>
                </c:pt>
                <c:pt idx="217">
                  <c:v>44687</c:v>
                </c:pt>
                <c:pt idx="218">
                  <c:v>44688</c:v>
                </c:pt>
                <c:pt idx="219">
                  <c:v>44689</c:v>
                </c:pt>
                <c:pt idx="220">
                  <c:v>44690</c:v>
                </c:pt>
                <c:pt idx="221">
                  <c:v>44691</c:v>
                </c:pt>
                <c:pt idx="222">
                  <c:v>44692</c:v>
                </c:pt>
                <c:pt idx="223">
                  <c:v>44693</c:v>
                </c:pt>
                <c:pt idx="224">
                  <c:v>44694</c:v>
                </c:pt>
                <c:pt idx="225">
                  <c:v>44695</c:v>
                </c:pt>
                <c:pt idx="226">
                  <c:v>44696</c:v>
                </c:pt>
                <c:pt idx="227">
                  <c:v>44697</c:v>
                </c:pt>
                <c:pt idx="228">
                  <c:v>44698</c:v>
                </c:pt>
                <c:pt idx="229">
                  <c:v>44699</c:v>
                </c:pt>
                <c:pt idx="230">
                  <c:v>44700</c:v>
                </c:pt>
                <c:pt idx="231">
                  <c:v>44701</c:v>
                </c:pt>
                <c:pt idx="232">
                  <c:v>44702</c:v>
                </c:pt>
                <c:pt idx="233">
                  <c:v>44703</c:v>
                </c:pt>
                <c:pt idx="234">
                  <c:v>44704</c:v>
                </c:pt>
                <c:pt idx="235">
                  <c:v>44705</c:v>
                </c:pt>
                <c:pt idx="236">
                  <c:v>44706</c:v>
                </c:pt>
                <c:pt idx="237">
                  <c:v>44707</c:v>
                </c:pt>
                <c:pt idx="238">
                  <c:v>44708</c:v>
                </c:pt>
                <c:pt idx="239">
                  <c:v>44709</c:v>
                </c:pt>
                <c:pt idx="240">
                  <c:v>44710</c:v>
                </c:pt>
                <c:pt idx="241">
                  <c:v>44711</c:v>
                </c:pt>
                <c:pt idx="242">
                  <c:v>44712</c:v>
                </c:pt>
                <c:pt idx="243">
                  <c:v>44713</c:v>
                </c:pt>
                <c:pt idx="244">
                  <c:v>44714</c:v>
                </c:pt>
                <c:pt idx="245">
                  <c:v>44715</c:v>
                </c:pt>
                <c:pt idx="246">
                  <c:v>44716</c:v>
                </c:pt>
                <c:pt idx="247">
                  <c:v>44717</c:v>
                </c:pt>
                <c:pt idx="248">
                  <c:v>44718</c:v>
                </c:pt>
                <c:pt idx="249">
                  <c:v>44719</c:v>
                </c:pt>
                <c:pt idx="250">
                  <c:v>44720</c:v>
                </c:pt>
                <c:pt idx="251">
                  <c:v>44721</c:v>
                </c:pt>
                <c:pt idx="252">
                  <c:v>44722</c:v>
                </c:pt>
                <c:pt idx="253">
                  <c:v>44723</c:v>
                </c:pt>
                <c:pt idx="254">
                  <c:v>44724</c:v>
                </c:pt>
                <c:pt idx="255">
                  <c:v>44725</c:v>
                </c:pt>
                <c:pt idx="256">
                  <c:v>44726</c:v>
                </c:pt>
                <c:pt idx="257">
                  <c:v>44727</c:v>
                </c:pt>
                <c:pt idx="258">
                  <c:v>44728</c:v>
                </c:pt>
                <c:pt idx="259">
                  <c:v>44729</c:v>
                </c:pt>
                <c:pt idx="260">
                  <c:v>44730</c:v>
                </c:pt>
                <c:pt idx="261">
                  <c:v>44731</c:v>
                </c:pt>
                <c:pt idx="262">
                  <c:v>44732</c:v>
                </c:pt>
                <c:pt idx="263">
                  <c:v>44733</c:v>
                </c:pt>
                <c:pt idx="264">
                  <c:v>44734</c:v>
                </c:pt>
                <c:pt idx="265">
                  <c:v>44735</c:v>
                </c:pt>
                <c:pt idx="266">
                  <c:v>44736</c:v>
                </c:pt>
                <c:pt idx="267">
                  <c:v>44737</c:v>
                </c:pt>
                <c:pt idx="268">
                  <c:v>44738</c:v>
                </c:pt>
                <c:pt idx="269">
                  <c:v>44739</c:v>
                </c:pt>
                <c:pt idx="270">
                  <c:v>44740</c:v>
                </c:pt>
                <c:pt idx="271">
                  <c:v>44741</c:v>
                </c:pt>
                <c:pt idx="272">
                  <c:v>44742</c:v>
                </c:pt>
              </c:numCache>
            </c:numRef>
          </c:cat>
          <c:val>
            <c:numRef>
              <c:f>'OCOD&amp;OMR (2022)'!$U$2:$U$287</c:f>
              <c:numCache>
                <c:formatCode>0</c:formatCode>
                <c:ptCount val="286"/>
                <c:pt idx="0">
                  <c:v>-3108.1436489848388</c:v>
                </c:pt>
                <c:pt idx="1">
                  <c:v>-3054.9850316597635</c:v>
                </c:pt>
                <c:pt idx="2">
                  <c:v>-2990.2003348835028</c:v>
                </c:pt>
                <c:pt idx="3">
                  <c:v>-2924.8243882703741</c:v>
                </c:pt>
                <c:pt idx="4">
                  <c:v>-2858.097025201484</c:v>
                </c:pt>
                <c:pt idx="5">
                  <c:v>-2792.0925464842089</c:v>
                </c:pt>
                <c:pt idx="6">
                  <c:v>-2717.7257486881053</c:v>
                </c:pt>
                <c:pt idx="7">
                  <c:v>-2641.278753279556</c:v>
                </c:pt>
                <c:pt idx="8">
                  <c:v>-2557.2287510511715</c:v>
                </c:pt>
                <c:pt idx="9">
                  <c:v>-2472.4805560315463</c:v>
                </c:pt>
                <c:pt idx="10">
                  <c:v>-2386.0048510547736</c:v>
                </c:pt>
                <c:pt idx="11">
                  <c:v>-2305.2273810342467</c:v>
                </c:pt>
                <c:pt idx="12">
                  <c:v>-2285.7104327825991</c:v>
                </c:pt>
                <c:pt idx="13">
                  <c:v>-2302.2716202398356</c:v>
                </c:pt>
                <c:pt idx="14">
                  <c:v>-2286.7924664172278</c:v>
                </c:pt>
                <c:pt idx="15">
                  <c:v>-2272.6055126918504</c:v>
                </c:pt>
                <c:pt idx="16">
                  <c:v>-3108.1436489848388</c:v>
                </c:pt>
                <c:pt idx="17">
                  <c:v>-2127.2472040743273</c:v>
                </c:pt>
                <c:pt idx="18">
                  <c:v>-2045.1363682883796</c:v>
                </c:pt>
                <c:pt idx="19">
                  <c:v>-1957.8180110194824</c:v>
                </c:pt>
                <c:pt idx="20">
                  <c:v>-1873.8814227916023</c:v>
                </c:pt>
                <c:pt idx="21">
                  <c:v>-1784.1011063416042</c:v>
                </c:pt>
                <c:pt idx="22">
                  <c:v>-1698.3096492851744</c:v>
                </c:pt>
                <c:pt idx="23">
                  <c:v>-1713.6651992977784</c:v>
                </c:pt>
                <c:pt idx="24">
                  <c:v>-1727.2372357232889</c:v>
                </c:pt>
                <c:pt idx="25">
                  <c:v>-1929.9945201591706</c:v>
                </c:pt>
                <c:pt idx="26">
                  <c:v>-2358.8821723972783</c:v>
                </c:pt>
                <c:pt idx="27">
                  <c:v>-2789.8603587021507</c:v>
                </c:pt>
                <c:pt idx="28">
                  <c:v>-3282.2168679030583</c:v>
                </c:pt>
                <c:pt idx="29">
                  <c:v>-3796.2985498685593</c:v>
                </c:pt>
                <c:pt idx="30">
                  <c:v>-4367.8762543411731</c:v>
                </c:pt>
                <c:pt idx="31">
                  <c:v>-4966.7422067341276</c:v>
                </c:pt>
                <c:pt idx="32">
                  <c:v>-5599.2122201483671</c:v>
                </c:pt>
                <c:pt idx="33">
                  <c:v>-5897.5642259461993</c:v>
                </c:pt>
                <c:pt idx="34">
                  <c:v>-6106.1808280564665</c:v>
                </c:pt>
                <c:pt idx="35">
                  <c:v>-6325.8124724801046</c:v>
                </c:pt>
                <c:pt idx="36">
                  <c:v>-6738.2973032626314</c:v>
                </c:pt>
                <c:pt idx="37">
                  <c:v>-7015.3212011228334</c:v>
                </c:pt>
                <c:pt idx="38">
                  <c:v>-7278.4503307457971</c:v>
                </c:pt>
                <c:pt idx="39">
                  <c:v>-7410.0612420857788</c:v>
                </c:pt>
                <c:pt idx="40">
                  <c:v>-7309.3622311023064</c:v>
                </c:pt>
                <c:pt idx="41">
                  <c:v>-7327.3302820764166</c:v>
                </c:pt>
                <c:pt idx="42">
                  <c:v>-7280.203071373835</c:v>
                </c:pt>
                <c:pt idx="43">
                  <c:v>-7116.8962615049168</c:v>
                </c:pt>
                <c:pt idx="44">
                  <c:v>-6956.2509301638538</c:v>
                </c:pt>
                <c:pt idx="45">
                  <c:v>-6646.1999060394692</c:v>
                </c:pt>
                <c:pt idx="46">
                  <c:v>-6244.0787725993014</c:v>
                </c:pt>
                <c:pt idx="47">
                  <c:v>-6104.4455765151788</c:v>
                </c:pt>
                <c:pt idx="48">
                  <c:v>-6015.625372655838</c:v>
                </c:pt>
                <c:pt idx="49">
                  <c:v>-5924.2631891161</c:v>
                </c:pt>
                <c:pt idx="50">
                  <c:v>-5643.0476023562242</c:v>
                </c:pt>
                <c:pt idx="51">
                  <c:v>-5396.085236463502</c:v>
                </c:pt>
                <c:pt idx="52">
                  <c:v>-5167.9540874394097</c:v>
                </c:pt>
                <c:pt idx="53">
                  <c:v>-4883.5505489702555</c:v>
                </c:pt>
                <c:pt idx="54">
                  <c:v>-4605.9281906215565</c:v>
                </c:pt>
                <c:pt idx="55">
                  <c:v>-4146.8645604013464</c:v>
                </c:pt>
                <c:pt idx="56">
                  <c:v>-3689.567465077605</c:v>
                </c:pt>
                <c:pt idx="57">
                  <c:v>-3324.9574333717451</c:v>
                </c:pt>
                <c:pt idx="58">
                  <c:v>-2960.2785904038674</c:v>
                </c:pt>
                <c:pt idx="59">
                  <c:v>-2719.3219546557311</c:v>
                </c:pt>
                <c:pt idx="60">
                  <c:v>-2540.444821188556</c:v>
                </c:pt>
                <c:pt idx="61">
                  <c:v>-2440.3023186159021</c:v>
                </c:pt>
                <c:pt idx="62">
                  <c:v>-2378.1009137568867</c:v>
                </c:pt>
                <c:pt idx="63">
                  <c:v>-2262.9456285886326</c:v>
                </c:pt>
                <c:pt idx="64">
                  <c:v>-2149.7889805044383</c:v>
                </c:pt>
                <c:pt idx="65">
                  <c:v>-2038.7632299685888</c:v>
                </c:pt>
                <c:pt idx="66">
                  <c:v>-1924.8159590621824</c:v>
                </c:pt>
                <c:pt idx="67">
                  <c:v>-1806.9645243292071</c:v>
                </c:pt>
                <c:pt idx="68">
                  <c:v>-1687.7605620559887</c:v>
                </c:pt>
                <c:pt idx="69">
                  <c:v>-1634.1590968838543</c:v>
                </c:pt>
                <c:pt idx="70">
                  <c:v>-1575.4069442332368</c:v>
                </c:pt>
                <c:pt idx="71">
                  <c:v>-1517.0802315208596</c:v>
                </c:pt>
                <c:pt idx="72">
                  <c:v>-1454.5878416575229</c:v>
                </c:pt>
                <c:pt idx="73">
                  <c:v>-1534.8214389962818</c:v>
                </c:pt>
                <c:pt idx="74">
                  <c:v>-1784.7042627360638</c:v>
                </c:pt>
                <c:pt idx="75">
                  <c:v>-2080.3424737850755</c:v>
                </c:pt>
                <c:pt idx="76">
                  <c:v>-2353.0912309279329</c:v>
                </c:pt>
                <c:pt idx="77">
                  <c:v>-2861.0727068922183</c:v>
                </c:pt>
                <c:pt idx="78">
                  <c:v>-3401.3499397493615</c:v>
                </c:pt>
                <c:pt idx="79">
                  <c:v>-3946.2941261779333</c:v>
                </c:pt>
                <c:pt idx="80">
                  <c:v>-3993.7786118922186</c:v>
                </c:pt>
                <c:pt idx="81">
                  <c:v>-4042.2224047493614</c:v>
                </c:pt>
                <c:pt idx="82">
                  <c:v>-4098.4668033207899</c:v>
                </c:pt>
                <c:pt idx="83">
                  <c:v>-4153.9045354636473</c:v>
                </c:pt>
                <c:pt idx="84">
                  <c:v>-4207.1890988836485</c:v>
                </c:pt>
                <c:pt idx="85">
                  <c:v>-4261.0474244805364</c:v>
                </c:pt>
                <c:pt idx="86">
                  <c:v>-4331.2458178398583</c:v>
                </c:pt>
                <c:pt idx="87">
                  <c:v>-4253.4207288287307</c:v>
                </c:pt>
                <c:pt idx="88">
                  <c:v>-4001.713661434334</c:v>
                </c:pt>
                <c:pt idx="89">
                  <c:v>-3712.8408957200486</c:v>
                </c:pt>
                <c:pt idx="90">
                  <c:v>-3432.1128497925752</c:v>
                </c:pt>
                <c:pt idx="91">
                  <c:v>-2965.425206935432</c:v>
                </c:pt>
                <c:pt idx="92">
                  <c:v>-2456.8007190782891</c:v>
                </c:pt>
                <c:pt idx="93">
                  <c:v>-1979.8595505068604</c:v>
                </c:pt>
                <c:pt idx="94">
                  <c:v>-2190.1106319916094</c:v>
                </c:pt>
                <c:pt idx="95">
                  <c:v>-2369.1199284201807</c:v>
                </c:pt>
                <c:pt idx="96">
                  <c:v>-2584.3411084201807</c:v>
                </c:pt>
                <c:pt idx="97">
                  <c:v>-2785.3052450770642</c:v>
                </c:pt>
                <c:pt idx="98">
                  <c:v>-3008.9338987999208</c:v>
                </c:pt>
                <c:pt idx="99">
                  <c:v>-3226.9261439173179</c:v>
                </c:pt>
                <c:pt idx="100">
                  <c:v>-3420.6134810601757</c:v>
                </c:pt>
                <c:pt idx="101">
                  <c:v>-3615.2794628733486</c:v>
                </c:pt>
                <c:pt idx="102">
                  <c:v>-3833.2850893019199</c:v>
                </c:pt>
                <c:pt idx="103">
                  <c:v>-4040.5451541854231</c:v>
                </c:pt>
                <c:pt idx="104">
                  <c:v>-4262.71913518978</c:v>
                </c:pt>
                <c:pt idx="105">
                  <c:v>-4502.2601988578999</c:v>
                </c:pt>
                <c:pt idx="106">
                  <c:v>-4750.6580017849046</c:v>
                </c:pt>
                <c:pt idx="107">
                  <c:v>-4960.8798115727977</c:v>
                </c:pt>
                <c:pt idx="108">
                  <c:v>-4962.210453142533</c:v>
                </c:pt>
                <c:pt idx="109">
                  <c:v>-4976.0971121678858</c:v>
                </c:pt>
                <c:pt idx="110">
                  <c:v>-4974.1370061143725</c:v>
                </c:pt>
                <c:pt idx="111">
                  <c:v>-4983.5938910490122</c:v>
                </c:pt>
                <c:pt idx="112">
                  <c:v>-4976.2815622618746</c:v>
                </c:pt>
                <c:pt idx="113">
                  <c:v>-4977.6166310286653</c:v>
                </c:pt>
                <c:pt idx="114">
                  <c:v>-4981.3034271929137</c:v>
                </c:pt>
                <c:pt idx="115">
                  <c:v>-4988.9984785732295</c:v>
                </c:pt>
                <c:pt idx="116">
                  <c:v>-4992.2821082502069</c:v>
                </c:pt>
                <c:pt idx="117">
                  <c:v>-4973.9237489016532</c:v>
                </c:pt>
                <c:pt idx="118">
                  <c:v>-4962.7659998649569</c:v>
                </c:pt>
                <c:pt idx="119">
                  <c:v>-4951.4989795095244</c:v>
                </c:pt>
                <c:pt idx="120">
                  <c:v>-4944.6848836038389</c:v>
                </c:pt>
                <c:pt idx="121">
                  <c:v>-4940.607768619504</c:v>
                </c:pt>
                <c:pt idx="122">
                  <c:v>-4953.7894661689297</c:v>
                </c:pt>
                <c:pt idx="123">
                  <c:v>-4654.0244215454286</c:v>
                </c:pt>
                <c:pt idx="124">
                  <c:v>-4406.5676007380544</c:v>
                </c:pt>
                <c:pt idx="125">
                  <c:v>-4159.1528674203246</c:v>
                </c:pt>
                <c:pt idx="126">
                  <c:v>-3909.1940926264901</c:v>
                </c:pt>
                <c:pt idx="127">
                  <c:v>-3669.3228454893947</c:v>
                </c:pt>
                <c:pt idx="128">
                  <c:v>-3430.1769764807877</c:v>
                </c:pt>
                <c:pt idx="129">
                  <c:v>-3197.5210959125284</c:v>
                </c:pt>
                <c:pt idx="130">
                  <c:v>-2949.629677298246</c:v>
                </c:pt>
                <c:pt idx="131">
                  <c:v>-2698.5474929559941</c:v>
                </c:pt>
                <c:pt idx="132">
                  <c:v>-2439.3451746874207</c:v>
                </c:pt>
                <c:pt idx="133">
                  <c:v>-2177.91592613688</c:v>
                </c:pt>
                <c:pt idx="134">
                  <c:v>-1924.3917155407112</c:v>
                </c:pt>
                <c:pt idx="135">
                  <c:v>-1683.5956322463901</c:v>
                </c:pt>
                <c:pt idx="136">
                  <c:v>-1429.7085550109834</c:v>
                </c:pt>
                <c:pt idx="137">
                  <c:v>-1481.8924791314055</c:v>
                </c:pt>
                <c:pt idx="138">
                  <c:v>-1489.1559374032192</c:v>
                </c:pt>
                <c:pt idx="139">
                  <c:v>-1476.6337307969318</c:v>
                </c:pt>
                <c:pt idx="140">
                  <c:v>-1469.4749825975011</c:v>
                </c:pt>
                <c:pt idx="141">
                  <c:v>-1444.269123717095</c:v>
                </c:pt>
                <c:pt idx="142">
                  <c:v>-1409.7353400093093</c:v>
                </c:pt>
                <c:pt idx="143">
                  <c:v>-1338.1995751456122</c:v>
                </c:pt>
                <c:pt idx="144">
                  <c:v>-1269.1740072101443</c:v>
                </c:pt>
                <c:pt idx="145">
                  <c:v>-1209.9496465147647</c:v>
                </c:pt>
                <c:pt idx="146">
                  <c:v>-1151.0927430288632</c:v>
                </c:pt>
                <c:pt idx="147">
                  <c:v>-1083.3513031115094</c:v>
                </c:pt>
                <c:pt idx="148">
                  <c:v>-1015.6378011398863</c:v>
                </c:pt>
                <c:pt idx="149">
                  <c:v>-915.53030910740392</c:v>
                </c:pt>
                <c:pt idx="150">
                  <c:v>-862.97754490091472</c:v>
                </c:pt>
                <c:pt idx="151">
                  <c:v>-852.17602329408692</c:v>
                </c:pt>
                <c:pt idx="152">
                  <c:v>-807.7298650150708</c:v>
                </c:pt>
                <c:pt idx="153">
                  <c:v>-776.28362520629105</c:v>
                </c:pt>
                <c:pt idx="154">
                  <c:v>-723.5242598438366</c:v>
                </c:pt>
                <c:pt idx="155">
                  <c:v>-673.35775460418074</c:v>
                </c:pt>
                <c:pt idx="156">
                  <c:v>-665.06283552288528</c:v>
                </c:pt>
                <c:pt idx="157">
                  <c:v>-688.26093744409241</c:v>
                </c:pt>
                <c:pt idx="158">
                  <c:v>-730.75329111185135</c:v>
                </c:pt>
                <c:pt idx="159">
                  <c:v>-758.29359262252876</c:v>
                </c:pt>
                <c:pt idx="160">
                  <c:v>-781.81724466797493</c:v>
                </c:pt>
                <c:pt idx="161">
                  <c:v>-802.61845488674419</c:v>
                </c:pt>
                <c:pt idx="162">
                  <c:v>-793.87799311642482</c:v>
                </c:pt>
                <c:pt idx="163">
                  <c:v>-805.36562149681311</c:v>
                </c:pt>
                <c:pt idx="164">
                  <c:v>-823.76741847365781</c:v>
                </c:pt>
                <c:pt idx="165">
                  <c:v>-948.51382898537952</c:v>
                </c:pt>
                <c:pt idx="166">
                  <c:v>-1077.7676163741942</c:v>
                </c:pt>
                <c:pt idx="167">
                  <c:v>-1100.2201132862185</c:v>
                </c:pt>
                <c:pt idx="168">
                  <c:v>-1143.2305360688176</c:v>
                </c:pt>
                <c:pt idx="169">
                  <c:v>-1189.3615343492743</c:v>
                </c:pt>
                <c:pt idx="170">
                  <c:v>-1211.5943288233282</c:v>
                </c:pt>
                <c:pt idx="171">
                  <c:v>-1234.8979481470342</c:v>
                </c:pt>
                <c:pt idx="172">
                  <c:v>-1242.384716215744</c:v>
                </c:pt>
                <c:pt idx="173">
                  <c:v>-1282.3228985773701</c:v>
                </c:pt>
                <c:pt idx="174">
                  <c:v>-1328.2285020830782</c:v>
                </c:pt>
                <c:pt idx="175">
                  <c:v>-1413.1410920575101</c:v>
                </c:pt>
                <c:pt idx="176">
                  <c:v>-1515.3406047479205</c:v>
                </c:pt>
                <c:pt idx="177">
                  <c:v>-1588.9119933288919</c:v>
                </c:pt>
                <c:pt idx="178">
                  <c:v>-1587.2680328873923</c:v>
                </c:pt>
                <c:pt idx="179">
                  <c:v>-1694.3091145071842</c:v>
                </c:pt>
                <c:pt idx="180">
                  <c:v>-1789.5865443840255</c:v>
                </c:pt>
                <c:pt idx="181">
                  <c:v>-1792.6331613568548</c:v>
                </c:pt>
                <c:pt idx="182">
                  <c:v>-1793.4235279707048</c:v>
                </c:pt>
                <c:pt idx="183">
                  <c:v>-1793.3534750249742</c:v>
                </c:pt>
                <c:pt idx="184">
                  <c:v>-1794.0983790636506</c:v>
                </c:pt>
                <c:pt idx="185">
                  <c:v>-1795.4311049900432</c:v>
                </c:pt>
                <c:pt idx="186">
                  <c:v>-1798.026257318179</c:v>
                </c:pt>
                <c:pt idx="187">
                  <c:v>-1800.2513382177433</c:v>
                </c:pt>
                <c:pt idx="188">
                  <c:v>-1801.37027842985</c:v>
                </c:pt>
                <c:pt idx="189">
                  <c:v>-1764.5927716417048</c:v>
                </c:pt>
                <c:pt idx="190">
                  <c:v>-1728.8463737069574</c:v>
                </c:pt>
                <c:pt idx="191">
                  <c:v>-1719.1963893989159</c:v>
                </c:pt>
                <c:pt idx="192">
                  <c:v>-1746.5064752140336</c:v>
                </c:pt>
                <c:pt idx="193">
                  <c:v>-1542.5841415866075</c:v>
                </c:pt>
                <c:pt idx="194">
                  <c:v>-1351.9018535933415</c:v>
                </c:pt>
                <c:pt idx="195">
                  <c:v>-1365.4536625000899</c:v>
                </c:pt>
                <c:pt idx="196">
                  <c:v>-1381.5370949517451</c:v>
                </c:pt>
                <c:pt idx="197">
                  <c:v>-1395.0982723148115</c:v>
                </c:pt>
                <c:pt idx="198">
                  <c:v>-1406.6898570946016</c:v>
                </c:pt>
                <c:pt idx="199">
                  <c:v>-1414.9542193690806</c:v>
                </c:pt>
                <c:pt idx="200">
                  <c:v>-1400.8981272879828</c:v>
                </c:pt>
                <c:pt idx="201">
                  <c:v>-1386.6944018207353</c:v>
                </c:pt>
                <c:pt idx="202">
                  <c:v>-1382.5693175000899</c:v>
                </c:pt>
                <c:pt idx="203">
                  <c:v>-1378.5992499517449</c:v>
                </c:pt>
                <c:pt idx="204">
                  <c:v>-1369.9528252605426</c:v>
                </c:pt>
                <c:pt idx="205">
                  <c:v>-1356.5839904807519</c:v>
                </c:pt>
                <c:pt idx="206">
                  <c:v>-1342.9293665655946</c:v>
                </c:pt>
                <c:pt idx="207">
                  <c:v>-1336.0405842723899</c:v>
                </c:pt>
                <c:pt idx="208">
                  <c:v>-1332.1672321453777</c:v>
                </c:pt>
                <c:pt idx="209">
                  <c:v>-1337.4103789457665</c:v>
                </c:pt>
                <c:pt idx="210">
                  <c:v>-1344.3492188571786</c:v>
                </c:pt>
                <c:pt idx="211">
                  <c:v>-1352.7768327991646</c:v>
                </c:pt>
                <c:pt idx="212">
                  <c:v>-1348.4749885483814</c:v>
                </c:pt>
                <c:pt idx="213">
                  <c:v>-1342.8416503475098</c:v>
                </c:pt>
                <c:pt idx="214">
                  <c:v>-1361.3926163437645</c:v>
                </c:pt>
                <c:pt idx="215">
                  <c:v>-1382.877826290108</c:v>
                </c:pt>
                <c:pt idx="216">
                  <c:v>-1396.5804742788721</c:v>
                </c:pt>
                <c:pt idx="217">
                  <c:v>-1408.6940843836655</c:v>
                </c:pt>
                <c:pt idx="218">
                  <c:v>-1401.9759290575823</c:v>
                </c:pt>
                <c:pt idx="219">
                  <c:v>-1392.2200994994419</c:v>
                </c:pt>
                <c:pt idx="220">
                  <c:v>-1378.2042488296302</c:v>
                </c:pt>
                <c:pt idx="221">
                  <c:v>-1361.9048172602543</c:v>
                </c:pt>
                <c:pt idx="222">
                  <c:v>-1363.6964523569452</c:v>
                </c:pt>
                <c:pt idx="223">
                  <c:v>-1362.9567888472759</c:v>
                </c:pt>
                <c:pt idx="224">
                  <c:v>-1363.2682733368147</c:v>
                </c:pt>
                <c:pt idx="225">
                  <c:v>-1361.8595026842884</c:v>
                </c:pt>
                <c:pt idx="226">
                  <c:v>-1369.9780478695668</c:v>
                </c:pt>
                <c:pt idx="227">
                  <c:v>-1384.1731528427383</c:v>
                </c:pt>
                <c:pt idx="228">
                  <c:v>-1402.0787707079835</c:v>
                </c:pt>
                <c:pt idx="229">
                  <c:v>-1418.5955379394291</c:v>
                </c:pt>
                <c:pt idx="230">
                  <c:v>-1432.435930337427</c:v>
                </c:pt>
                <c:pt idx="231">
                  <c:v>-1447.1804230361195</c:v>
                </c:pt>
                <c:pt idx="232">
                  <c:v>-1484.4943842698692</c:v>
                </c:pt>
                <c:pt idx="233">
                  <c:v>-1528.6429732990025</c:v>
                </c:pt>
                <c:pt idx="234">
                  <c:v>-1578.0204255209048</c:v>
                </c:pt>
                <c:pt idx="235">
                  <c:v>-1626.1209358201593</c:v>
                </c:pt>
                <c:pt idx="236">
                  <c:v>-1649.6493738625807</c:v>
                </c:pt>
                <c:pt idx="237">
                  <c:v>-1669.2792658014332</c:v>
                </c:pt>
                <c:pt idx="238">
                  <c:v>-1680.388807096042</c:v>
                </c:pt>
                <c:pt idx="239">
                  <c:v>-1672.8857382602898</c:v>
                </c:pt>
                <c:pt idx="240">
                  <c:v>-1682.4599481256078</c:v>
                </c:pt>
                <c:pt idx="241">
                  <c:v>-1676.5028393982498</c:v>
                </c:pt>
                <c:pt idx="242">
                  <c:v>-1662.1061867009976</c:v>
                </c:pt>
                <c:pt idx="243">
                  <c:v>-1644.5855955021791</c:v>
                </c:pt>
                <c:pt idx="244">
                  <c:v>-1625.5368485541433</c:v>
                </c:pt>
                <c:pt idx="245">
                  <c:v>-1603.8684019230077</c:v>
                </c:pt>
                <c:pt idx="246">
                  <c:v>-1580.9356588551982</c:v>
                </c:pt>
                <c:pt idx="247">
                  <c:v>-1562.0730543051602</c:v>
                </c:pt>
                <c:pt idx="248">
                  <c:v>-1552.3316856836759</c:v>
                </c:pt>
                <c:pt idx="249">
                  <c:v>-1541.8484389517091</c:v>
                </c:pt>
                <c:pt idx="250">
                  <c:v>-1531.241708866002</c:v>
                </c:pt>
                <c:pt idx="251">
                  <c:v>-1523.2161871421374</c:v>
                </c:pt>
                <c:pt idx="252">
                  <c:v>-1522.5762836706399</c:v>
                </c:pt>
                <c:pt idx="253">
                  <c:v>-1544.4333813425042</c:v>
                </c:pt>
                <c:pt idx="254">
                  <c:v>-1553.2127235046275</c:v>
                </c:pt>
                <c:pt idx="255">
                  <c:v>-1573.4397590568619</c:v>
                </c:pt>
                <c:pt idx="256">
                  <c:v>-1593.3452694821565</c:v>
                </c:pt>
                <c:pt idx="257">
                  <c:v>-1615.3767218300984</c:v>
                </c:pt>
                <c:pt idx="258">
                  <c:v>-1638.2784070186183</c:v>
                </c:pt>
                <c:pt idx="259">
                  <c:v>-1664.0159913482662</c:v>
                </c:pt>
                <c:pt idx="260">
                  <c:v>-1695.4679611527245</c:v>
                </c:pt>
                <c:pt idx="261">
                  <c:v>-1720.6913527674747</c:v>
                </c:pt>
                <c:pt idx="262">
                  <c:v>-1730.0080595808279</c:v>
                </c:pt>
                <c:pt idx="263">
                  <c:v>-1748.5004542295362</c:v>
                </c:pt>
                <c:pt idx="264">
                  <c:v>-1761.1879248622568</c:v>
                </c:pt>
                <c:pt idx="265">
                  <c:v>-1769.8906070438259</c:v>
                </c:pt>
                <c:pt idx="266">
                  <c:v>-1775.2514783751667</c:v>
                </c:pt>
                <c:pt idx="267">
                  <c:v>-1785.7972217940871</c:v>
                </c:pt>
                <c:pt idx="268">
                  <c:v>-1796.1858768590878</c:v>
                </c:pt>
                <c:pt idx="269">
                  <c:v>-1807.2564156973604</c:v>
                </c:pt>
                <c:pt idx="270">
                  <c:v>-1796.9094292827972</c:v>
                </c:pt>
                <c:pt idx="271">
                  <c:v>-1783.0913225825195</c:v>
                </c:pt>
                <c:pt idx="272">
                  <c:v>-1788.5901539412293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14-4C70-A6D4-923FAA3B09A1}"/>
            </c:ext>
          </c:extLst>
        </c:ser>
        <c:ser>
          <c:idx val="5"/>
          <c:order val="5"/>
          <c:tx>
            <c:strRef>
              <c:f>'OCOD&amp;OMR (2022)'!$V$1</c:f>
              <c:strCache>
                <c:ptCount val="1"/>
                <c:pt idx="0">
                  <c:v>OMR Limit  (cfs)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numRef>
              <c:f>'OCOD&amp;OMR (2022)'!$A$2:$A$287</c:f>
              <c:numCache>
                <c:formatCode>m/d/yyyy</c:formatCode>
                <c:ptCount val="28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  <c:pt idx="92">
                  <c:v>44562</c:v>
                </c:pt>
                <c:pt idx="93">
                  <c:v>44563</c:v>
                </c:pt>
                <c:pt idx="94">
                  <c:v>44564</c:v>
                </c:pt>
                <c:pt idx="95">
                  <c:v>44565</c:v>
                </c:pt>
                <c:pt idx="96">
                  <c:v>44566</c:v>
                </c:pt>
                <c:pt idx="97">
                  <c:v>44567</c:v>
                </c:pt>
                <c:pt idx="98">
                  <c:v>44568</c:v>
                </c:pt>
                <c:pt idx="99">
                  <c:v>44569</c:v>
                </c:pt>
                <c:pt idx="100">
                  <c:v>44570</c:v>
                </c:pt>
                <c:pt idx="101">
                  <c:v>44571</c:v>
                </c:pt>
                <c:pt idx="102">
                  <c:v>44572</c:v>
                </c:pt>
                <c:pt idx="103">
                  <c:v>44573</c:v>
                </c:pt>
                <c:pt idx="104">
                  <c:v>44574</c:v>
                </c:pt>
                <c:pt idx="105">
                  <c:v>44575</c:v>
                </c:pt>
                <c:pt idx="106">
                  <c:v>44576</c:v>
                </c:pt>
                <c:pt idx="107">
                  <c:v>44577</c:v>
                </c:pt>
                <c:pt idx="108">
                  <c:v>44578</c:v>
                </c:pt>
                <c:pt idx="109">
                  <c:v>44579</c:v>
                </c:pt>
                <c:pt idx="110">
                  <c:v>44580</c:v>
                </c:pt>
                <c:pt idx="111">
                  <c:v>44581</c:v>
                </c:pt>
                <c:pt idx="112">
                  <c:v>44582</c:v>
                </c:pt>
                <c:pt idx="113">
                  <c:v>44583</c:v>
                </c:pt>
                <c:pt idx="114">
                  <c:v>44584</c:v>
                </c:pt>
                <c:pt idx="115">
                  <c:v>44585</c:v>
                </c:pt>
                <c:pt idx="116">
                  <c:v>44586</c:v>
                </c:pt>
                <c:pt idx="117">
                  <c:v>44587</c:v>
                </c:pt>
                <c:pt idx="118">
                  <c:v>44588</c:v>
                </c:pt>
                <c:pt idx="119">
                  <c:v>44589</c:v>
                </c:pt>
                <c:pt idx="120">
                  <c:v>44590</c:v>
                </c:pt>
                <c:pt idx="121">
                  <c:v>44591</c:v>
                </c:pt>
                <c:pt idx="122">
                  <c:v>44592</c:v>
                </c:pt>
                <c:pt idx="123">
                  <c:v>44593</c:v>
                </c:pt>
                <c:pt idx="124">
                  <c:v>44594</c:v>
                </c:pt>
                <c:pt idx="125">
                  <c:v>44595</c:v>
                </c:pt>
                <c:pt idx="126">
                  <c:v>44596</c:v>
                </c:pt>
                <c:pt idx="127">
                  <c:v>44597</c:v>
                </c:pt>
                <c:pt idx="128">
                  <c:v>44598</c:v>
                </c:pt>
                <c:pt idx="129">
                  <c:v>44599</c:v>
                </c:pt>
                <c:pt idx="130">
                  <c:v>44600</c:v>
                </c:pt>
                <c:pt idx="131">
                  <c:v>44601</c:v>
                </c:pt>
                <c:pt idx="132">
                  <c:v>44602</c:v>
                </c:pt>
                <c:pt idx="133">
                  <c:v>44603</c:v>
                </c:pt>
                <c:pt idx="134">
                  <c:v>44604</c:v>
                </c:pt>
                <c:pt idx="135">
                  <c:v>44605</c:v>
                </c:pt>
                <c:pt idx="136">
                  <c:v>44606</c:v>
                </c:pt>
                <c:pt idx="137">
                  <c:v>44607</c:v>
                </c:pt>
                <c:pt idx="138">
                  <c:v>44608</c:v>
                </c:pt>
                <c:pt idx="139">
                  <c:v>44609</c:v>
                </c:pt>
                <c:pt idx="140">
                  <c:v>44610</c:v>
                </c:pt>
                <c:pt idx="141">
                  <c:v>44611</c:v>
                </c:pt>
                <c:pt idx="142">
                  <c:v>44612</c:v>
                </c:pt>
                <c:pt idx="143">
                  <c:v>44613</c:v>
                </c:pt>
                <c:pt idx="144">
                  <c:v>44614</c:v>
                </c:pt>
                <c:pt idx="145">
                  <c:v>44615</c:v>
                </c:pt>
                <c:pt idx="146">
                  <c:v>44616</c:v>
                </c:pt>
                <c:pt idx="147">
                  <c:v>44617</c:v>
                </c:pt>
                <c:pt idx="148">
                  <c:v>44618</c:v>
                </c:pt>
                <c:pt idx="149">
                  <c:v>44619</c:v>
                </c:pt>
                <c:pt idx="150">
                  <c:v>44620</c:v>
                </c:pt>
                <c:pt idx="151">
                  <c:v>44621</c:v>
                </c:pt>
                <c:pt idx="152">
                  <c:v>44622</c:v>
                </c:pt>
                <c:pt idx="153">
                  <c:v>44623</c:v>
                </c:pt>
                <c:pt idx="154">
                  <c:v>44624</c:v>
                </c:pt>
                <c:pt idx="155">
                  <c:v>44625</c:v>
                </c:pt>
                <c:pt idx="156">
                  <c:v>44626</c:v>
                </c:pt>
                <c:pt idx="157">
                  <c:v>44627</c:v>
                </c:pt>
                <c:pt idx="158">
                  <c:v>44628</c:v>
                </c:pt>
                <c:pt idx="159">
                  <c:v>44629</c:v>
                </c:pt>
                <c:pt idx="160">
                  <c:v>44630</c:v>
                </c:pt>
                <c:pt idx="161">
                  <c:v>44631</c:v>
                </c:pt>
                <c:pt idx="162">
                  <c:v>44632</c:v>
                </c:pt>
                <c:pt idx="163">
                  <c:v>44633</c:v>
                </c:pt>
                <c:pt idx="164">
                  <c:v>44634</c:v>
                </c:pt>
                <c:pt idx="165">
                  <c:v>44635</c:v>
                </c:pt>
                <c:pt idx="166">
                  <c:v>44636</c:v>
                </c:pt>
                <c:pt idx="167">
                  <c:v>44637</c:v>
                </c:pt>
                <c:pt idx="168">
                  <c:v>44638</c:v>
                </c:pt>
                <c:pt idx="169">
                  <c:v>44639</c:v>
                </c:pt>
                <c:pt idx="170">
                  <c:v>44640</c:v>
                </c:pt>
                <c:pt idx="171">
                  <c:v>44641</c:v>
                </c:pt>
                <c:pt idx="172">
                  <c:v>44642</c:v>
                </c:pt>
                <c:pt idx="173">
                  <c:v>44643</c:v>
                </c:pt>
                <c:pt idx="174">
                  <c:v>44644</c:v>
                </c:pt>
                <c:pt idx="175">
                  <c:v>44645</c:v>
                </c:pt>
                <c:pt idx="176">
                  <c:v>44646</c:v>
                </c:pt>
                <c:pt idx="177">
                  <c:v>44647</c:v>
                </c:pt>
                <c:pt idx="178">
                  <c:v>44648</c:v>
                </c:pt>
                <c:pt idx="179">
                  <c:v>44649</c:v>
                </c:pt>
                <c:pt idx="180">
                  <c:v>44650</c:v>
                </c:pt>
                <c:pt idx="181">
                  <c:v>44651</c:v>
                </c:pt>
                <c:pt idx="182">
                  <c:v>44652</c:v>
                </c:pt>
                <c:pt idx="183">
                  <c:v>44653</c:v>
                </c:pt>
                <c:pt idx="184">
                  <c:v>44654</c:v>
                </c:pt>
                <c:pt idx="185">
                  <c:v>44655</c:v>
                </c:pt>
                <c:pt idx="186">
                  <c:v>44656</c:v>
                </c:pt>
                <c:pt idx="187">
                  <c:v>44657</c:v>
                </c:pt>
                <c:pt idx="188">
                  <c:v>44658</c:v>
                </c:pt>
                <c:pt idx="189">
                  <c:v>44659</c:v>
                </c:pt>
                <c:pt idx="190">
                  <c:v>44660</c:v>
                </c:pt>
                <c:pt idx="191">
                  <c:v>44661</c:v>
                </c:pt>
                <c:pt idx="192">
                  <c:v>44662</c:v>
                </c:pt>
                <c:pt idx="193">
                  <c:v>44663</c:v>
                </c:pt>
                <c:pt idx="194">
                  <c:v>44664</c:v>
                </c:pt>
                <c:pt idx="195">
                  <c:v>44665</c:v>
                </c:pt>
                <c:pt idx="196">
                  <c:v>44666</c:v>
                </c:pt>
                <c:pt idx="197">
                  <c:v>44667</c:v>
                </c:pt>
                <c:pt idx="198">
                  <c:v>44668</c:v>
                </c:pt>
                <c:pt idx="199">
                  <c:v>44669</c:v>
                </c:pt>
                <c:pt idx="200">
                  <c:v>44670</c:v>
                </c:pt>
                <c:pt idx="201">
                  <c:v>44671</c:v>
                </c:pt>
                <c:pt idx="202">
                  <c:v>44672</c:v>
                </c:pt>
                <c:pt idx="203">
                  <c:v>44673</c:v>
                </c:pt>
                <c:pt idx="204">
                  <c:v>44674</c:v>
                </c:pt>
                <c:pt idx="205">
                  <c:v>44675</c:v>
                </c:pt>
                <c:pt idx="206">
                  <c:v>44676</c:v>
                </c:pt>
                <c:pt idx="207">
                  <c:v>44677</c:v>
                </c:pt>
                <c:pt idx="208">
                  <c:v>44678</c:v>
                </c:pt>
                <c:pt idx="209">
                  <c:v>44679</c:v>
                </c:pt>
                <c:pt idx="210">
                  <c:v>44680</c:v>
                </c:pt>
                <c:pt idx="211">
                  <c:v>44681</c:v>
                </c:pt>
                <c:pt idx="212">
                  <c:v>44682</c:v>
                </c:pt>
                <c:pt idx="213">
                  <c:v>44683</c:v>
                </c:pt>
                <c:pt idx="214">
                  <c:v>44684</c:v>
                </c:pt>
                <c:pt idx="215">
                  <c:v>44685</c:v>
                </c:pt>
                <c:pt idx="216">
                  <c:v>44686</c:v>
                </c:pt>
                <c:pt idx="217">
                  <c:v>44687</c:v>
                </c:pt>
                <c:pt idx="218">
                  <c:v>44688</c:v>
                </c:pt>
                <c:pt idx="219">
                  <c:v>44689</c:v>
                </c:pt>
                <c:pt idx="220">
                  <c:v>44690</c:v>
                </c:pt>
                <c:pt idx="221">
                  <c:v>44691</c:v>
                </c:pt>
                <c:pt idx="222">
                  <c:v>44692</c:v>
                </c:pt>
                <c:pt idx="223">
                  <c:v>44693</c:v>
                </c:pt>
                <c:pt idx="224">
                  <c:v>44694</c:v>
                </c:pt>
                <c:pt idx="225">
                  <c:v>44695</c:v>
                </c:pt>
                <c:pt idx="226">
                  <c:v>44696</c:v>
                </c:pt>
                <c:pt idx="227">
                  <c:v>44697</c:v>
                </c:pt>
                <c:pt idx="228">
                  <c:v>44698</c:v>
                </c:pt>
                <c:pt idx="229">
                  <c:v>44699</c:v>
                </c:pt>
                <c:pt idx="230">
                  <c:v>44700</c:v>
                </c:pt>
                <c:pt idx="231">
                  <c:v>44701</c:v>
                </c:pt>
                <c:pt idx="232">
                  <c:v>44702</c:v>
                </c:pt>
                <c:pt idx="233">
                  <c:v>44703</c:v>
                </c:pt>
                <c:pt idx="234">
                  <c:v>44704</c:v>
                </c:pt>
                <c:pt idx="235">
                  <c:v>44705</c:v>
                </c:pt>
                <c:pt idx="236">
                  <c:v>44706</c:v>
                </c:pt>
                <c:pt idx="237">
                  <c:v>44707</c:v>
                </c:pt>
                <c:pt idx="238">
                  <c:v>44708</c:v>
                </c:pt>
                <c:pt idx="239">
                  <c:v>44709</c:v>
                </c:pt>
                <c:pt idx="240">
                  <c:v>44710</c:v>
                </c:pt>
                <c:pt idx="241">
                  <c:v>44711</c:v>
                </c:pt>
                <c:pt idx="242">
                  <c:v>44712</c:v>
                </c:pt>
                <c:pt idx="243">
                  <c:v>44713</c:v>
                </c:pt>
                <c:pt idx="244">
                  <c:v>44714</c:v>
                </c:pt>
                <c:pt idx="245">
                  <c:v>44715</c:v>
                </c:pt>
                <c:pt idx="246">
                  <c:v>44716</c:v>
                </c:pt>
                <c:pt idx="247">
                  <c:v>44717</c:v>
                </c:pt>
                <c:pt idx="248">
                  <c:v>44718</c:v>
                </c:pt>
                <c:pt idx="249">
                  <c:v>44719</c:v>
                </c:pt>
                <c:pt idx="250">
                  <c:v>44720</c:v>
                </c:pt>
                <c:pt idx="251">
                  <c:v>44721</c:v>
                </c:pt>
                <c:pt idx="252">
                  <c:v>44722</c:v>
                </c:pt>
                <c:pt idx="253">
                  <c:v>44723</c:v>
                </c:pt>
                <c:pt idx="254">
                  <c:v>44724</c:v>
                </c:pt>
                <c:pt idx="255">
                  <c:v>44725</c:v>
                </c:pt>
                <c:pt idx="256">
                  <c:v>44726</c:v>
                </c:pt>
                <c:pt idx="257">
                  <c:v>44727</c:v>
                </c:pt>
                <c:pt idx="258">
                  <c:v>44728</c:v>
                </c:pt>
                <c:pt idx="259">
                  <c:v>44729</c:v>
                </c:pt>
                <c:pt idx="260">
                  <c:v>44730</c:v>
                </c:pt>
                <c:pt idx="261">
                  <c:v>44731</c:v>
                </c:pt>
                <c:pt idx="262">
                  <c:v>44732</c:v>
                </c:pt>
                <c:pt idx="263">
                  <c:v>44733</c:v>
                </c:pt>
                <c:pt idx="264">
                  <c:v>44734</c:v>
                </c:pt>
                <c:pt idx="265">
                  <c:v>44735</c:v>
                </c:pt>
                <c:pt idx="266">
                  <c:v>44736</c:v>
                </c:pt>
                <c:pt idx="267">
                  <c:v>44737</c:v>
                </c:pt>
                <c:pt idx="268">
                  <c:v>44738</c:v>
                </c:pt>
                <c:pt idx="269">
                  <c:v>44739</c:v>
                </c:pt>
                <c:pt idx="270">
                  <c:v>44740</c:v>
                </c:pt>
                <c:pt idx="271">
                  <c:v>44741</c:v>
                </c:pt>
                <c:pt idx="272">
                  <c:v>44742</c:v>
                </c:pt>
              </c:numCache>
            </c:numRef>
          </c:cat>
          <c:val>
            <c:numRef>
              <c:f>'OCOD&amp;OMR (2022)'!$V$2:$V$287</c:f>
              <c:numCache>
                <c:formatCode>General</c:formatCode>
                <c:ptCount val="286"/>
                <c:pt idx="92" formatCode="0">
                  <c:v>-5000</c:v>
                </c:pt>
                <c:pt idx="93" formatCode="0">
                  <c:v>-5000</c:v>
                </c:pt>
                <c:pt idx="94" formatCode="0">
                  <c:v>-5000</c:v>
                </c:pt>
                <c:pt idx="95" formatCode="0">
                  <c:v>-5000</c:v>
                </c:pt>
                <c:pt idx="96" formatCode="0">
                  <c:v>-5000</c:v>
                </c:pt>
                <c:pt idx="97" formatCode="0">
                  <c:v>-5000</c:v>
                </c:pt>
                <c:pt idx="98" formatCode="0">
                  <c:v>-5000</c:v>
                </c:pt>
                <c:pt idx="99" formatCode="0">
                  <c:v>-5000</c:v>
                </c:pt>
                <c:pt idx="100" formatCode="0">
                  <c:v>-5000</c:v>
                </c:pt>
                <c:pt idx="101" formatCode="0">
                  <c:v>-5000</c:v>
                </c:pt>
                <c:pt idx="102" formatCode="0">
                  <c:v>-5000</c:v>
                </c:pt>
                <c:pt idx="103" formatCode="0">
                  <c:v>-5000</c:v>
                </c:pt>
                <c:pt idx="104" formatCode="0">
                  <c:v>-5000</c:v>
                </c:pt>
                <c:pt idx="105" formatCode="0">
                  <c:v>-5000</c:v>
                </c:pt>
                <c:pt idx="106" formatCode="0">
                  <c:v>-5000</c:v>
                </c:pt>
                <c:pt idx="107" formatCode="0">
                  <c:v>-5000</c:v>
                </c:pt>
                <c:pt idx="108" formatCode="0">
                  <c:v>-5000</c:v>
                </c:pt>
                <c:pt idx="109" formatCode="0">
                  <c:v>-5000</c:v>
                </c:pt>
                <c:pt idx="110" formatCode="0">
                  <c:v>-5000</c:v>
                </c:pt>
                <c:pt idx="111" formatCode="0">
                  <c:v>-5000</c:v>
                </c:pt>
                <c:pt idx="112" formatCode="0">
                  <c:v>-5000</c:v>
                </c:pt>
                <c:pt idx="113" formatCode="0">
                  <c:v>-5000</c:v>
                </c:pt>
                <c:pt idx="114" formatCode="0">
                  <c:v>-5000</c:v>
                </c:pt>
                <c:pt idx="115" formatCode="0">
                  <c:v>-5000</c:v>
                </c:pt>
                <c:pt idx="116" formatCode="0">
                  <c:v>-5000</c:v>
                </c:pt>
                <c:pt idx="117" formatCode="0">
                  <c:v>-5000</c:v>
                </c:pt>
                <c:pt idx="118" formatCode="0">
                  <c:v>-5000</c:v>
                </c:pt>
                <c:pt idx="119" formatCode="0">
                  <c:v>-5000</c:v>
                </c:pt>
                <c:pt idx="120" formatCode="0">
                  <c:v>-5000</c:v>
                </c:pt>
                <c:pt idx="121" formatCode="0">
                  <c:v>-5000</c:v>
                </c:pt>
                <c:pt idx="122" formatCode="0">
                  <c:v>-5000</c:v>
                </c:pt>
                <c:pt idx="123" formatCode="0">
                  <c:v>-5000</c:v>
                </c:pt>
                <c:pt idx="124" formatCode="0">
                  <c:v>-5000</c:v>
                </c:pt>
                <c:pt idx="125" formatCode="0">
                  <c:v>-5000</c:v>
                </c:pt>
                <c:pt idx="126" formatCode="0">
                  <c:v>-5000</c:v>
                </c:pt>
                <c:pt idx="127" formatCode="0">
                  <c:v>-5000</c:v>
                </c:pt>
                <c:pt idx="128" formatCode="0">
                  <c:v>-5000</c:v>
                </c:pt>
                <c:pt idx="129" formatCode="0">
                  <c:v>-5000</c:v>
                </c:pt>
                <c:pt idx="130" formatCode="0">
                  <c:v>-3500</c:v>
                </c:pt>
                <c:pt idx="131" formatCode="0">
                  <c:v>-3500</c:v>
                </c:pt>
                <c:pt idx="132" formatCode="0">
                  <c:v>-3500</c:v>
                </c:pt>
                <c:pt idx="133" formatCode="0">
                  <c:v>-3500</c:v>
                </c:pt>
                <c:pt idx="134" formatCode="0">
                  <c:v>-3500</c:v>
                </c:pt>
                <c:pt idx="135" formatCode="0">
                  <c:v>-5000</c:v>
                </c:pt>
                <c:pt idx="136" formatCode="0">
                  <c:v>-5000</c:v>
                </c:pt>
                <c:pt idx="137" formatCode="0">
                  <c:v>-5000</c:v>
                </c:pt>
                <c:pt idx="138" formatCode="0">
                  <c:v>-5000</c:v>
                </c:pt>
                <c:pt idx="139" formatCode="0">
                  <c:v>-5000</c:v>
                </c:pt>
                <c:pt idx="140" formatCode="0">
                  <c:v>-5000</c:v>
                </c:pt>
                <c:pt idx="141" formatCode="0">
                  <c:v>-5000</c:v>
                </c:pt>
                <c:pt idx="142" formatCode="0">
                  <c:v>-5000</c:v>
                </c:pt>
                <c:pt idx="143" formatCode="0">
                  <c:v>-5000</c:v>
                </c:pt>
                <c:pt idx="144" formatCode="0">
                  <c:v>-5000</c:v>
                </c:pt>
                <c:pt idx="145" formatCode="0">
                  <c:v>-5000</c:v>
                </c:pt>
                <c:pt idx="146" formatCode="0">
                  <c:v>-5000</c:v>
                </c:pt>
                <c:pt idx="147" formatCode="0">
                  <c:v>-5000</c:v>
                </c:pt>
                <c:pt idx="148" formatCode="0">
                  <c:v>-5000</c:v>
                </c:pt>
                <c:pt idx="149" formatCode="0">
                  <c:v>-5000</c:v>
                </c:pt>
                <c:pt idx="150" formatCode="0">
                  <c:v>-5000</c:v>
                </c:pt>
                <c:pt idx="151" formatCode="0">
                  <c:v>-5000</c:v>
                </c:pt>
                <c:pt idx="152" formatCode="0">
                  <c:v>-5000</c:v>
                </c:pt>
                <c:pt idx="153" formatCode="0">
                  <c:v>-5000</c:v>
                </c:pt>
                <c:pt idx="154" formatCode="0">
                  <c:v>-5000</c:v>
                </c:pt>
                <c:pt idx="155" formatCode="0">
                  <c:v>-5000</c:v>
                </c:pt>
                <c:pt idx="156" formatCode="0">
                  <c:v>-5000</c:v>
                </c:pt>
                <c:pt idx="157" formatCode="0">
                  <c:v>-5000</c:v>
                </c:pt>
                <c:pt idx="158" formatCode="0">
                  <c:v>-5000</c:v>
                </c:pt>
                <c:pt idx="159" formatCode="0">
                  <c:v>-5000</c:v>
                </c:pt>
                <c:pt idx="160" formatCode="0">
                  <c:v>-5000</c:v>
                </c:pt>
                <c:pt idx="161" formatCode="0">
                  <c:v>-5000</c:v>
                </c:pt>
                <c:pt idx="162" formatCode="0">
                  <c:v>-5000</c:v>
                </c:pt>
                <c:pt idx="163" formatCode="0">
                  <c:v>-5000</c:v>
                </c:pt>
                <c:pt idx="164" formatCode="0">
                  <c:v>-5000</c:v>
                </c:pt>
                <c:pt idx="165" formatCode="0">
                  <c:v>-5000</c:v>
                </c:pt>
                <c:pt idx="166" formatCode="0">
                  <c:v>-5000</c:v>
                </c:pt>
                <c:pt idx="167" formatCode="0">
                  <c:v>-5000</c:v>
                </c:pt>
                <c:pt idx="168" formatCode="0">
                  <c:v>-5000</c:v>
                </c:pt>
                <c:pt idx="169" formatCode="0">
                  <c:v>-5000</c:v>
                </c:pt>
                <c:pt idx="170" formatCode="0">
                  <c:v>-5000</c:v>
                </c:pt>
                <c:pt idx="171" formatCode="0">
                  <c:v>-5000</c:v>
                </c:pt>
                <c:pt idx="172" formatCode="0">
                  <c:v>-5000</c:v>
                </c:pt>
                <c:pt idx="173" formatCode="0">
                  <c:v>-5000</c:v>
                </c:pt>
                <c:pt idx="174" formatCode="0">
                  <c:v>-5000</c:v>
                </c:pt>
                <c:pt idx="175" formatCode="0">
                  <c:v>-5000</c:v>
                </c:pt>
                <c:pt idx="176" formatCode="0">
                  <c:v>-5000</c:v>
                </c:pt>
                <c:pt idx="177" formatCode="0">
                  <c:v>-5000</c:v>
                </c:pt>
                <c:pt idx="178" formatCode="0">
                  <c:v>-5000</c:v>
                </c:pt>
                <c:pt idx="179" formatCode="0">
                  <c:v>-5000</c:v>
                </c:pt>
                <c:pt idx="180" formatCode="0">
                  <c:v>-5000</c:v>
                </c:pt>
                <c:pt idx="181" formatCode="0">
                  <c:v>-5000</c:v>
                </c:pt>
                <c:pt idx="182" formatCode="0">
                  <c:v>-5000</c:v>
                </c:pt>
                <c:pt idx="183" formatCode="0">
                  <c:v>-5000</c:v>
                </c:pt>
                <c:pt idx="184" formatCode="0">
                  <c:v>-5000</c:v>
                </c:pt>
                <c:pt idx="185" formatCode="0">
                  <c:v>-5000</c:v>
                </c:pt>
                <c:pt idx="186" formatCode="0">
                  <c:v>-3500</c:v>
                </c:pt>
                <c:pt idx="187" formatCode="0">
                  <c:v>-3500</c:v>
                </c:pt>
                <c:pt idx="188" formatCode="0">
                  <c:v>-3500</c:v>
                </c:pt>
                <c:pt idx="189" formatCode="0">
                  <c:v>-3500</c:v>
                </c:pt>
                <c:pt idx="190" formatCode="0">
                  <c:v>-3500</c:v>
                </c:pt>
                <c:pt idx="191" formatCode="0">
                  <c:v>-5000</c:v>
                </c:pt>
                <c:pt idx="192" formatCode="0">
                  <c:v>-5000</c:v>
                </c:pt>
                <c:pt idx="193" formatCode="0">
                  <c:v>-5000</c:v>
                </c:pt>
                <c:pt idx="194" formatCode="0">
                  <c:v>-5000</c:v>
                </c:pt>
                <c:pt idx="195" formatCode="0">
                  <c:v>-5000</c:v>
                </c:pt>
                <c:pt idx="196" formatCode="0">
                  <c:v>-5000</c:v>
                </c:pt>
                <c:pt idx="197" formatCode="0">
                  <c:v>-5000</c:v>
                </c:pt>
                <c:pt idx="198" formatCode="0">
                  <c:v>-5000</c:v>
                </c:pt>
                <c:pt idx="199" formatCode="0">
                  <c:v>-5000</c:v>
                </c:pt>
                <c:pt idx="200" formatCode="0">
                  <c:v>-5000</c:v>
                </c:pt>
                <c:pt idx="201" formatCode="0">
                  <c:v>-5000</c:v>
                </c:pt>
                <c:pt idx="202" formatCode="0">
                  <c:v>-3500</c:v>
                </c:pt>
                <c:pt idx="203" formatCode="0">
                  <c:v>-3500</c:v>
                </c:pt>
                <c:pt idx="204" formatCode="0">
                  <c:v>-3500</c:v>
                </c:pt>
                <c:pt idx="205" formatCode="0">
                  <c:v>-3500</c:v>
                </c:pt>
                <c:pt idx="206" formatCode="0">
                  <c:v>-3500</c:v>
                </c:pt>
                <c:pt idx="207" formatCode="0">
                  <c:v>-5000</c:v>
                </c:pt>
                <c:pt idx="208" formatCode="0">
                  <c:v>-5000</c:v>
                </c:pt>
                <c:pt idx="209" formatCode="0">
                  <c:v>-5000</c:v>
                </c:pt>
                <c:pt idx="210" formatCode="0">
                  <c:v>-5000</c:v>
                </c:pt>
                <c:pt idx="211" formatCode="0">
                  <c:v>-5000</c:v>
                </c:pt>
                <c:pt idx="212" formatCode="0">
                  <c:v>-5000</c:v>
                </c:pt>
                <c:pt idx="213" formatCode="0">
                  <c:v>-5000</c:v>
                </c:pt>
                <c:pt idx="214" formatCode="0">
                  <c:v>-5000</c:v>
                </c:pt>
                <c:pt idx="215" formatCode="0">
                  <c:v>-5000</c:v>
                </c:pt>
                <c:pt idx="216" formatCode="0">
                  <c:v>-5000</c:v>
                </c:pt>
                <c:pt idx="217" formatCode="0">
                  <c:v>-5000</c:v>
                </c:pt>
                <c:pt idx="218" formatCode="0">
                  <c:v>-5000</c:v>
                </c:pt>
                <c:pt idx="219" formatCode="0">
                  <c:v>-5000</c:v>
                </c:pt>
                <c:pt idx="220" formatCode="0">
                  <c:v>-5000</c:v>
                </c:pt>
                <c:pt idx="221" formatCode="0">
                  <c:v>-5000</c:v>
                </c:pt>
                <c:pt idx="222" formatCode="0">
                  <c:v>-5000</c:v>
                </c:pt>
                <c:pt idx="223" formatCode="0">
                  <c:v>-5000</c:v>
                </c:pt>
                <c:pt idx="224" formatCode="0">
                  <c:v>-5000</c:v>
                </c:pt>
                <c:pt idx="225" formatCode="0">
                  <c:v>-5000</c:v>
                </c:pt>
                <c:pt idx="226" formatCode="0">
                  <c:v>-5000</c:v>
                </c:pt>
                <c:pt idx="227" formatCode="0">
                  <c:v>-5000</c:v>
                </c:pt>
                <c:pt idx="228" formatCode="0">
                  <c:v>-5000</c:v>
                </c:pt>
                <c:pt idx="229" formatCode="0">
                  <c:v>-5000</c:v>
                </c:pt>
                <c:pt idx="230" formatCode="0">
                  <c:v>-5000</c:v>
                </c:pt>
                <c:pt idx="231" formatCode="0">
                  <c:v>-5000</c:v>
                </c:pt>
                <c:pt idx="232" formatCode="0">
                  <c:v>-5000</c:v>
                </c:pt>
                <c:pt idx="233" formatCode="0">
                  <c:v>-5000</c:v>
                </c:pt>
                <c:pt idx="234" formatCode="0">
                  <c:v>-5000</c:v>
                </c:pt>
                <c:pt idx="235" formatCode="0">
                  <c:v>-5000</c:v>
                </c:pt>
                <c:pt idx="236" formatCode="0">
                  <c:v>-5000</c:v>
                </c:pt>
                <c:pt idx="237" formatCode="0">
                  <c:v>-5000</c:v>
                </c:pt>
                <c:pt idx="238" formatCode="0">
                  <c:v>-5000</c:v>
                </c:pt>
                <c:pt idx="239" formatCode="0">
                  <c:v>-5000</c:v>
                </c:pt>
                <c:pt idx="240" formatCode="0">
                  <c:v>-5000</c:v>
                </c:pt>
                <c:pt idx="241" formatCode="0">
                  <c:v>-5000</c:v>
                </c:pt>
                <c:pt idx="242" formatCode="0">
                  <c:v>-5000</c:v>
                </c:pt>
                <c:pt idx="243" formatCode="0">
                  <c:v>-5000</c:v>
                </c:pt>
                <c:pt idx="244" formatCode="0">
                  <c:v>-5000</c:v>
                </c:pt>
                <c:pt idx="245" formatCode="0">
                  <c:v>-5000</c:v>
                </c:pt>
                <c:pt idx="246" formatCode="0">
                  <c:v>-5000</c:v>
                </c:pt>
                <c:pt idx="247" formatCode="0">
                  <c:v>-5000</c:v>
                </c:pt>
                <c:pt idx="248" formatCode="0">
                  <c:v>-5000</c:v>
                </c:pt>
                <c:pt idx="249" formatCode="0">
                  <c:v>-5000</c:v>
                </c:pt>
                <c:pt idx="250" formatCode="0">
                  <c:v>-5000</c:v>
                </c:pt>
                <c:pt idx="251" formatCode="0">
                  <c:v>-5000</c:v>
                </c:pt>
                <c:pt idx="252" formatCode="0">
                  <c:v>-5000</c:v>
                </c:pt>
                <c:pt idx="253" formatCode="0">
                  <c:v>-5000</c:v>
                </c:pt>
                <c:pt idx="254" formatCode="0">
                  <c:v>-5000</c:v>
                </c:pt>
                <c:pt idx="255" formatCode="0">
                  <c:v>-5000</c:v>
                </c:pt>
                <c:pt idx="256" formatCode="0">
                  <c:v>-5000</c:v>
                </c:pt>
                <c:pt idx="257" formatCode="0">
                  <c:v>-5000</c:v>
                </c:pt>
                <c:pt idx="258" formatCode="0">
                  <c:v>-5000</c:v>
                </c:pt>
                <c:pt idx="259" formatCode="0">
                  <c:v>-5000</c:v>
                </c:pt>
                <c:pt idx="260" formatCode="0">
                  <c:v>-5000</c:v>
                </c:pt>
                <c:pt idx="261" formatCode="0">
                  <c:v>-5000</c:v>
                </c:pt>
                <c:pt idx="262" formatCode="0">
                  <c:v>-5000</c:v>
                </c:pt>
                <c:pt idx="263" formatCode="0">
                  <c:v>-5000</c:v>
                </c:pt>
                <c:pt idx="264" formatCode="0">
                  <c:v>-5000</c:v>
                </c:pt>
                <c:pt idx="265" formatCode="0">
                  <c:v>-5000</c:v>
                </c:pt>
                <c:pt idx="266" formatCode="0">
                  <c:v>-5000</c:v>
                </c:pt>
                <c:pt idx="267" formatCode="0">
                  <c:v>-5000</c:v>
                </c:pt>
                <c:pt idx="268" formatCode="0">
                  <c:v>-5000</c:v>
                </c:pt>
                <c:pt idx="269" formatCode="0">
                  <c:v>-5000</c:v>
                </c:pt>
                <c:pt idx="270" formatCode="0">
                  <c:v>-5000</c:v>
                </c:pt>
                <c:pt idx="271" formatCode="0">
                  <c:v>-5000</c:v>
                </c:pt>
                <c:pt idx="272" formatCode="0">
                  <c:v>-5000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14-4C70-A6D4-923FAA3B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325376"/>
        <c:axId val="300325768"/>
      </c:lineChart>
      <c:dateAx>
        <c:axId val="300325376"/>
        <c:scaling>
          <c:orientation val="minMax"/>
          <c:max val="44651"/>
          <c:min val="4456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low"/>
        <c:crossAx val="300325768"/>
        <c:crosses val="autoZero"/>
        <c:auto val="1"/>
        <c:lblOffset val="100"/>
        <c:baseTimeUnit val="days"/>
        <c:majorUnit val="7"/>
        <c:majorTimeUnit val="days"/>
      </c:dateAx>
      <c:valAx>
        <c:axId val="300325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00325376"/>
        <c:crosses val="autoZero"/>
        <c:crossBetween val="between"/>
      </c:valAx>
    </c:plotArea>
    <c:legend>
      <c:legendPos val="r"/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WY 2022 Delta Operations</a:t>
            </a:r>
          </a:p>
          <a:p>
            <a:pPr>
              <a:defRPr/>
            </a:pPr>
            <a:r>
              <a:rPr lang="en-US"/>
              <a:t>Apr - Jun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'OCOD&amp;OMR (2022)'!$Q$1</c:f>
              <c:strCache>
                <c:ptCount val="1"/>
                <c:pt idx="0">
                  <c:v>Combined Exports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'OCOD&amp;OMR (2022)'!$A$2:$A$287</c:f>
              <c:numCache>
                <c:formatCode>m/d/yyyy</c:formatCode>
                <c:ptCount val="28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  <c:pt idx="92">
                  <c:v>44562</c:v>
                </c:pt>
                <c:pt idx="93">
                  <c:v>44563</c:v>
                </c:pt>
                <c:pt idx="94">
                  <c:v>44564</c:v>
                </c:pt>
                <c:pt idx="95">
                  <c:v>44565</c:v>
                </c:pt>
                <c:pt idx="96">
                  <c:v>44566</c:v>
                </c:pt>
                <c:pt idx="97">
                  <c:v>44567</c:v>
                </c:pt>
                <c:pt idx="98">
                  <c:v>44568</c:v>
                </c:pt>
                <c:pt idx="99">
                  <c:v>44569</c:v>
                </c:pt>
                <c:pt idx="100">
                  <c:v>44570</c:v>
                </c:pt>
                <c:pt idx="101">
                  <c:v>44571</c:v>
                </c:pt>
                <c:pt idx="102">
                  <c:v>44572</c:v>
                </c:pt>
                <c:pt idx="103">
                  <c:v>44573</c:v>
                </c:pt>
                <c:pt idx="104">
                  <c:v>44574</c:v>
                </c:pt>
                <c:pt idx="105">
                  <c:v>44575</c:v>
                </c:pt>
                <c:pt idx="106">
                  <c:v>44576</c:v>
                </c:pt>
                <c:pt idx="107">
                  <c:v>44577</c:v>
                </c:pt>
                <c:pt idx="108">
                  <c:v>44578</c:v>
                </c:pt>
                <c:pt idx="109">
                  <c:v>44579</c:v>
                </c:pt>
                <c:pt idx="110">
                  <c:v>44580</c:v>
                </c:pt>
                <c:pt idx="111">
                  <c:v>44581</c:v>
                </c:pt>
                <c:pt idx="112">
                  <c:v>44582</c:v>
                </c:pt>
                <c:pt idx="113">
                  <c:v>44583</c:v>
                </c:pt>
                <c:pt idx="114">
                  <c:v>44584</c:v>
                </c:pt>
                <c:pt idx="115">
                  <c:v>44585</c:v>
                </c:pt>
                <c:pt idx="116">
                  <c:v>44586</c:v>
                </c:pt>
                <c:pt idx="117">
                  <c:v>44587</c:v>
                </c:pt>
                <c:pt idx="118">
                  <c:v>44588</c:v>
                </c:pt>
                <c:pt idx="119">
                  <c:v>44589</c:v>
                </c:pt>
                <c:pt idx="120">
                  <c:v>44590</c:v>
                </c:pt>
                <c:pt idx="121">
                  <c:v>44591</c:v>
                </c:pt>
                <c:pt idx="122">
                  <c:v>44592</c:v>
                </c:pt>
                <c:pt idx="123">
                  <c:v>44593</c:v>
                </c:pt>
                <c:pt idx="124">
                  <c:v>44594</c:v>
                </c:pt>
                <c:pt idx="125">
                  <c:v>44595</c:v>
                </c:pt>
                <c:pt idx="126">
                  <c:v>44596</c:v>
                </c:pt>
                <c:pt idx="127">
                  <c:v>44597</c:v>
                </c:pt>
                <c:pt idx="128">
                  <c:v>44598</c:v>
                </c:pt>
                <c:pt idx="129">
                  <c:v>44599</c:v>
                </c:pt>
                <c:pt idx="130">
                  <c:v>44600</c:v>
                </c:pt>
                <c:pt idx="131">
                  <c:v>44601</c:v>
                </c:pt>
                <c:pt idx="132">
                  <c:v>44602</c:v>
                </c:pt>
                <c:pt idx="133">
                  <c:v>44603</c:v>
                </c:pt>
                <c:pt idx="134">
                  <c:v>44604</c:v>
                </c:pt>
                <c:pt idx="135">
                  <c:v>44605</c:v>
                </c:pt>
                <c:pt idx="136">
                  <c:v>44606</c:v>
                </c:pt>
                <c:pt idx="137">
                  <c:v>44607</c:v>
                </c:pt>
                <c:pt idx="138">
                  <c:v>44608</c:v>
                </c:pt>
                <c:pt idx="139">
                  <c:v>44609</c:v>
                </c:pt>
                <c:pt idx="140">
                  <c:v>44610</c:v>
                </c:pt>
                <c:pt idx="141">
                  <c:v>44611</c:v>
                </c:pt>
                <c:pt idx="142">
                  <c:v>44612</c:v>
                </c:pt>
                <c:pt idx="143">
                  <c:v>44613</c:v>
                </c:pt>
                <c:pt idx="144">
                  <c:v>44614</c:v>
                </c:pt>
                <c:pt idx="145">
                  <c:v>44615</c:v>
                </c:pt>
                <c:pt idx="146">
                  <c:v>44616</c:v>
                </c:pt>
                <c:pt idx="147">
                  <c:v>44617</c:v>
                </c:pt>
                <c:pt idx="148">
                  <c:v>44618</c:v>
                </c:pt>
                <c:pt idx="149">
                  <c:v>44619</c:v>
                </c:pt>
                <c:pt idx="150">
                  <c:v>44620</c:v>
                </c:pt>
                <c:pt idx="151">
                  <c:v>44621</c:v>
                </c:pt>
                <c:pt idx="152">
                  <c:v>44622</c:v>
                </c:pt>
                <c:pt idx="153">
                  <c:v>44623</c:v>
                </c:pt>
                <c:pt idx="154">
                  <c:v>44624</c:v>
                </c:pt>
                <c:pt idx="155">
                  <c:v>44625</c:v>
                </c:pt>
                <c:pt idx="156">
                  <c:v>44626</c:v>
                </c:pt>
                <c:pt idx="157">
                  <c:v>44627</c:v>
                </c:pt>
                <c:pt idx="158">
                  <c:v>44628</c:v>
                </c:pt>
                <c:pt idx="159">
                  <c:v>44629</c:v>
                </c:pt>
                <c:pt idx="160">
                  <c:v>44630</c:v>
                </c:pt>
                <c:pt idx="161">
                  <c:v>44631</c:v>
                </c:pt>
                <c:pt idx="162">
                  <c:v>44632</c:v>
                </c:pt>
                <c:pt idx="163">
                  <c:v>44633</c:v>
                </c:pt>
                <c:pt idx="164">
                  <c:v>44634</c:v>
                </c:pt>
                <c:pt idx="165">
                  <c:v>44635</c:v>
                </c:pt>
                <c:pt idx="166">
                  <c:v>44636</c:v>
                </c:pt>
                <c:pt idx="167">
                  <c:v>44637</c:v>
                </c:pt>
                <c:pt idx="168">
                  <c:v>44638</c:v>
                </c:pt>
                <c:pt idx="169">
                  <c:v>44639</c:v>
                </c:pt>
                <c:pt idx="170">
                  <c:v>44640</c:v>
                </c:pt>
                <c:pt idx="171">
                  <c:v>44641</c:v>
                </c:pt>
                <c:pt idx="172">
                  <c:v>44642</c:v>
                </c:pt>
                <c:pt idx="173">
                  <c:v>44643</c:v>
                </c:pt>
                <c:pt idx="174">
                  <c:v>44644</c:v>
                </c:pt>
                <c:pt idx="175">
                  <c:v>44645</c:v>
                </c:pt>
                <c:pt idx="176">
                  <c:v>44646</c:v>
                </c:pt>
                <c:pt idx="177">
                  <c:v>44647</c:v>
                </c:pt>
                <c:pt idx="178">
                  <c:v>44648</c:v>
                </c:pt>
                <c:pt idx="179">
                  <c:v>44649</c:v>
                </c:pt>
                <c:pt idx="180">
                  <c:v>44650</c:v>
                </c:pt>
                <c:pt idx="181">
                  <c:v>44651</c:v>
                </c:pt>
                <c:pt idx="182">
                  <c:v>44652</c:v>
                </c:pt>
                <c:pt idx="183">
                  <c:v>44653</c:v>
                </c:pt>
                <c:pt idx="184">
                  <c:v>44654</c:v>
                </c:pt>
                <c:pt idx="185">
                  <c:v>44655</c:v>
                </c:pt>
                <c:pt idx="186">
                  <c:v>44656</c:v>
                </c:pt>
                <c:pt idx="187">
                  <c:v>44657</c:v>
                </c:pt>
                <c:pt idx="188">
                  <c:v>44658</c:v>
                </c:pt>
                <c:pt idx="189">
                  <c:v>44659</c:v>
                </c:pt>
                <c:pt idx="190">
                  <c:v>44660</c:v>
                </c:pt>
                <c:pt idx="191">
                  <c:v>44661</c:v>
                </c:pt>
                <c:pt idx="192">
                  <c:v>44662</c:v>
                </c:pt>
                <c:pt idx="193">
                  <c:v>44663</c:v>
                </c:pt>
                <c:pt idx="194">
                  <c:v>44664</c:v>
                </c:pt>
                <c:pt idx="195">
                  <c:v>44665</c:v>
                </c:pt>
                <c:pt idx="196">
                  <c:v>44666</c:v>
                </c:pt>
                <c:pt idx="197">
                  <c:v>44667</c:v>
                </c:pt>
                <c:pt idx="198">
                  <c:v>44668</c:v>
                </c:pt>
                <c:pt idx="199">
                  <c:v>44669</c:v>
                </c:pt>
                <c:pt idx="200">
                  <c:v>44670</c:v>
                </c:pt>
                <c:pt idx="201">
                  <c:v>44671</c:v>
                </c:pt>
                <c:pt idx="202">
                  <c:v>44672</c:v>
                </c:pt>
                <c:pt idx="203">
                  <c:v>44673</c:v>
                </c:pt>
                <c:pt idx="204">
                  <c:v>44674</c:v>
                </c:pt>
                <c:pt idx="205">
                  <c:v>44675</c:v>
                </c:pt>
                <c:pt idx="206">
                  <c:v>44676</c:v>
                </c:pt>
                <c:pt idx="207">
                  <c:v>44677</c:v>
                </c:pt>
                <c:pt idx="208">
                  <c:v>44678</c:v>
                </c:pt>
                <c:pt idx="209">
                  <c:v>44679</c:v>
                </c:pt>
                <c:pt idx="210">
                  <c:v>44680</c:v>
                </c:pt>
                <c:pt idx="211">
                  <c:v>44681</c:v>
                </c:pt>
                <c:pt idx="212">
                  <c:v>44682</c:v>
                </c:pt>
                <c:pt idx="213">
                  <c:v>44683</c:v>
                </c:pt>
                <c:pt idx="214">
                  <c:v>44684</c:v>
                </c:pt>
                <c:pt idx="215">
                  <c:v>44685</c:v>
                </c:pt>
                <c:pt idx="216">
                  <c:v>44686</c:v>
                </c:pt>
                <c:pt idx="217">
                  <c:v>44687</c:v>
                </c:pt>
                <c:pt idx="218">
                  <c:v>44688</c:v>
                </c:pt>
                <c:pt idx="219">
                  <c:v>44689</c:v>
                </c:pt>
                <c:pt idx="220">
                  <c:v>44690</c:v>
                </c:pt>
                <c:pt idx="221">
                  <c:v>44691</c:v>
                </c:pt>
                <c:pt idx="222">
                  <c:v>44692</c:v>
                </c:pt>
                <c:pt idx="223">
                  <c:v>44693</c:v>
                </c:pt>
                <c:pt idx="224">
                  <c:v>44694</c:v>
                </c:pt>
                <c:pt idx="225">
                  <c:v>44695</c:v>
                </c:pt>
                <c:pt idx="226">
                  <c:v>44696</c:v>
                </c:pt>
                <c:pt idx="227">
                  <c:v>44697</c:v>
                </c:pt>
                <c:pt idx="228">
                  <c:v>44698</c:v>
                </c:pt>
                <c:pt idx="229">
                  <c:v>44699</c:v>
                </c:pt>
                <c:pt idx="230">
                  <c:v>44700</c:v>
                </c:pt>
                <c:pt idx="231">
                  <c:v>44701</c:v>
                </c:pt>
                <c:pt idx="232">
                  <c:v>44702</c:v>
                </c:pt>
                <c:pt idx="233">
                  <c:v>44703</c:v>
                </c:pt>
                <c:pt idx="234">
                  <c:v>44704</c:v>
                </c:pt>
                <c:pt idx="235">
                  <c:v>44705</c:v>
                </c:pt>
                <c:pt idx="236">
                  <c:v>44706</c:v>
                </c:pt>
                <c:pt idx="237">
                  <c:v>44707</c:v>
                </c:pt>
                <c:pt idx="238">
                  <c:v>44708</c:v>
                </c:pt>
                <c:pt idx="239">
                  <c:v>44709</c:v>
                </c:pt>
                <c:pt idx="240">
                  <c:v>44710</c:v>
                </c:pt>
                <c:pt idx="241">
                  <c:v>44711</c:v>
                </c:pt>
                <c:pt idx="242">
                  <c:v>44712</c:v>
                </c:pt>
                <c:pt idx="243">
                  <c:v>44713</c:v>
                </c:pt>
                <c:pt idx="244">
                  <c:v>44714</c:v>
                </c:pt>
                <c:pt idx="245">
                  <c:v>44715</c:v>
                </c:pt>
                <c:pt idx="246">
                  <c:v>44716</c:v>
                </c:pt>
                <c:pt idx="247">
                  <c:v>44717</c:v>
                </c:pt>
                <c:pt idx="248">
                  <c:v>44718</c:v>
                </c:pt>
                <c:pt idx="249">
                  <c:v>44719</c:v>
                </c:pt>
                <c:pt idx="250">
                  <c:v>44720</c:v>
                </c:pt>
                <c:pt idx="251">
                  <c:v>44721</c:v>
                </c:pt>
                <c:pt idx="252">
                  <c:v>44722</c:v>
                </c:pt>
                <c:pt idx="253">
                  <c:v>44723</c:v>
                </c:pt>
                <c:pt idx="254">
                  <c:v>44724</c:v>
                </c:pt>
                <c:pt idx="255">
                  <c:v>44725</c:v>
                </c:pt>
                <c:pt idx="256">
                  <c:v>44726</c:v>
                </c:pt>
                <c:pt idx="257">
                  <c:v>44727</c:v>
                </c:pt>
                <c:pt idx="258">
                  <c:v>44728</c:v>
                </c:pt>
                <c:pt idx="259">
                  <c:v>44729</c:v>
                </c:pt>
                <c:pt idx="260">
                  <c:v>44730</c:v>
                </c:pt>
                <c:pt idx="261">
                  <c:v>44731</c:v>
                </c:pt>
                <c:pt idx="262">
                  <c:v>44732</c:v>
                </c:pt>
                <c:pt idx="263">
                  <c:v>44733</c:v>
                </c:pt>
                <c:pt idx="264">
                  <c:v>44734</c:v>
                </c:pt>
                <c:pt idx="265">
                  <c:v>44735</c:v>
                </c:pt>
                <c:pt idx="266">
                  <c:v>44736</c:v>
                </c:pt>
                <c:pt idx="267">
                  <c:v>44737</c:v>
                </c:pt>
                <c:pt idx="268">
                  <c:v>44738</c:v>
                </c:pt>
                <c:pt idx="269">
                  <c:v>44739</c:v>
                </c:pt>
                <c:pt idx="270">
                  <c:v>44740</c:v>
                </c:pt>
                <c:pt idx="271">
                  <c:v>44741</c:v>
                </c:pt>
                <c:pt idx="272">
                  <c:v>44742</c:v>
                </c:pt>
              </c:numCache>
            </c:numRef>
          </c:cat>
          <c:val>
            <c:numRef>
              <c:f>'OCOD&amp;OMR (2022)'!$Q$2:$Q$287</c:f>
              <c:numCache>
                <c:formatCode>0</c:formatCode>
                <c:ptCount val="286"/>
                <c:pt idx="0">
                  <c:v>2107.9</c:v>
                </c:pt>
                <c:pt idx="1">
                  <c:v>2114</c:v>
                </c:pt>
                <c:pt idx="2">
                  <c:v>2119</c:v>
                </c:pt>
                <c:pt idx="3">
                  <c:v>2113.9</c:v>
                </c:pt>
                <c:pt idx="4">
                  <c:v>2114.9</c:v>
                </c:pt>
                <c:pt idx="5">
                  <c:v>2117.5</c:v>
                </c:pt>
                <c:pt idx="6">
                  <c:v>2101.9</c:v>
                </c:pt>
                <c:pt idx="7">
                  <c:v>2092.1999999999998</c:v>
                </c:pt>
                <c:pt idx="8">
                  <c:v>2004</c:v>
                </c:pt>
                <c:pt idx="9">
                  <c:v>2014.1</c:v>
                </c:pt>
                <c:pt idx="10">
                  <c:v>1995.9</c:v>
                </c:pt>
                <c:pt idx="11">
                  <c:v>1997.4</c:v>
                </c:pt>
                <c:pt idx="12">
                  <c:v>1995.5</c:v>
                </c:pt>
                <c:pt idx="13">
                  <c:v>1998.9</c:v>
                </c:pt>
                <c:pt idx="14">
                  <c:v>1989.4</c:v>
                </c:pt>
                <c:pt idx="15">
                  <c:v>1976.8</c:v>
                </c:pt>
                <c:pt idx="16">
                  <c:v>1091</c:v>
                </c:pt>
                <c:pt idx="17">
                  <c:v>1091.5</c:v>
                </c:pt>
                <c:pt idx="18">
                  <c:v>1099</c:v>
                </c:pt>
                <c:pt idx="19">
                  <c:v>1104.7</c:v>
                </c:pt>
                <c:pt idx="20">
                  <c:v>1102.5999999999999</c:v>
                </c:pt>
                <c:pt idx="21">
                  <c:v>1100</c:v>
                </c:pt>
                <c:pt idx="22">
                  <c:v>1098.5</c:v>
                </c:pt>
                <c:pt idx="23">
                  <c:v>2715.4</c:v>
                </c:pt>
                <c:pt idx="24">
                  <c:v>2711.3</c:v>
                </c:pt>
                <c:pt idx="25">
                  <c:v>5724.2</c:v>
                </c:pt>
                <c:pt idx="26">
                  <c:v>9380.9000000000015</c:v>
                </c:pt>
                <c:pt idx="27">
                  <c:v>9145</c:v>
                </c:pt>
                <c:pt idx="28">
                  <c:v>9927.9000000000015</c:v>
                </c:pt>
                <c:pt idx="29">
                  <c:v>10251.6</c:v>
                </c:pt>
                <c:pt idx="30">
                  <c:v>10233</c:v>
                </c:pt>
                <c:pt idx="31">
                  <c:v>10521.3</c:v>
                </c:pt>
                <c:pt idx="32">
                  <c:v>10895.900000000001</c:v>
                </c:pt>
                <c:pt idx="33">
                  <c:v>5696</c:v>
                </c:pt>
                <c:pt idx="34">
                  <c:v>4266.7</c:v>
                </c:pt>
                <c:pt idx="35">
                  <c:v>4294.3999999999996</c:v>
                </c:pt>
                <c:pt idx="36">
                  <c:v>7267</c:v>
                </c:pt>
                <c:pt idx="37">
                  <c:v>6663.7</c:v>
                </c:pt>
                <c:pt idx="38">
                  <c:v>6361.5</c:v>
                </c:pt>
                <c:pt idx="39">
                  <c:v>7252.3</c:v>
                </c:pt>
                <c:pt idx="40">
                  <c:v>7117.7</c:v>
                </c:pt>
                <c:pt idx="41">
                  <c:v>8772.9</c:v>
                </c:pt>
                <c:pt idx="42">
                  <c:v>8722</c:v>
                </c:pt>
                <c:pt idx="43">
                  <c:v>7567.4</c:v>
                </c:pt>
                <c:pt idx="44">
                  <c:v>7555.3</c:v>
                </c:pt>
                <c:pt idx="45">
                  <c:v>5768.1</c:v>
                </c:pt>
                <c:pt idx="46">
                  <c:v>4769.8999999999996</c:v>
                </c:pt>
                <c:pt idx="47">
                  <c:v>3602.8</c:v>
                </c:pt>
                <c:pt idx="48">
                  <c:v>2998.2000000000003</c:v>
                </c:pt>
                <c:pt idx="49">
                  <c:v>3038.5</c:v>
                </c:pt>
                <c:pt idx="50">
                  <c:v>3036</c:v>
                </c:pt>
                <c:pt idx="51">
                  <c:v>3033.5</c:v>
                </c:pt>
                <c:pt idx="52">
                  <c:v>3030.5</c:v>
                </c:pt>
                <c:pt idx="53">
                  <c:v>3040.1</c:v>
                </c:pt>
                <c:pt idx="54">
                  <c:v>3031</c:v>
                </c:pt>
                <c:pt idx="55">
                  <c:v>2068.5</c:v>
                </c:pt>
                <c:pt idx="56">
                  <c:v>2060</c:v>
                </c:pt>
                <c:pt idx="57">
                  <c:v>2059.5</c:v>
                </c:pt>
                <c:pt idx="58">
                  <c:v>2063.6</c:v>
                </c:pt>
                <c:pt idx="59">
                  <c:v>2030.6999999999998</c:v>
                </c:pt>
                <c:pt idx="60">
                  <c:v>2007</c:v>
                </c:pt>
                <c:pt idx="61">
                  <c:v>1999.9</c:v>
                </c:pt>
                <c:pt idx="62">
                  <c:v>2008.6</c:v>
                </c:pt>
                <c:pt idx="63">
                  <c:v>1217.5999999999999</c:v>
                </c:pt>
                <c:pt idx="64">
                  <c:v>1220.5</c:v>
                </c:pt>
                <c:pt idx="65">
                  <c:v>1218</c:v>
                </c:pt>
                <c:pt idx="66">
                  <c:v>1176.6999999999998</c:v>
                </c:pt>
                <c:pt idx="67">
                  <c:v>1132.4000000000001</c:v>
                </c:pt>
                <c:pt idx="68">
                  <c:v>1131.4000000000001</c:v>
                </c:pt>
                <c:pt idx="69">
                  <c:v>1189.3</c:v>
                </c:pt>
                <c:pt idx="70">
                  <c:v>1090.5</c:v>
                </c:pt>
                <c:pt idx="71">
                  <c:v>1128.8</c:v>
                </c:pt>
                <c:pt idx="72">
                  <c:v>1109.5999999999999</c:v>
                </c:pt>
                <c:pt idx="73">
                  <c:v>3228.1</c:v>
                </c:pt>
                <c:pt idx="74">
                  <c:v>5600.7999999999993</c:v>
                </c:pt>
                <c:pt idx="75">
                  <c:v>6407.4</c:v>
                </c:pt>
                <c:pt idx="76">
                  <c:v>6228.4</c:v>
                </c:pt>
                <c:pt idx="77">
                  <c:v>9022.5</c:v>
                </c:pt>
                <c:pt idx="78">
                  <c:v>9604.7999999999993</c:v>
                </c:pt>
                <c:pt idx="79">
                  <c:v>9651.7000000000007</c:v>
                </c:pt>
                <c:pt idx="80">
                  <c:v>2128.1000000000004</c:v>
                </c:pt>
                <c:pt idx="81">
                  <c:v>2111.9</c:v>
                </c:pt>
                <c:pt idx="82">
                  <c:v>2207</c:v>
                </c:pt>
                <c:pt idx="83">
                  <c:v>2215.3000000000002</c:v>
                </c:pt>
                <c:pt idx="84">
                  <c:v>2091.6999999999998</c:v>
                </c:pt>
                <c:pt idx="85">
                  <c:v>2193.6</c:v>
                </c:pt>
                <c:pt idx="86">
                  <c:v>2493</c:v>
                </c:pt>
                <c:pt idx="87">
                  <c:v>2489.5</c:v>
                </c:pt>
                <c:pt idx="88">
                  <c:v>2507.1999999999998</c:v>
                </c:pt>
                <c:pt idx="89">
                  <c:v>2905.5</c:v>
                </c:pt>
                <c:pt idx="90">
                  <c:v>2895.9</c:v>
                </c:pt>
                <c:pt idx="91">
                  <c:v>2908</c:v>
                </c:pt>
                <c:pt idx="92">
                  <c:v>2696.2</c:v>
                </c:pt>
                <c:pt idx="93">
                  <c:v>3201.3999999999996</c:v>
                </c:pt>
                <c:pt idx="94">
                  <c:v>5947</c:v>
                </c:pt>
                <c:pt idx="95">
                  <c:v>5290.1</c:v>
                </c:pt>
                <c:pt idx="96">
                  <c:v>5870.9</c:v>
                </c:pt>
                <c:pt idx="97">
                  <c:v>5679.6</c:v>
                </c:pt>
                <c:pt idx="98">
                  <c:v>5899.2</c:v>
                </c:pt>
                <c:pt idx="99">
                  <c:v>5801.4</c:v>
                </c:pt>
                <c:pt idx="100">
                  <c:v>5642.6</c:v>
                </c:pt>
                <c:pt idx="101">
                  <c:v>5548.2</c:v>
                </c:pt>
                <c:pt idx="102">
                  <c:v>5742.4</c:v>
                </c:pt>
                <c:pt idx="103">
                  <c:v>5744.4</c:v>
                </c:pt>
                <c:pt idx="104">
                  <c:v>5754.5</c:v>
                </c:pt>
                <c:pt idx="105">
                  <c:v>6005</c:v>
                </c:pt>
                <c:pt idx="106">
                  <c:v>6011.1</c:v>
                </c:pt>
                <c:pt idx="107">
                  <c:v>6007.5</c:v>
                </c:pt>
                <c:pt idx="108">
                  <c:v>5660.2</c:v>
                </c:pt>
                <c:pt idx="109">
                  <c:v>5360.7</c:v>
                </c:pt>
                <c:pt idx="110">
                  <c:v>5781.2</c:v>
                </c:pt>
                <c:pt idx="111">
                  <c:v>5788.7</c:v>
                </c:pt>
                <c:pt idx="112">
                  <c:v>5780.2</c:v>
                </c:pt>
                <c:pt idx="113">
                  <c:v>5835.2</c:v>
                </c:pt>
                <c:pt idx="114">
                  <c:v>5710.6</c:v>
                </c:pt>
                <c:pt idx="115">
                  <c:v>5674.3</c:v>
                </c:pt>
                <c:pt idx="116">
                  <c:v>5804.4</c:v>
                </c:pt>
                <c:pt idx="117">
                  <c:v>5476.7</c:v>
                </c:pt>
                <c:pt idx="118">
                  <c:v>5577.5</c:v>
                </c:pt>
                <c:pt idx="119">
                  <c:v>5763</c:v>
                </c:pt>
                <c:pt idx="120">
                  <c:v>5826.1</c:v>
                </c:pt>
                <c:pt idx="121">
                  <c:v>5896.7</c:v>
                </c:pt>
                <c:pt idx="122">
                  <c:v>5930.9</c:v>
                </c:pt>
                <c:pt idx="123">
                  <c:v>832.9</c:v>
                </c:pt>
                <c:pt idx="124">
                  <c:v>2003.5</c:v>
                </c:pt>
                <c:pt idx="125">
                  <c:v>2107.4</c:v>
                </c:pt>
                <c:pt idx="126">
                  <c:v>2297.5</c:v>
                </c:pt>
                <c:pt idx="127">
                  <c:v>2598.9</c:v>
                </c:pt>
                <c:pt idx="128">
                  <c:v>2507.1999999999998</c:v>
                </c:pt>
                <c:pt idx="129">
                  <c:v>2594.4</c:v>
                </c:pt>
                <c:pt idx="130">
                  <c:v>2498.6000000000004</c:v>
                </c:pt>
                <c:pt idx="131">
                  <c:v>2106.9</c:v>
                </c:pt>
                <c:pt idx="132">
                  <c:v>2099.9</c:v>
                </c:pt>
                <c:pt idx="133">
                  <c:v>2281.9</c:v>
                </c:pt>
                <c:pt idx="134">
                  <c:v>2484</c:v>
                </c:pt>
                <c:pt idx="135">
                  <c:v>2693.2</c:v>
                </c:pt>
                <c:pt idx="136">
                  <c:v>2287.4</c:v>
                </c:pt>
                <c:pt idx="137">
                  <c:v>1796.3</c:v>
                </c:pt>
                <c:pt idx="138">
                  <c:v>2285.9</c:v>
                </c:pt>
                <c:pt idx="139">
                  <c:v>1986.3000000000002</c:v>
                </c:pt>
                <c:pt idx="140">
                  <c:v>1985.4</c:v>
                </c:pt>
                <c:pt idx="141">
                  <c:v>1890.1</c:v>
                </c:pt>
                <c:pt idx="142">
                  <c:v>1587.6</c:v>
                </c:pt>
                <c:pt idx="143">
                  <c:v>1100.5999999999999</c:v>
                </c:pt>
                <c:pt idx="144">
                  <c:v>1053.2</c:v>
                </c:pt>
                <c:pt idx="145">
                  <c:v>800.6</c:v>
                </c:pt>
                <c:pt idx="146">
                  <c:v>796</c:v>
                </c:pt>
                <c:pt idx="147">
                  <c:v>800.1</c:v>
                </c:pt>
                <c:pt idx="148">
                  <c:v>995.7</c:v>
                </c:pt>
                <c:pt idx="149">
                  <c:v>762.3</c:v>
                </c:pt>
                <c:pt idx="150">
                  <c:v>1289.5999999999999</c:v>
                </c:pt>
                <c:pt idx="151">
                  <c:v>1541.3</c:v>
                </c:pt>
                <c:pt idx="152">
                  <c:v>1548.8000000000002</c:v>
                </c:pt>
                <c:pt idx="153">
                  <c:v>1460.1</c:v>
                </c:pt>
                <c:pt idx="154">
                  <c:v>1155</c:v>
                </c:pt>
                <c:pt idx="155">
                  <c:v>1058.2</c:v>
                </c:pt>
                <c:pt idx="156">
                  <c:v>1404.6</c:v>
                </c:pt>
                <c:pt idx="157">
                  <c:v>1405.6</c:v>
                </c:pt>
                <c:pt idx="158">
                  <c:v>1635.4</c:v>
                </c:pt>
                <c:pt idx="159">
                  <c:v>1184.8</c:v>
                </c:pt>
                <c:pt idx="160">
                  <c:v>1149.4000000000001</c:v>
                </c:pt>
                <c:pt idx="161">
                  <c:v>1113.0999999999999</c:v>
                </c:pt>
                <c:pt idx="162">
                  <c:v>817.8</c:v>
                </c:pt>
                <c:pt idx="163">
                  <c:v>817</c:v>
                </c:pt>
                <c:pt idx="164">
                  <c:v>1407.6</c:v>
                </c:pt>
                <c:pt idx="165">
                  <c:v>3251.3</c:v>
                </c:pt>
                <c:pt idx="166">
                  <c:v>3278.6</c:v>
                </c:pt>
                <c:pt idx="167">
                  <c:v>1485.3</c:v>
                </c:pt>
                <c:pt idx="168">
                  <c:v>1493.4</c:v>
                </c:pt>
                <c:pt idx="169">
                  <c:v>1486.3</c:v>
                </c:pt>
                <c:pt idx="170">
                  <c:v>1496.3</c:v>
                </c:pt>
                <c:pt idx="171">
                  <c:v>1504.5</c:v>
                </c:pt>
                <c:pt idx="172">
                  <c:v>1493.8</c:v>
                </c:pt>
                <c:pt idx="173">
                  <c:v>1497.9</c:v>
                </c:pt>
                <c:pt idx="174">
                  <c:v>1499.9</c:v>
                </c:pt>
                <c:pt idx="175">
                  <c:v>2098.8000000000002</c:v>
                </c:pt>
                <c:pt idx="176">
                  <c:v>2090.3000000000002</c:v>
                </c:pt>
                <c:pt idx="177">
                  <c:v>1702.5</c:v>
                </c:pt>
                <c:pt idx="178">
                  <c:v>1131.3</c:v>
                </c:pt>
                <c:pt idx="179">
                  <c:v>4725</c:v>
                </c:pt>
                <c:pt idx="180">
                  <c:v>4702.3</c:v>
                </c:pt>
                <c:pt idx="181">
                  <c:v>1539.7</c:v>
                </c:pt>
                <c:pt idx="182">
                  <c:v>1491.8</c:v>
                </c:pt>
                <c:pt idx="183">
                  <c:v>1492.8</c:v>
                </c:pt>
                <c:pt idx="184">
                  <c:v>1498.3</c:v>
                </c:pt>
                <c:pt idx="185">
                  <c:v>1496.9</c:v>
                </c:pt>
                <c:pt idx="186">
                  <c:v>1492.4</c:v>
                </c:pt>
                <c:pt idx="187">
                  <c:v>1496.3</c:v>
                </c:pt>
                <c:pt idx="188">
                  <c:v>1492.3</c:v>
                </c:pt>
                <c:pt idx="189">
                  <c:v>1495.4</c:v>
                </c:pt>
                <c:pt idx="190">
                  <c:v>1490.3</c:v>
                </c:pt>
                <c:pt idx="191">
                  <c:v>1492.8</c:v>
                </c:pt>
                <c:pt idx="192">
                  <c:v>1497.8</c:v>
                </c:pt>
                <c:pt idx="193">
                  <c:v>1489.3</c:v>
                </c:pt>
                <c:pt idx="194">
                  <c:v>1500.4</c:v>
                </c:pt>
                <c:pt idx="195">
                  <c:v>1473.3</c:v>
                </c:pt>
                <c:pt idx="196">
                  <c:v>1489.3</c:v>
                </c:pt>
                <c:pt idx="197">
                  <c:v>1496.8</c:v>
                </c:pt>
                <c:pt idx="198">
                  <c:v>1494.3</c:v>
                </c:pt>
                <c:pt idx="199">
                  <c:v>1507.5</c:v>
                </c:pt>
                <c:pt idx="200">
                  <c:v>1491.8</c:v>
                </c:pt>
                <c:pt idx="201">
                  <c:v>1494.3</c:v>
                </c:pt>
                <c:pt idx="202">
                  <c:v>1486.8</c:v>
                </c:pt>
                <c:pt idx="203">
                  <c:v>1492.8</c:v>
                </c:pt>
                <c:pt idx="204">
                  <c:v>1487.8</c:v>
                </c:pt>
                <c:pt idx="205">
                  <c:v>1496.8</c:v>
                </c:pt>
                <c:pt idx="206">
                  <c:v>1494.8</c:v>
                </c:pt>
                <c:pt idx="207">
                  <c:v>1496.3</c:v>
                </c:pt>
                <c:pt idx="208">
                  <c:v>1507.9</c:v>
                </c:pt>
                <c:pt idx="209">
                  <c:v>1498.3</c:v>
                </c:pt>
                <c:pt idx="210">
                  <c:v>1495.9</c:v>
                </c:pt>
                <c:pt idx="211">
                  <c:v>1493.9</c:v>
                </c:pt>
                <c:pt idx="212">
                  <c:v>1499.9</c:v>
                </c:pt>
                <c:pt idx="213">
                  <c:v>1504.4</c:v>
                </c:pt>
                <c:pt idx="214">
                  <c:v>1495.4</c:v>
                </c:pt>
                <c:pt idx="215">
                  <c:v>1506.4</c:v>
                </c:pt>
                <c:pt idx="216">
                  <c:v>1497.4</c:v>
                </c:pt>
                <c:pt idx="217">
                  <c:v>1509.4</c:v>
                </c:pt>
                <c:pt idx="218">
                  <c:v>1198.8</c:v>
                </c:pt>
                <c:pt idx="219">
                  <c:v>1195.9000000000001</c:v>
                </c:pt>
                <c:pt idx="220">
                  <c:v>1202.9000000000001</c:v>
                </c:pt>
                <c:pt idx="221">
                  <c:v>1206</c:v>
                </c:pt>
                <c:pt idx="222">
                  <c:v>1512.9</c:v>
                </c:pt>
                <c:pt idx="223">
                  <c:v>1497.9</c:v>
                </c:pt>
                <c:pt idx="224">
                  <c:v>1496.9</c:v>
                </c:pt>
                <c:pt idx="225">
                  <c:v>1493.3</c:v>
                </c:pt>
                <c:pt idx="226">
                  <c:v>1498.4</c:v>
                </c:pt>
                <c:pt idx="227">
                  <c:v>1510.4</c:v>
                </c:pt>
                <c:pt idx="228">
                  <c:v>1506.9</c:v>
                </c:pt>
                <c:pt idx="229">
                  <c:v>1499.9</c:v>
                </c:pt>
                <c:pt idx="230">
                  <c:v>1506.9</c:v>
                </c:pt>
                <c:pt idx="231">
                  <c:v>1504.9</c:v>
                </c:pt>
                <c:pt idx="232">
                  <c:v>1497.9</c:v>
                </c:pt>
                <c:pt idx="233">
                  <c:v>1495.3</c:v>
                </c:pt>
                <c:pt idx="234">
                  <c:v>1493.8</c:v>
                </c:pt>
                <c:pt idx="235">
                  <c:v>1500.9</c:v>
                </c:pt>
                <c:pt idx="236">
                  <c:v>1511.4</c:v>
                </c:pt>
                <c:pt idx="237">
                  <c:v>1517.1</c:v>
                </c:pt>
                <c:pt idx="238">
                  <c:v>1506.9</c:v>
                </c:pt>
                <c:pt idx="239">
                  <c:v>1203.9000000000001</c:v>
                </c:pt>
                <c:pt idx="240">
                  <c:v>1394.5</c:v>
                </c:pt>
                <c:pt idx="241">
                  <c:v>1205.9000000000001</c:v>
                </c:pt>
                <c:pt idx="242">
                  <c:v>1202.4000000000001</c:v>
                </c:pt>
                <c:pt idx="243">
                  <c:v>1206.5</c:v>
                </c:pt>
                <c:pt idx="244">
                  <c:v>1207.9000000000001</c:v>
                </c:pt>
                <c:pt idx="245">
                  <c:v>1215.0999999999999</c:v>
                </c:pt>
                <c:pt idx="246">
                  <c:v>1196.4000000000001</c:v>
                </c:pt>
                <c:pt idx="247">
                  <c:v>1206</c:v>
                </c:pt>
                <c:pt idx="248">
                  <c:v>1090</c:v>
                </c:pt>
                <c:pt idx="249">
                  <c:v>1101</c:v>
                </c:pt>
                <c:pt idx="250">
                  <c:v>1095</c:v>
                </c:pt>
                <c:pt idx="251">
                  <c:v>1089</c:v>
                </c:pt>
                <c:pt idx="252">
                  <c:v>985</c:v>
                </c:pt>
                <c:pt idx="253">
                  <c:v>840</c:v>
                </c:pt>
                <c:pt idx="254">
                  <c:v>846</c:v>
                </c:pt>
                <c:pt idx="255">
                  <c:v>848</c:v>
                </c:pt>
                <c:pt idx="256">
                  <c:v>849</c:v>
                </c:pt>
                <c:pt idx="257">
                  <c:v>849</c:v>
                </c:pt>
                <c:pt idx="258">
                  <c:v>841</c:v>
                </c:pt>
                <c:pt idx="259">
                  <c:v>776</c:v>
                </c:pt>
                <c:pt idx="260">
                  <c:v>836</c:v>
                </c:pt>
                <c:pt idx="261">
                  <c:v>899</c:v>
                </c:pt>
                <c:pt idx="262">
                  <c:v>902</c:v>
                </c:pt>
                <c:pt idx="263">
                  <c:v>907</c:v>
                </c:pt>
                <c:pt idx="264">
                  <c:v>902</c:v>
                </c:pt>
                <c:pt idx="265">
                  <c:v>900</c:v>
                </c:pt>
                <c:pt idx="266">
                  <c:v>896</c:v>
                </c:pt>
                <c:pt idx="267">
                  <c:v>899</c:v>
                </c:pt>
                <c:pt idx="268">
                  <c:v>899</c:v>
                </c:pt>
                <c:pt idx="269">
                  <c:v>902</c:v>
                </c:pt>
                <c:pt idx="270">
                  <c:v>810</c:v>
                </c:pt>
                <c:pt idx="271">
                  <c:v>806</c:v>
                </c:pt>
                <c:pt idx="272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2-401D-A3B5-D972BACD0BD5}"/>
            </c:ext>
          </c:extLst>
        </c:ser>
        <c:ser>
          <c:idx val="1"/>
          <c:order val="1"/>
          <c:tx>
            <c:strRef>
              <c:f>'OCOD&amp;OMR (2022)'!$R$1</c:f>
              <c:strCache>
                <c:ptCount val="1"/>
                <c:pt idx="0">
                  <c:v>Mean 5-Day OMR (USGS)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'OCOD&amp;OMR (2022)'!$A$2:$A$287</c:f>
              <c:numCache>
                <c:formatCode>m/d/yyyy</c:formatCode>
                <c:ptCount val="28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  <c:pt idx="92">
                  <c:v>44562</c:v>
                </c:pt>
                <c:pt idx="93">
                  <c:v>44563</c:v>
                </c:pt>
                <c:pt idx="94">
                  <c:v>44564</c:v>
                </c:pt>
                <c:pt idx="95">
                  <c:v>44565</c:v>
                </c:pt>
                <c:pt idx="96">
                  <c:v>44566</c:v>
                </c:pt>
                <c:pt idx="97">
                  <c:v>44567</c:v>
                </c:pt>
                <c:pt idx="98">
                  <c:v>44568</c:v>
                </c:pt>
                <c:pt idx="99">
                  <c:v>44569</c:v>
                </c:pt>
                <c:pt idx="100">
                  <c:v>44570</c:v>
                </c:pt>
                <c:pt idx="101">
                  <c:v>44571</c:v>
                </c:pt>
                <c:pt idx="102">
                  <c:v>44572</c:v>
                </c:pt>
                <c:pt idx="103">
                  <c:v>44573</c:v>
                </c:pt>
                <c:pt idx="104">
                  <c:v>44574</c:v>
                </c:pt>
                <c:pt idx="105">
                  <c:v>44575</c:v>
                </c:pt>
                <c:pt idx="106">
                  <c:v>44576</c:v>
                </c:pt>
                <c:pt idx="107">
                  <c:v>44577</c:v>
                </c:pt>
                <c:pt idx="108">
                  <c:v>44578</c:v>
                </c:pt>
                <c:pt idx="109">
                  <c:v>44579</c:v>
                </c:pt>
                <c:pt idx="110">
                  <c:v>44580</c:v>
                </c:pt>
                <c:pt idx="111">
                  <c:v>44581</c:v>
                </c:pt>
                <c:pt idx="112">
                  <c:v>44582</c:v>
                </c:pt>
                <c:pt idx="113">
                  <c:v>44583</c:v>
                </c:pt>
                <c:pt idx="114">
                  <c:v>44584</c:v>
                </c:pt>
                <c:pt idx="115">
                  <c:v>44585</c:v>
                </c:pt>
                <c:pt idx="116">
                  <c:v>44586</c:v>
                </c:pt>
                <c:pt idx="117">
                  <c:v>44587</c:v>
                </c:pt>
                <c:pt idx="118">
                  <c:v>44588</c:v>
                </c:pt>
                <c:pt idx="119">
                  <c:v>44589</c:v>
                </c:pt>
                <c:pt idx="120">
                  <c:v>44590</c:v>
                </c:pt>
                <c:pt idx="121">
                  <c:v>44591</c:v>
                </c:pt>
                <c:pt idx="122">
                  <c:v>44592</c:v>
                </c:pt>
                <c:pt idx="123">
                  <c:v>44593</c:v>
                </c:pt>
                <c:pt idx="124">
                  <c:v>44594</c:v>
                </c:pt>
                <c:pt idx="125">
                  <c:v>44595</c:v>
                </c:pt>
                <c:pt idx="126">
                  <c:v>44596</c:v>
                </c:pt>
                <c:pt idx="127">
                  <c:v>44597</c:v>
                </c:pt>
                <c:pt idx="128">
                  <c:v>44598</c:v>
                </c:pt>
                <c:pt idx="129">
                  <c:v>44599</c:v>
                </c:pt>
                <c:pt idx="130">
                  <c:v>44600</c:v>
                </c:pt>
                <c:pt idx="131">
                  <c:v>44601</c:v>
                </c:pt>
                <c:pt idx="132">
                  <c:v>44602</c:v>
                </c:pt>
                <c:pt idx="133">
                  <c:v>44603</c:v>
                </c:pt>
                <c:pt idx="134">
                  <c:v>44604</c:v>
                </c:pt>
                <c:pt idx="135">
                  <c:v>44605</c:v>
                </c:pt>
                <c:pt idx="136">
                  <c:v>44606</c:v>
                </c:pt>
                <c:pt idx="137">
                  <c:v>44607</c:v>
                </c:pt>
                <c:pt idx="138">
                  <c:v>44608</c:v>
                </c:pt>
                <c:pt idx="139">
                  <c:v>44609</c:v>
                </c:pt>
                <c:pt idx="140">
                  <c:v>44610</c:v>
                </c:pt>
                <c:pt idx="141">
                  <c:v>44611</c:v>
                </c:pt>
                <c:pt idx="142">
                  <c:v>44612</c:v>
                </c:pt>
                <c:pt idx="143">
                  <c:v>44613</c:v>
                </c:pt>
                <c:pt idx="144">
                  <c:v>44614</c:v>
                </c:pt>
                <c:pt idx="145">
                  <c:v>44615</c:v>
                </c:pt>
                <c:pt idx="146">
                  <c:v>44616</c:v>
                </c:pt>
                <c:pt idx="147">
                  <c:v>44617</c:v>
                </c:pt>
                <c:pt idx="148">
                  <c:v>44618</c:v>
                </c:pt>
                <c:pt idx="149">
                  <c:v>44619</c:v>
                </c:pt>
                <c:pt idx="150">
                  <c:v>44620</c:v>
                </c:pt>
                <c:pt idx="151">
                  <c:v>44621</c:v>
                </c:pt>
                <c:pt idx="152">
                  <c:v>44622</c:v>
                </c:pt>
                <c:pt idx="153">
                  <c:v>44623</c:v>
                </c:pt>
                <c:pt idx="154">
                  <c:v>44624</c:v>
                </c:pt>
                <c:pt idx="155">
                  <c:v>44625</c:v>
                </c:pt>
                <c:pt idx="156">
                  <c:v>44626</c:v>
                </c:pt>
                <c:pt idx="157">
                  <c:v>44627</c:v>
                </c:pt>
                <c:pt idx="158">
                  <c:v>44628</c:v>
                </c:pt>
                <c:pt idx="159">
                  <c:v>44629</c:v>
                </c:pt>
                <c:pt idx="160">
                  <c:v>44630</c:v>
                </c:pt>
                <c:pt idx="161">
                  <c:v>44631</c:v>
                </c:pt>
                <c:pt idx="162">
                  <c:v>44632</c:v>
                </c:pt>
                <c:pt idx="163">
                  <c:v>44633</c:v>
                </c:pt>
                <c:pt idx="164">
                  <c:v>44634</c:v>
                </c:pt>
                <c:pt idx="165">
                  <c:v>44635</c:v>
                </c:pt>
                <c:pt idx="166">
                  <c:v>44636</c:v>
                </c:pt>
                <c:pt idx="167">
                  <c:v>44637</c:v>
                </c:pt>
                <c:pt idx="168">
                  <c:v>44638</c:v>
                </c:pt>
                <c:pt idx="169">
                  <c:v>44639</c:v>
                </c:pt>
                <c:pt idx="170">
                  <c:v>44640</c:v>
                </c:pt>
                <c:pt idx="171">
                  <c:v>44641</c:v>
                </c:pt>
                <c:pt idx="172">
                  <c:v>44642</c:v>
                </c:pt>
                <c:pt idx="173">
                  <c:v>44643</c:v>
                </c:pt>
                <c:pt idx="174">
                  <c:v>44644</c:v>
                </c:pt>
                <c:pt idx="175">
                  <c:v>44645</c:v>
                </c:pt>
                <c:pt idx="176">
                  <c:v>44646</c:v>
                </c:pt>
                <c:pt idx="177">
                  <c:v>44647</c:v>
                </c:pt>
                <c:pt idx="178">
                  <c:v>44648</c:v>
                </c:pt>
                <c:pt idx="179">
                  <c:v>44649</c:v>
                </c:pt>
                <c:pt idx="180">
                  <c:v>44650</c:v>
                </c:pt>
                <c:pt idx="181">
                  <c:v>44651</c:v>
                </c:pt>
                <c:pt idx="182">
                  <c:v>44652</c:v>
                </c:pt>
                <c:pt idx="183">
                  <c:v>44653</c:v>
                </c:pt>
                <c:pt idx="184">
                  <c:v>44654</c:v>
                </c:pt>
                <c:pt idx="185">
                  <c:v>44655</c:v>
                </c:pt>
                <c:pt idx="186">
                  <c:v>44656</c:v>
                </c:pt>
                <c:pt idx="187">
                  <c:v>44657</c:v>
                </c:pt>
                <c:pt idx="188">
                  <c:v>44658</c:v>
                </c:pt>
                <c:pt idx="189">
                  <c:v>44659</c:v>
                </c:pt>
                <c:pt idx="190">
                  <c:v>44660</c:v>
                </c:pt>
                <c:pt idx="191">
                  <c:v>44661</c:v>
                </c:pt>
                <c:pt idx="192">
                  <c:v>44662</c:v>
                </c:pt>
                <c:pt idx="193">
                  <c:v>44663</c:v>
                </c:pt>
                <c:pt idx="194">
                  <c:v>44664</c:v>
                </c:pt>
                <c:pt idx="195">
                  <c:v>44665</c:v>
                </c:pt>
                <c:pt idx="196">
                  <c:v>44666</c:v>
                </c:pt>
                <c:pt idx="197">
                  <c:v>44667</c:v>
                </c:pt>
                <c:pt idx="198">
                  <c:v>44668</c:v>
                </c:pt>
                <c:pt idx="199">
                  <c:v>44669</c:v>
                </c:pt>
                <c:pt idx="200">
                  <c:v>44670</c:v>
                </c:pt>
                <c:pt idx="201">
                  <c:v>44671</c:v>
                </c:pt>
                <c:pt idx="202">
                  <c:v>44672</c:v>
                </c:pt>
                <c:pt idx="203">
                  <c:v>44673</c:v>
                </c:pt>
                <c:pt idx="204">
                  <c:v>44674</c:v>
                </c:pt>
                <c:pt idx="205">
                  <c:v>44675</c:v>
                </c:pt>
                <c:pt idx="206">
                  <c:v>44676</c:v>
                </c:pt>
                <c:pt idx="207">
                  <c:v>44677</c:v>
                </c:pt>
                <c:pt idx="208">
                  <c:v>44678</c:v>
                </c:pt>
                <c:pt idx="209">
                  <c:v>44679</c:v>
                </c:pt>
                <c:pt idx="210">
                  <c:v>44680</c:v>
                </c:pt>
                <c:pt idx="211">
                  <c:v>44681</c:v>
                </c:pt>
                <c:pt idx="212">
                  <c:v>44682</c:v>
                </c:pt>
                <c:pt idx="213">
                  <c:v>44683</c:v>
                </c:pt>
                <c:pt idx="214">
                  <c:v>44684</c:v>
                </c:pt>
                <c:pt idx="215">
                  <c:v>44685</c:v>
                </c:pt>
                <c:pt idx="216">
                  <c:v>44686</c:v>
                </c:pt>
                <c:pt idx="217">
                  <c:v>44687</c:v>
                </c:pt>
                <c:pt idx="218">
                  <c:v>44688</c:v>
                </c:pt>
                <c:pt idx="219">
                  <c:v>44689</c:v>
                </c:pt>
                <c:pt idx="220">
                  <c:v>44690</c:v>
                </c:pt>
                <c:pt idx="221">
                  <c:v>44691</c:v>
                </c:pt>
                <c:pt idx="222">
                  <c:v>44692</c:v>
                </c:pt>
                <c:pt idx="223">
                  <c:v>44693</c:v>
                </c:pt>
                <c:pt idx="224">
                  <c:v>44694</c:v>
                </c:pt>
                <c:pt idx="225">
                  <c:v>44695</c:v>
                </c:pt>
                <c:pt idx="226">
                  <c:v>44696</c:v>
                </c:pt>
                <c:pt idx="227">
                  <c:v>44697</c:v>
                </c:pt>
                <c:pt idx="228">
                  <c:v>44698</c:v>
                </c:pt>
                <c:pt idx="229">
                  <c:v>44699</c:v>
                </c:pt>
                <c:pt idx="230">
                  <c:v>44700</c:v>
                </c:pt>
                <c:pt idx="231">
                  <c:v>44701</c:v>
                </c:pt>
                <c:pt idx="232">
                  <c:v>44702</c:v>
                </c:pt>
                <c:pt idx="233">
                  <c:v>44703</c:v>
                </c:pt>
                <c:pt idx="234">
                  <c:v>44704</c:v>
                </c:pt>
                <c:pt idx="235">
                  <c:v>44705</c:v>
                </c:pt>
                <c:pt idx="236">
                  <c:v>44706</c:v>
                </c:pt>
                <c:pt idx="237">
                  <c:v>44707</c:v>
                </c:pt>
                <c:pt idx="238">
                  <c:v>44708</c:v>
                </c:pt>
                <c:pt idx="239">
                  <c:v>44709</c:v>
                </c:pt>
                <c:pt idx="240">
                  <c:v>44710</c:v>
                </c:pt>
                <c:pt idx="241">
                  <c:v>44711</c:v>
                </c:pt>
                <c:pt idx="242">
                  <c:v>44712</c:v>
                </c:pt>
                <c:pt idx="243">
                  <c:v>44713</c:v>
                </c:pt>
                <c:pt idx="244">
                  <c:v>44714</c:v>
                </c:pt>
                <c:pt idx="245">
                  <c:v>44715</c:v>
                </c:pt>
                <c:pt idx="246">
                  <c:v>44716</c:v>
                </c:pt>
                <c:pt idx="247">
                  <c:v>44717</c:v>
                </c:pt>
                <c:pt idx="248">
                  <c:v>44718</c:v>
                </c:pt>
                <c:pt idx="249">
                  <c:v>44719</c:v>
                </c:pt>
                <c:pt idx="250">
                  <c:v>44720</c:v>
                </c:pt>
                <c:pt idx="251">
                  <c:v>44721</c:v>
                </c:pt>
                <c:pt idx="252">
                  <c:v>44722</c:v>
                </c:pt>
                <c:pt idx="253">
                  <c:v>44723</c:v>
                </c:pt>
                <c:pt idx="254">
                  <c:v>44724</c:v>
                </c:pt>
                <c:pt idx="255">
                  <c:v>44725</c:v>
                </c:pt>
                <c:pt idx="256">
                  <c:v>44726</c:v>
                </c:pt>
                <c:pt idx="257">
                  <c:v>44727</c:v>
                </c:pt>
                <c:pt idx="258">
                  <c:v>44728</c:v>
                </c:pt>
                <c:pt idx="259">
                  <c:v>44729</c:v>
                </c:pt>
                <c:pt idx="260">
                  <c:v>44730</c:v>
                </c:pt>
                <c:pt idx="261">
                  <c:v>44731</c:v>
                </c:pt>
                <c:pt idx="262">
                  <c:v>44732</c:v>
                </c:pt>
                <c:pt idx="263">
                  <c:v>44733</c:v>
                </c:pt>
                <c:pt idx="264">
                  <c:v>44734</c:v>
                </c:pt>
                <c:pt idx="265">
                  <c:v>44735</c:v>
                </c:pt>
                <c:pt idx="266">
                  <c:v>44736</c:v>
                </c:pt>
                <c:pt idx="267">
                  <c:v>44737</c:v>
                </c:pt>
                <c:pt idx="268">
                  <c:v>44738</c:v>
                </c:pt>
                <c:pt idx="269">
                  <c:v>44739</c:v>
                </c:pt>
                <c:pt idx="270">
                  <c:v>44740</c:v>
                </c:pt>
                <c:pt idx="271">
                  <c:v>44741</c:v>
                </c:pt>
                <c:pt idx="272">
                  <c:v>44742</c:v>
                </c:pt>
              </c:numCache>
            </c:numRef>
          </c:cat>
          <c:val>
            <c:numRef>
              <c:f>'OCOD&amp;OMR (2022)'!$R$2:$R$287</c:f>
              <c:numCache>
                <c:formatCode>0</c:formatCode>
                <c:ptCount val="286"/>
                <c:pt idx="0">
                  <c:v>-2656.2</c:v>
                </c:pt>
                <c:pt idx="1">
                  <c:v>-2684</c:v>
                </c:pt>
                <c:pt idx="2">
                  <c:v>-2752.4</c:v>
                </c:pt>
                <c:pt idx="3">
                  <c:v>-2944</c:v>
                </c:pt>
                <c:pt idx="4">
                  <c:v>-3028</c:v>
                </c:pt>
                <c:pt idx="5">
                  <c:v>-2892</c:v>
                </c:pt>
                <c:pt idx="6">
                  <c:v>-2825.4</c:v>
                </c:pt>
                <c:pt idx="7">
                  <c:v>-2710.6</c:v>
                </c:pt>
                <c:pt idx="8">
                  <c:v>-2574.6</c:v>
                </c:pt>
                <c:pt idx="9">
                  <c:v>-2572.6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-2656.2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-6174</c:v>
                </c:pt>
                <c:pt idx="40">
                  <c:v>-6464</c:v>
                </c:pt>
                <c:pt idx="41">
                  <c:v>-6760</c:v>
                </c:pt>
                <c:pt idx="42">
                  <c:v>-7154</c:v>
                </c:pt>
                <c:pt idx="43">
                  <c:v>-7332</c:v>
                </c:pt>
                <c:pt idx="44">
                  <c:v>-7258</c:v>
                </c:pt>
                <c:pt idx="45">
                  <c:v>-7192</c:v>
                </c:pt>
                <c:pt idx="46">
                  <c:v>-6626</c:v>
                </c:pt>
                <c:pt idx="47">
                  <c:v>-5754</c:v>
                </c:pt>
                <c:pt idx="48">
                  <c:v>-4922</c:v>
                </c:pt>
                <c:pt idx="49">
                  <c:v>-4218</c:v>
                </c:pt>
                <c:pt idx="50">
                  <c:v>-3610</c:v>
                </c:pt>
                <c:pt idx="51">
                  <c:v>-3192</c:v>
                </c:pt>
                <c:pt idx="52">
                  <c:v>-3064</c:v>
                </c:pt>
                <c:pt idx="53">
                  <c:v>-3012</c:v>
                </c:pt>
                <c:pt idx="54">
                  <c:v>-2850</c:v>
                </c:pt>
                <c:pt idx="55">
                  <c:v>-2589.8000000000002</c:v>
                </c:pt>
                <c:pt idx="56">
                  <c:v>-2402</c:v>
                </c:pt>
                <c:pt idx="57">
                  <c:v>-2154</c:v>
                </c:pt>
                <c:pt idx="58">
                  <c:v>-1952</c:v>
                </c:pt>
                <c:pt idx="59">
                  <c:v>-1950</c:v>
                </c:pt>
                <c:pt idx="60">
                  <c:v>-2124.1999999999998</c:v>
                </c:pt>
                <c:pt idx="61">
                  <c:v>-2216</c:v>
                </c:pt>
                <c:pt idx="62">
                  <c:v>-2302</c:v>
                </c:pt>
                <c:pt idx="63">
                  <c:v>-2324</c:v>
                </c:pt>
                <c:pt idx="64">
                  <c:v>-2136.4</c:v>
                </c:pt>
                <c:pt idx="65">
                  <c:v>-1834.4</c:v>
                </c:pt>
                <c:pt idx="66">
                  <c:v>-1636.2</c:v>
                </c:pt>
                <c:pt idx="67">
                  <c:v>-1398.2</c:v>
                </c:pt>
                <c:pt idx="68">
                  <c:v>-1224.4000000000001</c:v>
                </c:pt>
                <c:pt idx="69">
                  <c:v>-1113.5999999999999</c:v>
                </c:pt>
                <c:pt idx="70">
                  <c:v>-984</c:v>
                </c:pt>
                <c:pt idx="71">
                  <c:v>-924.4</c:v>
                </c:pt>
                <c:pt idx="72">
                  <c:v>-1112.4000000000001</c:v>
                </c:pt>
                <c:pt idx="73">
                  <c:v>-1688.2</c:v>
                </c:pt>
                <c:pt idx="74">
                  <c:v>-2532.6</c:v>
                </c:pt>
                <c:pt idx="75">
                  <c:v>-3520.2</c:v>
                </c:pt>
                <c:pt idx="76">
                  <c:v>-4532</c:v>
                </c:pt>
                <c:pt idx="77">
                  <c:v>-5552</c:v>
                </c:pt>
                <c:pt idx="78">
                  <c:v>-6388</c:v>
                </c:pt>
                <c:pt idx="79">
                  <c:v>-6988</c:v>
                </c:pt>
                <c:pt idx="80">
                  <c:v>-6592</c:v>
                </c:pt>
                <c:pt idx="81">
                  <c:v>-5698.2</c:v>
                </c:pt>
                <c:pt idx="82">
                  <c:v>-4682.2</c:v>
                </c:pt>
                <c:pt idx="83">
                  <c:v>-3510.2</c:v>
                </c:pt>
                <c:pt idx="84">
                  <c:v>-2134.8000000000002</c:v>
                </c:pt>
                <c:pt idx="85">
                  <c:v>-1724.8</c:v>
                </c:pt>
                <c:pt idx="86">
                  <c:v>-1556.4</c:v>
                </c:pt>
                <c:pt idx="87">
                  <c:v>-1345.4</c:v>
                </c:pt>
                <c:pt idx="88">
                  <c:v>-1169.2</c:v>
                </c:pt>
                <c:pt idx="89">
                  <c:v>-1416.6</c:v>
                </c:pt>
                <c:pt idx="90">
                  <c:v>-1582.8</c:v>
                </c:pt>
                <c:pt idx="91">
                  <c:v>-1794.8</c:v>
                </c:pt>
                <c:pt idx="92">
                  <c:v>-1842.2</c:v>
                </c:pt>
                <c:pt idx="93">
                  <c:v>-2050.4</c:v>
                </c:pt>
                <c:pt idx="94">
                  <c:v>-2510.4</c:v>
                </c:pt>
                <c:pt idx="95">
                  <c:v>-2950.2</c:v>
                </c:pt>
                <c:pt idx="96">
                  <c:v>-3430.4</c:v>
                </c:pt>
                <c:pt idx="97">
                  <c:v>-4042</c:v>
                </c:pt>
                <c:pt idx="98">
                  <c:v>-4474</c:v>
                </c:pt>
                <c:pt idx="99">
                  <c:v>-4326</c:v>
                </c:pt>
                <c:pt idx="100">
                  <c:v>-4244</c:v>
                </c:pt>
                <c:pt idx="101">
                  <c:v>-4286</c:v>
                </c:pt>
                <c:pt idx="102">
                  <c:v>-4394</c:v>
                </c:pt>
                <c:pt idx="103">
                  <c:v>-4470</c:v>
                </c:pt>
                <c:pt idx="104">
                  <c:v>-4684</c:v>
                </c:pt>
                <c:pt idx="105">
                  <c:v>-4910</c:v>
                </c:pt>
                <c:pt idx="106">
                  <c:v>-5086</c:v>
                </c:pt>
                <c:pt idx="107">
                  <c:v>-5136</c:v>
                </c:pt>
                <c:pt idx="108">
                  <c:v>-5100</c:v>
                </c:pt>
                <c:pt idx="109">
                  <c:v>-5040</c:v>
                </c:pt>
                <c:pt idx="110">
                  <c:v>-4934</c:v>
                </c:pt>
                <c:pt idx="111">
                  <c:v>-4844</c:v>
                </c:pt>
                <c:pt idx="112">
                  <c:v>-4828</c:v>
                </c:pt>
                <c:pt idx="113">
                  <c:v>-4848</c:v>
                </c:pt>
                <c:pt idx="114">
                  <c:v>-4958</c:v>
                </c:pt>
                <c:pt idx="115">
                  <c:v>-5126</c:v>
                </c:pt>
                <c:pt idx="116">
                  <c:v>-5200</c:v>
                </c:pt>
                <c:pt idx="117">
                  <c:v>-5162</c:v>
                </c:pt>
                <c:pt idx="118">
                  <c:v>-5150</c:v>
                </c:pt>
                <c:pt idx="119">
                  <c:v>-5156</c:v>
                </c:pt>
                <c:pt idx="120">
                  <c:v>-5186</c:v>
                </c:pt>
                <c:pt idx="121">
                  <c:v>-5146</c:v>
                </c:pt>
                <c:pt idx="122">
                  <c:v>-4958</c:v>
                </c:pt>
                <c:pt idx="123">
                  <c:v>-4277</c:v>
                </c:pt>
                <c:pt idx="124">
                  <c:v>-3467</c:v>
                </c:pt>
                <c:pt idx="125">
                  <c:v>-2733.6</c:v>
                </c:pt>
                <c:pt idx="126">
                  <c:v>-2022.2</c:v>
                </c:pt>
                <c:pt idx="127">
                  <c:v>-1616.2</c:v>
                </c:pt>
                <c:pt idx="128">
                  <c:v>-1701.2</c:v>
                </c:pt>
                <c:pt idx="129">
                  <c:v>-1830.6</c:v>
                </c:pt>
                <c:pt idx="130">
                  <c:v>-1881.8</c:v>
                </c:pt>
                <c:pt idx="131">
                  <c:v>-1948</c:v>
                </c:pt>
                <c:pt idx="132">
                  <c:v>-1891.6</c:v>
                </c:pt>
                <c:pt idx="133">
                  <c:v>-1843</c:v>
                </c:pt>
                <c:pt idx="134">
                  <c:v>-1888.2</c:v>
                </c:pt>
                <c:pt idx="135">
                  <c:v>-1952.8</c:v>
                </c:pt>
                <c:pt idx="136">
                  <c:v>-2007.4</c:v>
                </c:pt>
                <c:pt idx="137">
                  <c:v>-1835.7400000000002</c:v>
                </c:pt>
                <c:pt idx="138">
                  <c:v>-1793.14</c:v>
                </c:pt>
                <c:pt idx="139">
                  <c:v>-1765.7400000000002</c:v>
                </c:pt>
                <c:pt idx="140">
                  <c:v>-1744.94</c:v>
                </c:pt>
                <c:pt idx="141">
                  <c:v>-1785.5400000000002</c:v>
                </c:pt>
                <c:pt idx="142">
                  <c:v>-2002.4</c:v>
                </c:pt>
                <c:pt idx="143">
                  <c:v>-1866</c:v>
                </c:pt>
                <c:pt idx="144">
                  <c:v>-1639.98</c:v>
                </c:pt>
                <c:pt idx="145">
                  <c:v>-1331.58</c:v>
                </c:pt>
                <c:pt idx="146">
                  <c:v>-1067.58</c:v>
                </c:pt>
                <c:pt idx="147">
                  <c:v>-901.78</c:v>
                </c:pt>
                <c:pt idx="148">
                  <c:v>-956.57999999999993</c:v>
                </c:pt>
                <c:pt idx="149">
                  <c:v>-1009.2</c:v>
                </c:pt>
                <c:pt idx="150">
                  <c:v>-1159</c:v>
                </c:pt>
                <c:pt idx="151">
                  <c:v>-1338.2</c:v>
                </c:pt>
                <c:pt idx="152">
                  <c:v>-1516.6</c:v>
                </c:pt>
                <c:pt idx="153">
                  <c:v>-1667</c:v>
                </c:pt>
                <c:pt idx="154">
                  <c:v>-1736.4</c:v>
                </c:pt>
                <c:pt idx="155">
                  <c:v>-1547.4</c:v>
                </c:pt>
                <c:pt idx="156">
                  <c:v>-1374.6</c:v>
                </c:pt>
                <c:pt idx="157">
                  <c:v>-1289</c:v>
                </c:pt>
                <c:pt idx="158">
                  <c:v>-1401.4</c:v>
                </c:pt>
                <c:pt idx="159">
                  <c:v>-1507.4</c:v>
                </c:pt>
                <c:pt idx="160">
                  <c:v>-1462.66</c:v>
                </c:pt>
                <c:pt idx="161">
                  <c:v>-1386.46</c:v>
                </c:pt>
                <c:pt idx="162">
                  <c:v>-1334.26</c:v>
                </c:pt>
                <c:pt idx="163">
                  <c:v>-1003.6600000000001</c:v>
                </c:pt>
                <c:pt idx="164">
                  <c:v>-887.66000000000008</c:v>
                </c:pt>
                <c:pt idx="165">
                  <c:v>-1440.4</c:v>
                </c:pt>
                <c:pt idx="166">
                  <c:v>-1936.2</c:v>
                </c:pt>
                <c:pt idx="167">
                  <c:v>-2168.6</c:v>
                </c:pt>
                <c:pt idx="168">
                  <c:v>-2485.1999999999998</c:v>
                </c:pt>
                <c:pt idx="169">
                  <c:v>-2621</c:v>
                </c:pt>
                <c:pt idx="170">
                  <c:v>-2235.6</c:v>
                </c:pt>
                <c:pt idx="171">
                  <c:v>-1894</c:v>
                </c:pt>
                <c:pt idx="172">
                  <c:v>-1910</c:v>
                </c:pt>
                <c:pt idx="173">
                  <c:v>-2028</c:v>
                </c:pt>
                <c:pt idx="174">
                  <c:v>-2203</c:v>
                </c:pt>
                <c:pt idx="175">
                  <c:v>-2550.4</c:v>
                </c:pt>
                <c:pt idx="176">
                  <c:v>-2823.4</c:v>
                </c:pt>
                <c:pt idx="177">
                  <c:v>-2804.8</c:v>
                </c:pt>
                <c:pt idx="178">
                  <c:v>-2559.6</c:v>
                </c:pt>
                <c:pt idx="179">
                  <c:v>-2695.6</c:v>
                </c:pt>
                <c:pt idx="180">
                  <c:v>-2871.6</c:v>
                </c:pt>
                <c:pt idx="181">
                  <c:v>-2780.8</c:v>
                </c:pt>
                <c:pt idx="182">
                  <c:v>-2708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-2108</c:v>
                </c:pt>
                <c:pt idx="201">
                  <c:v>-2105.1999999999998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-1914</c:v>
                </c:pt>
                <c:pt idx="211">
                  <c:v>-2082</c:v>
                </c:pt>
                <c:pt idx="212">
                  <c:v>-2108.8000000000002</c:v>
                </c:pt>
                <c:pt idx="213">
                  <c:v>-2026.2</c:v>
                </c:pt>
                <c:pt idx="214">
                  <c:v>-2030.6</c:v>
                </c:pt>
                <c:pt idx="215">
                  <c:v>-2139.1999999999998</c:v>
                </c:pt>
                <c:pt idx="216">
                  <c:v>-1892.4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-2321.1999999999998</c:v>
                </c:pt>
                <c:pt idx="233">
                  <c:v>-2155.1999999999998</c:v>
                </c:pt>
                <c:pt idx="234">
                  <c:v>-2035.6</c:v>
                </c:pt>
                <c:pt idx="235">
                  <c:v>-2078.1999999999998</c:v>
                </c:pt>
                <c:pt idx="236">
                  <c:v>-2369</c:v>
                </c:pt>
                <c:pt idx="237">
                  <c:v>-2636.4</c:v>
                </c:pt>
                <c:pt idx="238">
                  <c:v>-2623.2</c:v>
                </c:pt>
                <c:pt idx="239">
                  <c:v>-2552.1999999999998</c:v>
                </c:pt>
                <c:pt idx="240">
                  <c:v>-2325.4</c:v>
                </c:pt>
                <c:pt idx="241">
                  <c:v>-1835.8</c:v>
                </c:pt>
                <c:pt idx="242">
                  <c:v>-1548.6</c:v>
                </c:pt>
                <c:pt idx="243">
                  <c:v>-1645.6</c:v>
                </c:pt>
                <c:pt idx="244">
                  <c:v>-1723.6</c:v>
                </c:pt>
                <c:pt idx="245">
                  <c:v>-1698.2</c:v>
                </c:pt>
                <c:pt idx="246">
                  <c:v>-1544.8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2-401D-A3B5-D972BACD0BD5}"/>
            </c:ext>
          </c:extLst>
        </c:ser>
        <c:ser>
          <c:idx val="2"/>
          <c:order val="2"/>
          <c:tx>
            <c:strRef>
              <c:f>'OCOD&amp;OMR (2022)'!$S$1</c:f>
              <c:strCache>
                <c:ptCount val="1"/>
                <c:pt idx="0">
                  <c:v>Mean 14-Day OMR (USGS)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'OCOD&amp;OMR (2022)'!$A$2:$A$287</c:f>
              <c:numCache>
                <c:formatCode>m/d/yyyy</c:formatCode>
                <c:ptCount val="28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  <c:pt idx="92">
                  <c:v>44562</c:v>
                </c:pt>
                <c:pt idx="93">
                  <c:v>44563</c:v>
                </c:pt>
                <c:pt idx="94">
                  <c:v>44564</c:v>
                </c:pt>
                <c:pt idx="95">
                  <c:v>44565</c:v>
                </c:pt>
                <c:pt idx="96">
                  <c:v>44566</c:v>
                </c:pt>
                <c:pt idx="97">
                  <c:v>44567</c:v>
                </c:pt>
                <c:pt idx="98">
                  <c:v>44568</c:v>
                </c:pt>
                <c:pt idx="99">
                  <c:v>44569</c:v>
                </c:pt>
                <c:pt idx="100">
                  <c:v>44570</c:v>
                </c:pt>
                <c:pt idx="101">
                  <c:v>44571</c:v>
                </c:pt>
                <c:pt idx="102">
                  <c:v>44572</c:v>
                </c:pt>
                <c:pt idx="103">
                  <c:v>44573</c:v>
                </c:pt>
                <c:pt idx="104">
                  <c:v>44574</c:v>
                </c:pt>
                <c:pt idx="105">
                  <c:v>44575</c:v>
                </c:pt>
                <c:pt idx="106">
                  <c:v>44576</c:v>
                </c:pt>
                <c:pt idx="107">
                  <c:v>44577</c:v>
                </c:pt>
                <c:pt idx="108">
                  <c:v>44578</c:v>
                </c:pt>
                <c:pt idx="109">
                  <c:v>44579</c:v>
                </c:pt>
                <c:pt idx="110">
                  <c:v>44580</c:v>
                </c:pt>
                <c:pt idx="111">
                  <c:v>44581</c:v>
                </c:pt>
                <c:pt idx="112">
                  <c:v>44582</c:v>
                </c:pt>
                <c:pt idx="113">
                  <c:v>44583</c:v>
                </c:pt>
                <c:pt idx="114">
                  <c:v>44584</c:v>
                </c:pt>
                <c:pt idx="115">
                  <c:v>44585</c:v>
                </c:pt>
                <c:pt idx="116">
                  <c:v>44586</c:v>
                </c:pt>
                <c:pt idx="117">
                  <c:v>44587</c:v>
                </c:pt>
                <c:pt idx="118">
                  <c:v>44588</c:v>
                </c:pt>
                <c:pt idx="119">
                  <c:v>44589</c:v>
                </c:pt>
                <c:pt idx="120">
                  <c:v>44590</c:v>
                </c:pt>
                <c:pt idx="121">
                  <c:v>44591</c:v>
                </c:pt>
                <c:pt idx="122">
                  <c:v>44592</c:v>
                </c:pt>
                <c:pt idx="123">
                  <c:v>44593</c:v>
                </c:pt>
                <c:pt idx="124">
                  <c:v>44594</c:v>
                </c:pt>
                <c:pt idx="125">
                  <c:v>44595</c:v>
                </c:pt>
                <c:pt idx="126">
                  <c:v>44596</c:v>
                </c:pt>
                <c:pt idx="127">
                  <c:v>44597</c:v>
                </c:pt>
                <c:pt idx="128">
                  <c:v>44598</c:v>
                </c:pt>
                <c:pt idx="129">
                  <c:v>44599</c:v>
                </c:pt>
                <c:pt idx="130">
                  <c:v>44600</c:v>
                </c:pt>
                <c:pt idx="131">
                  <c:v>44601</c:v>
                </c:pt>
                <c:pt idx="132">
                  <c:v>44602</c:v>
                </c:pt>
                <c:pt idx="133">
                  <c:v>44603</c:v>
                </c:pt>
                <c:pt idx="134">
                  <c:v>44604</c:v>
                </c:pt>
                <c:pt idx="135">
                  <c:v>44605</c:v>
                </c:pt>
                <c:pt idx="136">
                  <c:v>44606</c:v>
                </c:pt>
                <c:pt idx="137">
                  <c:v>44607</c:v>
                </c:pt>
                <c:pt idx="138">
                  <c:v>44608</c:v>
                </c:pt>
                <c:pt idx="139">
                  <c:v>44609</c:v>
                </c:pt>
                <c:pt idx="140">
                  <c:v>44610</c:v>
                </c:pt>
                <c:pt idx="141">
                  <c:v>44611</c:v>
                </c:pt>
                <c:pt idx="142">
                  <c:v>44612</c:v>
                </c:pt>
                <c:pt idx="143">
                  <c:v>44613</c:v>
                </c:pt>
                <c:pt idx="144">
                  <c:v>44614</c:v>
                </c:pt>
                <c:pt idx="145">
                  <c:v>44615</c:v>
                </c:pt>
                <c:pt idx="146">
                  <c:v>44616</c:v>
                </c:pt>
                <c:pt idx="147">
                  <c:v>44617</c:v>
                </c:pt>
                <c:pt idx="148">
                  <c:v>44618</c:v>
                </c:pt>
                <c:pt idx="149">
                  <c:v>44619</c:v>
                </c:pt>
                <c:pt idx="150">
                  <c:v>44620</c:v>
                </c:pt>
                <c:pt idx="151">
                  <c:v>44621</c:v>
                </c:pt>
                <c:pt idx="152">
                  <c:v>44622</c:v>
                </c:pt>
                <c:pt idx="153">
                  <c:v>44623</c:v>
                </c:pt>
                <c:pt idx="154">
                  <c:v>44624</c:v>
                </c:pt>
                <c:pt idx="155">
                  <c:v>44625</c:v>
                </c:pt>
                <c:pt idx="156">
                  <c:v>44626</c:v>
                </c:pt>
                <c:pt idx="157">
                  <c:v>44627</c:v>
                </c:pt>
                <c:pt idx="158">
                  <c:v>44628</c:v>
                </c:pt>
                <c:pt idx="159">
                  <c:v>44629</c:v>
                </c:pt>
                <c:pt idx="160">
                  <c:v>44630</c:v>
                </c:pt>
                <c:pt idx="161">
                  <c:v>44631</c:v>
                </c:pt>
                <c:pt idx="162">
                  <c:v>44632</c:v>
                </c:pt>
                <c:pt idx="163">
                  <c:v>44633</c:v>
                </c:pt>
                <c:pt idx="164">
                  <c:v>44634</c:v>
                </c:pt>
                <c:pt idx="165">
                  <c:v>44635</c:v>
                </c:pt>
                <c:pt idx="166">
                  <c:v>44636</c:v>
                </c:pt>
                <c:pt idx="167">
                  <c:v>44637</c:v>
                </c:pt>
                <c:pt idx="168">
                  <c:v>44638</c:v>
                </c:pt>
                <c:pt idx="169">
                  <c:v>44639</c:v>
                </c:pt>
                <c:pt idx="170">
                  <c:v>44640</c:v>
                </c:pt>
                <c:pt idx="171">
                  <c:v>44641</c:v>
                </c:pt>
                <c:pt idx="172">
                  <c:v>44642</c:v>
                </c:pt>
                <c:pt idx="173">
                  <c:v>44643</c:v>
                </c:pt>
                <c:pt idx="174">
                  <c:v>44644</c:v>
                </c:pt>
                <c:pt idx="175">
                  <c:v>44645</c:v>
                </c:pt>
                <c:pt idx="176">
                  <c:v>44646</c:v>
                </c:pt>
                <c:pt idx="177">
                  <c:v>44647</c:v>
                </c:pt>
                <c:pt idx="178">
                  <c:v>44648</c:v>
                </c:pt>
                <c:pt idx="179">
                  <c:v>44649</c:v>
                </c:pt>
                <c:pt idx="180">
                  <c:v>44650</c:v>
                </c:pt>
                <c:pt idx="181">
                  <c:v>44651</c:v>
                </c:pt>
                <c:pt idx="182">
                  <c:v>44652</c:v>
                </c:pt>
                <c:pt idx="183">
                  <c:v>44653</c:v>
                </c:pt>
                <c:pt idx="184">
                  <c:v>44654</c:v>
                </c:pt>
                <c:pt idx="185">
                  <c:v>44655</c:v>
                </c:pt>
                <c:pt idx="186">
                  <c:v>44656</c:v>
                </c:pt>
                <c:pt idx="187">
                  <c:v>44657</c:v>
                </c:pt>
                <c:pt idx="188">
                  <c:v>44658</c:v>
                </c:pt>
                <c:pt idx="189">
                  <c:v>44659</c:v>
                </c:pt>
                <c:pt idx="190">
                  <c:v>44660</c:v>
                </c:pt>
                <c:pt idx="191">
                  <c:v>44661</c:v>
                </c:pt>
                <c:pt idx="192">
                  <c:v>44662</c:v>
                </c:pt>
                <c:pt idx="193">
                  <c:v>44663</c:v>
                </c:pt>
                <c:pt idx="194">
                  <c:v>44664</c:v>
                </c:pt>
                <c:pt idx="195">
                  <c:v>44665</c:v>
                </c:pt>
                <c:pt idx="196">
                  <c:v>44666</c:v>
                </c:pt>
                <c:pt idx="197">
                  <c:v>44667</c:v>
                </c:pt>
                <c:pt idx="198">
                  <c:v>44668</c:v>
                </c:pt>
                <c:pt idx="199">
                  <c:v>44669</c:v>
                </c:pt>
                <c:pt idx="200">
                  <c:v>44670</c:v>
                </c:pt>
                <c:pt idx="201">
                  <c:v>44671</c:v>
                </c:pt>
                <c:pt idx="202">
                  <c:v>44672</c:v>
                </c:pt>
                <c:pt idx="203">
                  <c:v>44673</c:v>
                </c:pt>
                <c:pt idx="204">
                  <c:v>44674</c:v>
                </c:pt>
                <c:pt idx="205">
                  <c:v>44675</c:v>
                </c:pt>
                <c:pt idx="206">
                  <c:v>44676</c:v>
                </c:pt>
                <c:pt idx="207">
                  <c:v>44677</c:v>
                </c:pt>
                <c:pt idx="208">
                  <c:v>44678</c:v>
                </c:pt>
                <c:pt idx="209">
                  <c:v>44679</c:v>
                </c:pt>
                <c:pt idx="210">
                  <c:v>44680</c:v>
                </c:pt>
                <c:pt idx="211">
                  <c:v>44681</c:v>
                </c:pt>
                <c:pt idx="212">
                  <c:v>44682</c:v>
                </c:pt>
                <c:pt idx="213">
                  <c:v>44683</c:v>
                </c:pt>
                <c:pt idx="214">
                  <c:v>44684</c:v>
                </c:pt>
                <c:pt idx="215">
                  <c:v>44685</c:v>
                </c:pt>
                <c:pt idx="216">
                  <c:v>44686</c:v>
                </c:pt>
                <c:pt idx="217">
                  <c:v>44687</c:v>
                </c:pt>
                <c:pt idx="218">
                  <c:v>44688</c:v>
                </c:pt>
                <c:pt idx="219">
                  <c:v>44689</c:v>
                </c:pt>
                <c:pt idx="220">
                  <c:v>44690</c:v>
                </c:pt>
                <c:pt idx="221">
                  <c:v>44691</c:v>
                </c:pt>
                <c:pt idx="222">
                  <c:v>44692</c:v>
                </c:pt>
                <c:pt idx="223">
                  <c:v>44693</c:v>
                </c:pt>
                <c:pt idx="224">
                  <c:v>44694</c:v>
                </c:pt>
                <c:pt idx="225">
                  <c:v>44695</c:v>
                </c:pt>
                <c:pt idx="226">
                  <c:v>44696</c:v>
                </c:pt>
                <c:pt idx="227">
                  <c:v>44697</c:v>
                </c:pt>
                <c:pt idx="228">
                  <c:v>44698</c:v>
                </c:pt>
                <c:pt idx="229">
                  <c:v>44699</c:v>
                </c:pt>
                <c:pt idx="230">
                  <c:v>44700</c:v>
                </c:pt>
                <c:pt idx="231">
                  <c:v>44701</c:v>
                </c:pt>
                <c:pt idx="232">
                  <c:v>44702</c:v>
                </c:pt>
                <c:pt idx="233">
                  <c:v>44703</c:v>
                </c:pt>
                <c:pt idx="234">
                  <c:v>44704</c:v>
                </c:pt>
                <c:pt idx="235">
                  <c:v>44705</c:v>
                </c:pt>
                <c:pt idx="236">
                  <c:v>44706</c:v>
                </c:pt>
                <c:pt idx="237">
                  <c:v>44707</c:v>
                </c:pt>
                <c:pt idx="238">
                  <c:v>44708</c:v>
                </c:pt>
                <c:pt idx="239">
                  <c:v>44709</c:v>
                </c:pt>
                <c:pt idx="240">
                  <c:v>44710</c:v>
                </c:pt>
                <c:pt idx="241">
                  <c:v>44711</c:v>
                </c:pt>
                <c:pt idx="242">
                  <c:v>44712</c:v>
                </c:pt>
                <c:pt idx="243">
                  <c:v>44713</c:v>
                </c:pt>
                <c:pt idx="244">
                  <c:v>44714</c:v>
                </c:pt>
                <c:pt idx="245">
                  <c:v>44715</c:v>
                </c:pt>
                <c:pt idx="246">
                  <c:v>44716</c:v>
                </c:pt>
                <c:pt idx="247">
                  <c:v>44717</c:v>
                </c:pt>
                <c:pt idx="248">
                  <c:v>44718</c:v>
                </c:pt>
                <c:pt idx="249">
                  <c:v>44719</c:v>
                </c:pt>
                <c:pt idx="250">
                  <c:v>44720</c:v>
                </c:pt>
                <c:pt idx="251">
                  <c:v>44721</c:v>
                </c:pt>
                <c:pt idx="252">
                  <c:v>44722</c:v>
                </c:pt>
                <c:pt idx="253">
                  <c:v>44723</c:v>
                </c:pt>
                <c:pt idx="254">
                  <c:v>44724</c:v>
                </c:pt>
                <c:pt idx="255">
                  <c:v>44725</c:v>
                </c:pt>
                <c:pt idx="256">
                  <c:v>44726</c:v>
                </c:pt>
                <c:pt idx="257">
                  <c:v>44727</c:v>
                </c:pt>
                <c:pt idx="258">
                  <c:v>44728</c:v>
                </c:pt>
                <c:pt idx="259">
                  <c:v>44729</c:v>
                </c:pt>
                <c:pt idx="260">
                  <c:v>44730</c:v>
                </c:pt>
                <c:pt idx="261">
                  <c:v>44731</c:v>
                </c:pt>
                <c:pt idx="262">
                  <c:v>44732</c:v>
                </c:pt>
                <c:pt idx="263">
                  <c:v>44733</c:v>
                </c:pt>
                <c:pt idx="264">
                  <c:v>44734</c:v>
                </c:pt>
                <c:pt idx="265">
                  <c:v>44735</c:v>
                </c:pt>
                <c:pt idx="266">
                  <c:v>44736</c:v>
                </c:pt>
                <c:pt idx="267">
                  <c:v>44737</c:v>
                </c:pt>
                <c:pt idx="268">
                  <c:v>44738</c:v>
                </c:pt>
                <c:pt idx="269">
                  <c:v>44739</c:v>
                </c:pt>
                <c:pt idx="270">
                  <c:v>44740</c:v>
                </c:pt>
                <c:pt idx="271">
                  <c:v>44741</c:v>
                </c:pt>
                <c:pt idx="272">
                  <c:v>44742</c:v>
                </c:pt>
              </c:numCache>
            </c:numRef>
          </c:cat>
          <c:val>
            <c:numRef>
              <c:f>'OCOD&amp;OMR (2022)'!$S$2:$S$287</c:f>
              <c:numCache>
                <c:formatCode>0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-3085.7857142857142</c:v>
                </c:pt>
                <c:pt idx="5">
                  <c:v>-2985.0714285714284</c:v>
                </c:pt>
                <c:pt idx="6">
                  <c:v>-2900.5714285714284</c:v>
                </c:pt>
                <c:pt idx="7">
                  <c:v>-2802.4285714285716</c:v>
                </c:pt>
                <c:pt idx="8">
                  <c:v>-2738.1428571428573</c:v>
                </c:pt>
                <c:pt idx="9">
                  <c:v>-2731.7142857142858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-6090.7142857142853</c:v>
                </c:pt>
                <c:pt idx="49">
                  <c:v>-5960</c:v>
                </c:pt>
                <c:pt idx="50">
                  <c:v>-5715.7142857142853</c:v>
                </c:pt>
                <c:pt idx="51">
                  <c:v>-5465.7142857142853</c:v>
                </c:pt>
                <c:pt idx="52">
                  <c:v>-5239.2857142857147</c:v>
                </c:pt>
                <c:pt idx="53">
                  <c:v>-4961.4285714285716</c:v>
                </c:pt>
                <c:pt idx="54">
                  <c:v>-4669.2857142857147</c:v>
                </c:pt>
                <c:pt idx="55">
                  <c:v>-4226.3571428571431</c:v>
                </c:pt>
                <c:pt idx="56">
                  <c:v>-3768.5714285714284</c:v>
                </c:pt>
                <c:pt idx="57">
                  <c:v>-3390</c:v>
                </c:pt>
                <c:pt idx="58">
                  <c:v>-3066.4285714285716</c:v>
                </c:pt>
                <c:pt idx="59">
                  <c:v>-2797.1428571428573</c:v>
                </c:pt>
                <c:pt idx="60">
                  <c:v>-2618.5714285714284</c:v>
                </c:pt>
                <c:pt idx="61">
                  <c:v>-2505</c:v>
                </c:pt>
                <c:pt idx="62">
                  <c:v>-2454.2857142857142</c:v>
                </c:pt>
                <c:pt idx="63">
                  <c:v>-2390</c:v>
                </c:pt>
                <c:pt idx="64">
                  <c:v>-2270.8571428571427</c:v>
                </c:pt>
                <c:pt idx="65">
                  <c:v>-2133.7142857142858</c:v>
                </c:pt>
                <c:pt idx="66">
                  <c:v>-1995.0714285714287</c:v>
                </c:pt>
                <c:pt idx="67">
                  <c:v>-1877.9285714285713</c:v>
                </c:pt>
                <c:pt idx="68">
                  <c:v>-1809.4285714285713</c:v>
                </c:pt>
                <c:pt idx="69">
                  <c:v>-1743.6428571428571</c:v>
                </c:pt>
                <c:pt idx="70">
                  <c:v>-1627.2857142857142</c:v>
                </c:pt>
                <c:pt idx="71">
                  <c:v>-1555.9285714285713</c:v>
                </c:pt>
                <c:pt idx="72">
                  <c:v>-1578.0714285714287</c:v>
                </c:pt>
                <c:pt idx="73">
                  <c:v>-1715.9285714285713</c:v>
                </c:pt>
                <c:pt idx="74">
                  <c:v>-1889.5</c:v>
                </c:pt>
                <c:pt idx="75">
                  <c:v>-2093.0714285714284</c:v>
                </c:pt>
                <c:pt idx="76">
                  <c:v>-2352.3571428571427</c:v>
                </c:pt>
                <c:pt idx="77">
                  <c:v>-2730.9285714285716</c:v>
                </c:pt>
                <c:pt idx="78">
                  <c:v>-3234.3571428571427</c:v>
                </c:pt>
                <c:pt idx="79">
                  <c:v>-3730.0714285714284</c:v>
                </c:pt>
                <c:pt idx="80">
                  <c:v>-3863</c:v>
                </c:pt>
                <c:pt idx="81">
                  <c:v>-3888.0714285714284</c:v>
                </c:pt>
                <c:pt idx="82">
                  <c:v>-3965.8571428571427</c:v>
                </c:pt>
                <c:pt idx="83">
                  <c:v>-4090.2857142857142</c:v>
                </c:pt>
                <c:pt idx="84">
                  <c:v>-4141.0714285714284</c:v>
                </c:pt>
                <c:pt idx="85">
                  <c:v>-4148.8571428571431</c:v>
                </c:pt>
                <c:pt idx="86">
                  <c:v>-4046.6428571428573</c:v>
                </c:pt>
                <c:pt idx="87">
                  <c:v>-3843.4285714285716</c:v>
                </c:pt>
                <c:pt idx="88">
                  <c:v>-3603.3571428571427</c:v>
                </c:pt>
                <c:pt idx="89">
                  <c:v>-3389.7857142857142</c:v>
                </c:pt>
                <c:pt idx="90">
                  <c:v>-3095.5714285714284</c:v>
                </c:pt>
                <c:pt idx="91">
                  <c:v>-2704.7857142857142</c:v>
                </c:pt>
                <c:pt idx="92">
                  <c:v>-2219.9285714285716</c:v>
                </c:pt>
                <c:pt idx="93">
                  <c:v>-1839.9285714285713</c:v>
                </c:pt>
                <c:pt idx="94">
                  <c:v>-1932.0714285714287</c:v>
                </c:pt>
                <c:pt idx="95">
                  <c:v>-2114.1428571428573</c:v>
                </c:pt>
                <c:pt idx="96">
                  <c:v>-2257.7142857142858</c:v>
                </c:pt>
                <c:pt idx="97">
                  <c:v>-2409.8571428571427</c:v>
                </c:pt>
                <c:pt idx="98">
                  <c:v>-2675.3571428571427</c:v>
                </c:pt>
                <c:pt idx="99">
                  <c:v>-2861.0714285714284</c:v>
                </c:pt>
                <c:pt idx="100">
                  <c:v>-3074</c:v>
                </c:pt>
                <c:pt idx="101">
                  <c:v>-3307.9285714285716</c:v>
                </c:pt>
                <c:pt idx="102">
                  <c:v>-3561.5714285714284</c:v>
                </c:pt>
                <c:pt idx="103">
                  <c:v>-3765.8571428571427</c:v>
                </c:pt>
                <c:pt idx="104">
                  <c:v>-3968.6428571428573</c:v>
                </c:pt>
                <c:pt idx="105">
                  <c:v>-4186.5714285714284</c:v>
                </c:pt>
                <c:pt idx="106">
                  <c:v>-4466.4285714285716</c:v>
                </c:pt>
                <c:pt idx="107">
                  <c:v>-4663.5714285714284</c:v>
                </c:pt>
                <c:pt idx="108">
                  <c:v>-4690.7142857142853</c:v>
                </c:pt>
                <c:pt idx="109">
                  <c:v>-4715</c:v>
                </c:pt>
                <c:pt idx="110">
                  <c:v>-4723.5714285714284</c:v>
                </c:pt>
                <c:pt idx="111">
                  <c:v>-4752.8571428571431</c:v>
                </c:pt>
                <c:pt idx="112">
                  <c:v>-4790</c:v>
                </c:pt>
                <c:pt idx="113">
                  <c:v>-4877.1428571428569</c:v>
                </c:pt>
                <c:pt idx="114">
                  <c:v>-4970</c:v>
                </c:pt>
                <c:pt idx="115">
                  <c:v>-5023.5714285714284</c:v>
                </c:pt>
                <c:pt idx="116">
                  <c:v>-5040.7142857142853</c:v>
                </c:pt>
                <c:pt idx="117">
                  <c:v>-5037.1428571428569</c:v>
                </c:pt>
                <c:pt idx="118">
                  <c:v>-5043.5714285714284</c:v>
                </c:pt>
                <c:pt idx="119">
                  <c:v>-5057.8571428571431</c:v>
                </c:pt>
                <c:pt idx="120">
                  <c:v>-5059.2857142857147</c:v>
                </c:pt>
                <c:pt idx="121">
                  <c:v>-5044.2857142857147</c:v>
                </c:pt>
                <c:pt idx="122">
                  <c:v>-4986.4285714285716</c:v>
                </c:pt>
                <c:pt idx="123">
                  <c:v>-4771.0714285714284</c:v>
                </c:pt>
                <c:pt idx="124">
                  <c:v>-4533.9285714285716</c:v>
                </c:pt>
                <c:pt idx="125">
                  <c:v>-4305.5714285714284</c:v>
                </c:pt>
                <c:pt idx="126">
                  <c:v>-4042.2142857142858</c:v>
                </c:pt>
                <c:pt idx="127">
                  <c:v>-3832.2142857142858</c:v>
                </c:pt>
                <c:pt idx="128">
                  <c:v>-3607.9285714285716</c:v>
                </c:pt>
                <c:pt idx="129">
                  <c:v>-3357</c:v>
                </c:pt>
                <c:pt idx="130">
                  <c:v>-3120.5</c:v>
                </c:pt>
                <c:pt idx="131">
                  <c:v>-2894.3571428571427</c:v>
                </c:pt>
                <c:pt idx="132">
                  <c:v>-2668.5</c:v>
                </c:pt>
                <c:pt idx="133">
                  <c:v>-2424.7142857142858</c:v>
                </c:pt>
                <c:pt idx="134">
                  <c:v>-2179.2142857142858</c:v>
                </c:pt>
                <c:pt idx="135">
                  <c:v>-1980.0714285714287</c:v>
                </c:pt>
                <c:pt idx="136">
                  <c:v>-1840.5714285714287</c:v>
                </c:pt>
                <c:pt idx="137">
                  <c:v>-1796.6214285714286</c:v>
                </c:pt>
                <c:pt idx="138">
                  <c:v>-1826.9071428571428</c:v>
                </c:pt>
                <c:pt idx="139">
                  <c:v>-1833.55</c:v>
                </c:pt>
                <c:pt idx="140">
                  <c:v>-1881.05</c:v>
                </c:pt>
                <c:pt idx="141">
                  <c:v>-1901.05</c:v>
                </c:pt>
                <c:pt idx="142">
                  <c:v>-1904.1928571428573</c:v>
                </c:pt>
                <c:pt idx="143">
                  <c:v>-1839.55</c:v>
                </c:pt>
                <c:pt idx="144">
                  <c:v>-1747.1857142857145</c:v>
                </c:pt>
                <c:pt idx="145">
                  <c:v>-1660.9</c:v>
                </c:pt>
                <c:pt idx="146">
                  <c:v>-1606.757142857143</c:v>
                </c:pt>
                <c:pt idx="147">
                  <c:v>-1568.0428571428572</c:v>
                </c:pt>
                <c:pt idx="148">
                  <c:v>-1506.8285714285716</c:v>
                </c:pt>
                <c:pt idx="149">
                  <c:v>-1410.1857142857141</c:v>
                </c:pt>
                <c:pt idx="150">
                  <c:v>-1357.8999999999999</c:v>
                </c:pt>
                <c:pt idx="151">
                  <c:v>-1429.0642857142859</c:v>
                </c:pt>
                <c:pt idx="152">
                  <c:v>-1469.2785714285715</c:v>
                </c:pt>
                <c:pt idx="153">
                  <c:v>-1471.5642857142859</c:v>
                </c:pt>
                <c:pt idx="154">
                  <c:v>-1407.1357142857144</c:v>
                </c:pt>
                <c:pt idx="155">
                  <c:v>-1272.8500000000001</c:v>
                </c:pt>
                <c:pt idx="156">
                  <c:v>-1204.8500000000001</c:v>
                </c:pt>
                <c:pt idx="157">
                  <c:v>-1263.207142857143</c:v>
                </c:pt>
                <c:pt idx="158">
                  <c:v>-1386.3571428571429</c:v>
                </c:pt>
                <c:pt idx="159">
                  <c:v>-1469.9285714285713</c:v>
                </c:pt>
                <c:pt idx="160">
                  <c:v>-1413.95</c:v>
                </c:pt>
                <c:pt idx="161">
                  <c:v>-1377.95</c:v>
                </c:pt>
                <c:pt idx="162">
                  <c:v>-1398.0928571428572</c:v>
                </c:pt>
                <c:pt idx="163">
                  <c:v>-1384.3785714285714</c:v>
                </c:pt>
                <c:pt idx="164">
                  <c:v>-1373.0214285714285</c:v>
                </c:pt>
                <c:pt idx="165">
                  <c:v>-1450.45</c:v>
                </c:pt>
                <c:pt idx="166">
                  <c:v>-1527.8071428571427</c:v>
                </c:pt>
                <c:pt idx="167">
                  <c:v>-1577.2357142857143</c:v>
                </c:pt>
                <c:pt idx="168">
                  <c:v>-1651.8071428571427</c:v>
                </c:pt>
                <c:pt idx="169">
                  <c:v>-1756.45</c:v>
                </c:pt>
                <c:pt idx="170">
                  <c:v>-1757.95</c:v>
                </c:pt>
                <c:pt idx="171">
                  <c:v>-1743.8785714285714</c:v>
                </c:pt>
                <c:pt idx="172">
                  <c:v>-1758.8785714285714</c:v>
                </c:pt>
                <c:pt idx="173">
                  <c:v>-1837.7357142857143</c:v>
                </c:pt>
                <c:pt idx="174">
                  <c:v>-2020.8571428571429</c:v>
                </c:pt>
                <c:pt idx="175">
                  <c:v>-2173.6428571428573</c:v>
                </c:pt>
                <c:pt idx="176">
                  <c:v>-2275.7142857142858</c:v>
                </c:pt>
                <c:pt idx="177">
                  <c:v>-2402.1428571428573</c:v>
                </c:pt>
                <c:pt idx="178">
                  <c:v>-2434.8571428571427</c:v>
                </c:pt>
                <c:pt idx="179">
                  <c:v>-2469.1428571428573</c:v>
                </c:pt>
                <c:pt idx="180">
                  <c:v>-2507.7142857142858</c:v>
                </c:pt>
                <c:pt idx="181">
                  <c:v>-2494.3571428571427</c:v>
                </c:pt>
                <c:pt idx="182">
                  <c:v>-2481.7142857142858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-2201.2142857142858</c:v>
                </c:pt>
                <c:pt idx="242">
                  <c:v>-2133.6428571428573</c:v>
                </c:pt>
                <c:pt idx="243">
                  <c:v>-2105</c:v>
                </c:pt>
                <c:pt idx="244">
                  <c:v>-2071.4285714285716</c:v>
                </c:pt>
                <c:pt idx="245">
                  <c:v>-2041.6428571428571</c:v>
                </c:pt>
                <c:pt idx="246">
                  <c:v>-1923.9285714285713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2-401D-A3B5-D972BACD0BD5}"/>
            </c:ext>
          </c:extLst>
        </c:ser>
        <c:ser>
          <c:idx val="3"/>
          <c:order val="3"/>
          <c:tx>
            <c:strRef>
              <c:f>'OCOD&amp;OMR (2022)'!$T$1</c:f>
              <c:strCache>
                <c:ptCount val="1"/>
                <c:pt idx="0">
                  <c:v>Mean 5-Day OMR (Index)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'OCOD&amp;OMR (2022)'!$A$2:$A$287</c:f>
              <c:numCache>
                <c:formatCode>m/d/yyyy</c:formatCode>
                <c:ptCount val="28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  <c:pt idx="92">
                  <c:v>44562</c:v>
                </c:pt>
                <c:pt idx="93">
                  <c:v>44563</c:v>
                </c:pt>
                <c:pt idx="94">
                  <c:v>44564</c:v>
                </c:pt>
                <c:pt idx="95">
                  <c:v>44565</c:v>
                </c:pt>
                <c:pt idx="96">
                  <c:v>44566</c:v>
                </c:pt>
                <c:pt idx="97">
                  <c:v>44567</c:v>
                </c:pt>
                <c:pt idx="98">
                  <c:v>44568</c:v>
                </c:pt>
                <c:pt idx="99">
                  <c:v>44569</c:v>
                </c:pt>
                <c:pt idx="100">
                  <c:v>44570</c:v>
                </c:pt>
                <c:pt idx="101">
                  <c:v>44571</c:v>
                </c:pt>
                <c:pt idx="102">
                  <c:v>44572</c:v>
                </c:pt>
                <c:pt idx="103">
                  <c:v>44573</c:v>
                </c:pt>
                <c:pt idx="104">
                  <c:v>44574</c:v>
                </c:pt>
                <c:pt idx="105">
                  <c:v>44575</c:v>
                </c:pt>
                <c:pt idx="106">
                  <c:v>44576</c:v>
                </c:pt>
                <c:pt idx="107">
                  <c:v>44577</c:v>
                </c:pt>
                <c:pt idx="108">
                  <c:v>44578</c:v>
                </c:pt>
                <c:pt idx="109">
                  <c:v>44579</c:v>
                </c:pt>
                <c:pt idx="110">
                  <c:v>44580</c:v>
                </c:pt>
                <c:pt idx="111">
                  <c:v>44581</c:v>
                </c:pt>
                <c:pt idx="112">
                  <c:v>44582</c:v>
                </c:pt>
                <c:pt idx="113">
                  <c:v>44583</c:v>
                </c:pt>
                <c:pt idx="114">
                  <c:v>44584</c:v>
                </c:pt>
                <c:pt idx="115">
                  <c:v>44585</c:v>
                </c:pt>
                <c:pt idx="116">
                  <c:v>44586</c:v>
                </c:pt>
                <c:pt idx="117">
                  <c:v>44587</c:v>
                </c:pt>
                <c:pt idx="118">
                  <c:v>44588</c:v>
                </c:pt>
                <c:pt idx="119">
                  <c:v>44589</c:v>
                </c:pt>
                <c:pt idx="120">
                  <c:v>44590</c:v>
                </c:pt>
                <c:pt idx="121">
                  <c:v>44591</c:v>
                </c:pt>
                <c:pt idx="122">
                  <c:v>44592</c:v>
                </c:pt>
                <c:pt idx="123">
                  <c:v>44593</c:v>
                </c:pt>
                <c:pt idx="124">
                  <c:v>44594</c:v>
                </c:pt>
                <c:pt idx="125">
                  <c:v>44595</c:v>
                </c:pt>
                <c:pt idx="126">
                  <c:v>44596</c:v>
                </c:pt>
                <c:pt idx="127">
                  <c:v>44597</c:v>
                </c:pt>
                <c:pt idx="128">
                  <c:v>44598</c:v>
                </c:pt>
                <c:pt idx="129">
                  <c:v>44599</c:v>
                </c:pt>
                <c:pt idx="130">
                  <c:v>44600</c:v>
                </c:pt>
                <c:pt idx="131">
                  <c:v>44601</c:v>
                </c:pt>
                <c:pt idx="132">
                  <c:v>44602</c:v>
                </c:pt>
                <c:pt idx="133">
                  <c:v>44603</c:v>
                </c:pt>
                <c:pt idx="134">
                  <c:v>44604</c:v>
                </c:pt>
                <c:pt idx="135">
                  <c:v>44605</c:v>
                </c:pt>
                <c:pt idx="136">
                  <c:v>44606</c:v>
                </c:pt>
                <c:pt idx="137">
                  <c:v>44607</c:v>
                </c:pt>
                <c:pt idx="138">
                  <c:v>44608</c:v>
                </c:pt>
                <c:pt idx="139">
                  <c:v>44609</c:v>
                </c:pt>
                <c:pt idx="140">
                  <c:v>44610</c:v>
                </c:pt>
                <c:pt idx="141">
                  <c:v>44611</c:v>
                </c:pt>
                <c:pt idx="142">
                  <c:v>44612</c:v>
                </c:pt>
                <c:pt idx="143">
                  <c:v>44613</c:v>
                </c:pt>
                <c:pt idx="144">
                  <c:v>44614</c:v>
                </c:pt>
                <c:pt idx="145">
                  <c:v>44615</c:v>
                </c:pt>
                <c:pt idx="146">
                  <c:v>44616</c:v>
                </c:pt>
                <c:pt idx="147">
                  <c:v>44617</c:v>
                </c:pt>
                <c:pt idx="148">
                  <c:v>44618</c:v>
                </c:pt>
                <c:pt idx="149">
                  <c:v>44619</c:v>
                </c:pt>
                <c:pt idx="150">
                  <c:v>44620</c:v>
                </c:pt>
                <c:pt idx="151">
                  <c:v>44621</c:v>
                </c:pt>
                <c:pt idx="152">
                  <c:v>44622</c:v>
                </c:pt>
                <c:pt idx="153">
                  <c:v>44623</c:v>
                </c:pt>
                <c:pt idx="154">
                  <c:v>44624</c:v>
                </c:pt>
                <c:pt idx="155">
                  <c:v>44625</c:v>
                </c:pt>
                <c:pt idx="156">
                  <c:v>44626</c:v>
                </c:pt>
                <c:pt idx="157">
                  <c:v>44627</c:v>
                </c:pt>
                <c:pt idx="158">
                  <c:v>44628</c:v>
                </c:pt>
                <c:pt idx="159">
                  <c:v>44629</c:v>
                </c:pt>
                <c:pt idx="160">
                  <c:v>44630</c:v>
                </c:pt>
                <c:pt idx="161">
                  <c:v>44631</c:v>
                </c:pt>
                <c:pt idx="162">
                  <c:v>44632</c:v>
                </c:pt>
                <c:pt idx="163">
                  <c:v>44633</c:v>
                </c:pt>
                <c:pt idx="164">
                  <c:v>44634</c:v>
                </c:pt>
                <c:pt idx="165">
                  <c:v>44635</c:v>
                </c:pt>
                <c:pt idx="166">
                  <c:v>44636</c:v>
                </c:pt>
                <c:pt idx="167">
                  <c:v>44637</c:v>
                </c:pt>
                <c:pt idx="168">
                  <c:v>44638</c:v>
                </c:pt>
                <c:pt idx="169">
                  <c:v>44639</c:v>
                </c:pt>
                <c:pt idx="170">
                  <c:v>44640</c:v>
                </c:pt>
                <c:pt idx="171">
                  <c:v>44641</c:v>
                </c:pt>
                <c:pt idx="172">
                  <c:v>44642</c:v>
                </c:pt>
                <c:pt idx="173">
                  <c:v>44643</c:v>
                </c:pt>
                <c:pt idx="174">
                  <c:v>44644</c:v>
                </c:pt>
                <c:pt idx="175">
                  <c:v>44645</c:v>
                </c:pt>
                <c:pt idx="176">
                  <c:v>44646</c:v>
                </c:pt>
                <c:pt idx="177">
                  <c:v>44647</c:v>
                </c:pt>
                <c:pt idx="178">
                  <c:v>44648</c:v>
                </c:pt>
                <c:pt idx="179">
                  <c:v>44649</c:v>
                </c:pt>
                <c:pt idx="180">
                  <c:v>44650</c:v>
                </c:pt>
                <c:pt idx="181">
                  <c:v>44651</c:v>
                </c:pt>
                <c:pt idx="182">
                  <c:v>44652</c:v>
                </c:pt>
                <c:pt idx="183">
                  <c:v>44653</c:v>
                </c:pt>
                <c:pt idx="184">
                  <c:v>44654</c:v>
                </c:pt>
                <c:pt idx="185">
                  <c:v>44655</c:v>
                </c:pt>
                <c:pt idx="186">
                  <c:v>44656</c:v>
                </c:pt>
                <c:pt idx="187">
                  <c:v>44657</c:v>
                </c:pt>
                <c:pt idx="188">
                  <c:v>44658</c:v>
                </c:pt>
                <c:pt idx="189">
                  <c:v>44659</c:v>
                </c:pt>
                <c:pt idx="190">
                  <c:v>44660</c:v>
                </c:pt>
                <c:pt idx="191">
                  <c:v>44661</c:v>
                </c:pt>
                <c:pt idx="192">
                  <c:v>44662</c:v>
                </c:pt>
                <c:pt idx="193">
                  <c:v>44663</c:v>
                </c:pt>
                <c:pt idx="194">
                  <c:v>44664</c:v>
                </c:pt>
                <c:pt idx="195">
                  <c:v>44665</c:v>
                </c:pt>
                <c:pt idx="196">
                  <c:v>44666</c:v>
                </c:pt>
                <c:pt idx="197">
                  <c:v>44667</c:v>
                </c:pt>
                <c:pt idx="198">
                  <c:v>44668</c:v>
                </c:pt>
                <c:pt idx="199">
                  <c:v>44669</c:v>
                </c:pt>
                <c:pt idx="200">
                  <c:v>44670</c:v>
                </c:pt>
                <c:pt idx="201">
                  <c:v>44671</c:v>
                </c:pt>
                <c:pt idx="202">
                  <c:v>44672</c:v>
                </c:pt>
                <c:pt idx="203">
                  <c:v>44673</c:v>
                </c:pt>
                <c:pt idx="204">
                  <c:v>44674</c:v>
                </c:pt>
                <c:pt idx="205">
                  <c:v>44675</c:v>
                </c:pt>
                <c:pt idx="206">
                  <c:v>44676</c:v>
                </c:pt>
                <c:pt idx="207">
                  <c:v>44677</c:v>
                </c:pt>
                <c:pt idx="208">
                  <c:v>44678</c:v>
                </c:pt>
                <c:pt idx="209">
                  <c:v>44679</c:v>
                </c:pt>
                <c:pt idx="210">
                  <c:v>44680</c:v>
                </c:pt>
                <c:pt idx="211">
                  <c:v>44681</c:v>
                </c:pt>
                <c:pt idx="212">
                  <c:v>44682</c:v>
                </c:pt>
                <c:pt idx="213">
                  <c:v>44683</c:v>
                </c:pt>
                <c:pt idx="214">
                  <c:v>44684</c:v>
                </c:pt>
                <c:pt idx="215">
                  <c:v>44685</c:v>
                </c:pt>
                <c:pt idx="216">
                  <c:v>44686</c:v>
                </c:pt>
                <c:pt idx="217">
                  <c:v>44687</c:v>
                </c:pt>
                <c:pt idx="218">
                  <c:v>44688</c:v>
                </c:pt>
                <c:pt idx="219">
                  <c:v>44689</c:v>
                </c:pt>
                <c:pt idx="220">
                  <c:v>44690</c:v>
                </c:pt>
                <c:pt idx="221">
                  <c:v>44691</c:v>
                </c:pt>
                <c:pt idx="222">
                  <c:v>44692</c:v>
                </c:pt>
                <c:pt idx="223">
                  <c:v>44693</c:v>
                </c:pt>
                <c:pt idx="224">
                  <c:v>44694</c:v>
                </c:pt>
                <c:pt idx="225">
                  <c:v>44695</c:v>
                </c:pt>
                <c:pt idx="226">
                  <c:v>44696</c:v>
                </c:pt>
                <c:pt idx="227">
                  <c:v>44697</c:v>
                </c:pt>
                <c:pt idx="228">
                  <c:v>44698</c:v>
                </c:pt>
                <c:pt idx="229">
                  <c:v>44699</c:v>
                </c:pt>
                <c:pt idx="230">
                  <c:v>44700</c:v>
                </c:pt>
                <c:pt idx="231">
                  <c:v>44701</c:v>
                </c:pt>
                <c:pt idx="232">
                  <c:v>44702</c:v>
                </c:pt>
                <c:pt idx="233">
                  <c:v>44703</c:v>
                </c:pt>
                <c:pt idx="234">
                  <c:v>44704</c:v>
                </c:pt>
                <c:pt idx="235">
                  <c:v>44705</c:v>
                </c:pt>
                <c:pt idx="236">
                  <c:v>44706</c:v>
                </c:pt>
                <c:pt idx="237">
                  <c:v>44707</c:v>
                </c:pt>
                <c:pt idx="238">
                  <c:v>44708</c:v>
                </c:pt>
                <c:pt idx="239">
                  <c:v>44709</c:v>
                </c:pt>
                <c:pt idx="240">
                  <c:v>44710</c:v>
                </c:pt>
                <c:pt idx="241">
                  <c:v>44711</c:v>
                </c:pt>
                <c:pt idx="242">
                  <c:v>44712</c:v>
                </c:pt>
                <c:pt idx="243">
                  <c:v>44713</c:v>
                </c:pt>
                <c:pt idx="244">
                  <c:v>44714</c:v>
                </c:pt>
                <c:pt idx="245">
                  <c:v>44715</c:v>
                </c:pt>
                <c:pt idx="246">
                  <c:v>44716</c:v>
                </c:pt>
                <c:pt idx="247">
                  <c:v>44717</c:v>
                </c:pt>
                <c:pt idx="248">
                  <c:v>44718</c:v>
                </c:pt>
                <c:pt idx="249">
                  <c:v>44719</c:v>
                </c:pt>
                <c:pt idx="250">
                  <c:v>44720</c:v>
                </c:pt>
                <c:pt idx="251">
                  <c:v>44721</c:v>
                </c:pt>
                <c:pt idx="252">
                  <c:v>44722</c:v>
                </c:pt>
                <c:pt idx="253">
                  <c:v>44723</c:v>
                </c:pt>
                <c:pt idx="254">
                  <c:v>44724</c:v>
                </c:pt>
                <c:pt idx="255">
                  <c:v>44725</c:v>
                </c:pt>
                <c:pt idx="256">
                  <c:v>44726</c:v>
                </c:pt>
                <c:pt idx="257">
                  <c:v>44727</c:v>
                </c:pt>
                <c:pt idx="258">
                  <c:v>44728</c:v>
                </c:pt>
                <c:pt idx="259">
                  <c:v>44729</c:v>
                </c:pt>
                <c:pt idx="260">
                  <c:v>44730</c:v>
                </c:pt>
                <c:pt idx="261">
                  <c:v>44731</c:v>
                </c:pt>
                <c:pt idx="262">
                  <c:v>44732</c:v>
                </c:pt>
                <c:pt idx="263">
                  <c:v>44733</c:v>
                </c:pt>
                <c:pt idx="264">
                  <c:v>44734</c:v>
                </c:pt>
                <c:pt idx="265">
                  <c:v>44735</c:v>
                </c:pt>
                <c:pt idx="266">
                  <c:v>44736</c:v>
                </c:pt>
                <c:pt idx="267">
                  <c:v>44737</c:v>
                </c:pt>
                <c:pt idx="268">
                  <c:v>44738</c:v>
                </c:pt>
                <c:pt idx="269">
                  <c:v>44739</c:v>
                </c:pt>
                <c:pt idx="270">
                  <c:v>44740</c:v>
                </c:pt>
                <c:pt idx="271">
                  <c:v>44741</c:v>
                </c:pt>
                <c:pt idx="272">
                  <c:v>44742</c:v>
                </c:pt>
              </c:numCache>
            </c:numRef>
          </c:cat>
          <c:val>
            <c:numRef>
              <c:f>'OCOD&amp;OMR (2022)'!$T$2:$T$287</c:f>
              <c:numCache>
                <c:formatCode>0</c:formatCode>
                <c:ptCount val="286"/>
                <c:pt idx="0">
                  <c:v>-2705.5292620620121</c:v>
                </c:pt>
                <c:pt idx="1">
                  <c:v>-2512.16375018906</c:v>
                </c:pt>
                <c:pt idx="2">
                  <c:v>-2328.9676766826319</c:v>
                </c:pt>
                <c:pt idx="3">
                  <c:v>-2311.4560522813213</c:v>
                </c:pt>
                <c:pt idx="4">
                  <c:v>-2394.529492658432</c:v>
                </c:pt>
                <c:pt idx="5">
                  <c:v>-2384.2212968429549</c:v>
                </c:pt>
                <c:pt idx="6">
                  <c:v>-2370.0422494519789</c:v>
                </c:pt>
                <c:pt idx="7">
                  <c:v>-2359.9921114635745</c:v>
                </c:pt>
                <c:pt idx="8">
                  <c:v>-2334.1673476622136</c:v>
                </c:pt>
                <c:pt idx="9">
                  <c:v>-2307.3552914040838</c:v>
                </c:pt>
                <c:pt idx="10">
                  <c:v>-2269.0114488530376</c:v>
                </c:pt>
                <c:pt idx="11">
                  <c:v>-2234.8089401058737</c:v>
                </c:pt>
                <c:pt idx="12">
                  <c:v>-2202.668160978069</c:v>
                </c:pt>
                <c:pt idx="13">
                  <c:v>-2189.832474565163</c:v>
                </c:pt>
                <c:pt idx="14">
                  <c:v>-2185.602611141921</c:v>
                </c:pt>
                <c:pt idx="15">
                  <c:v>-2194.6456027728768</c:v>
                </c:pt>
                <c:pt idx="16">
                  <c:v>-2705.5292620620121</c:v>
                </c:pt>
                <c:pt idx="17">
                  <c:v>-1867.75901189816</c:v>
                </c:pt>
                <c:pt idx="18">
                  <c:v>-1674.5507871943537</c:v>
                </c:pt>
                <c:pt idx="19">
                  <c:v>-1463.0928217292665</c:v>
                </c:pt>
                <c:pt idx="20">
                  <c:v>-1253.614797731283</c:v>
                </c:pt>
                <c:pt idx="21">
                  <c:v>-1193.1844332745147</c:v>
                </c:pt>
                <c:pt idx="22">
                  <c:v>-1133.1421942525837</c:v>
                </c:pt>
                <c:pt idx="23">
                  <c:v>-1379.2360182304008</c:v>
                </c:pt>
                <c:pt idx="24">
                  <c:v>-1623.3852780236955</c:v>
                </c:pt>
                <c:pt idx="25">
                  <c:v>-2391.9256127350645</c:v>
                </c:pt>
                <c:pt idx="26">
                  <c:v>-3812.0551459339549</c:v>
                </c:pt>
                <c:pt idx="27">
                  <c:v>-5246.1744609326952</c:v>
                </c:pt>
                <c:pt idx="28">
                  <c:v>-6577.5472832367032</c:v>
                </c:pt>
                <c:pt idx="29">
                  <c:v>-7988.0172823796329</c:v>
                </c:pt>
                <c:pt idx="30">
                  <c:v>-8862.6906414418954</c:v>
                </c:pt>
                <c:pt idx="31">
                  <c:v>-9169.767108041342</c:v>
                </c:pt>
                <c:pt idx="32">
                  <c:v>-9540.7359992437614</c:v>
                </c:pt>
                <c:pt idx="33">
                  <c:v>-8786.0654242500641</c:v>
                </c:pt>
                <c:pt idx="34">
                  <c:v>-7721.285176657424</c:v>
                </c:pt>
                <c:pt idx="35">
                  <c:v>-6675.4058440635245</c:v>
                </c:pt>
                <c:pt idx="36">
                  <c:v>-6093.4964645323926</c:v>
                </c:pt>
                <c:pt idx="37">
                  <c:v>-5344.3411649589116</c:v>
                </c:pt>
                <c:pt idx="38">
                  <c:v>-5489.8663714625663</c:v>
                </c:pt>
                <c:pt idx="39">
                  <c:v>-6042.7907720171406</c:v>
                </c:pt>
                <c:pt idx="40">
                  <c:v>-6565.994470076128</c:v>
                </c:pt>
                <c:pt idx="41">
                  <c:v>-6895.4668016112937</c:v>
                </c:pt>
                <c:pt idx="42">
                  <c:v>-7319.2165199395022</c:v>
                </c:pt>
                <c:pt idx="43">
                  <c:v>-7535.6658885051675</c:v>
                </c:pt>
                <c:pt idx="44">
                  <c:v>-7592.0217680605001</c:v>
                </c:pt>
                <c:pt idx="45">
                  <c:v>-7312.9125978653901</c:v>
                </c:pt>
                <c:pt idx="46">
                  <c:v>-6507.6317727078394</c:v>
                </c:pt>
                <c:pt idx="47">
                  <c:v>-5493.9444386458281</c:v>
                </c:pt>
                <c:pt idx="48">
                  <c:v>-4637.7266878800101</c:v>
                </c:pt>
                <c:pt idx="49">
                  <c:v>-3785.8401691298213</c:v>
                </c:pt>
                <c:pt idx="50">
                  <c:v>-3284.670014219309</c:v>
                </c:pt>
                <c:pt idx="51">
                  <c:v>-2969.9592637786741</c:v>
                </c:pt>
                <c:pt idx="52">
                  <c:v>-2867.6902020504158</c:v>
                </c:pt>
                <c:pt idx="53">
                  <c:v>-2872.9812656975046</c:v>
                </c:pt>
                <c:pt idx="54">
                  <c:v>-2874.6564742914043</c:v>
                </c:pt>
                <c:pt idx="55">
                  <c:v>-2706.1542841376349</c:v>
                </c:pt>
                <c:pt idx="56">
                  <c:v>-2540.9667600589864</c:v>
                </c:pt>
                <c:pt idx="57">
                  <c:v>-2375.2752571157043</c:v>
                </c:pt>
                <c:pt idx="58">
                  <c:v>-2206.8602840746157</c:v>
                </c:pt>
                <c:pt idx="59">
                  <c:v>-2030.4151371610787</c:v>
                </c:pt>
                <c:pt idx="60">
                  <c:v>-2009.6565029120243</c:v>
                </c:pt>
                <c:pt idx="61">
                  <c:v>-1996.0020285530627</c:v>
                </c:pt>
                <c:pt idx="62">
                  <c:v>-1986.5284329584069</c:v>
                </c:pt>
                <c:pt idx="63">
                  <c:v>-1833.3078760471642</c:v>
                </c:pt>
                <c:pt idx="64">
                  <c:v>-1689.9776865956896</c:v>
                </c:pt>
                <c:pt idx="65">
                  <c:v>-1565.2508083627679</c:v>
                </c:pt>
                <c:pt idx="66">
                  <c:v>-1424.3283953000002</c:v>
                </c:pt>
                <c:pt idx="67">
                  <c:v>-1273.7993753000003</c:v>
                </c:pt>
                <c:pt idx="68">
                  <c:v>-1264.1382880000001</c:v>
                </c:pt>
                <c:pt idx="69">
                  <c:v>-1262.3906100000002</c:v>
                </c:pt>
                <c:pt idx="70">
                  <c:v>-1243.5691600000002</c:v>
                </c:pt>
                <c:pt idx="71">
                  <c:v>-1233.6152200000001</c:v>
                </c:pt>
                <c:pt idx="72">
                  <c:v>-1220.2055725938999</c:v>
                </c:pt>
                <c:pt idx="73">
                  <c:v>-1602.1855925938999</c:v>
                </c:pt>
                <c:pt idx="74">
                  <c:v>-2431.1829672982103</c:v>
                </c:pt>
                <c:pt idx="75">
                  <c:v>-3409.8215112982107</c:v>
                </c:pt>
                <c:pt idx="76">
                  <c:v>-4327.3592312982109</c:v>
                </c:pt>
                <c:pt idx="77">
                  <c:v>-5771.4654987043114</c:v>
                </c:pt>
                <c:pt idx="78">
                  <c:v>-6916.2574887043111</c:v>
                </c:pt>
                <c:pt idx="79">
                  <c:v>-7617.7024260000007</c:v>
                </c:pt>
                <c:pt idx="80">
                  <c:v>-6781.9495820000011</c:v>
                </c:pt>
                <c:pt idx="81">
                  <c:v>-6003.3666620000004</c:v>
                </c:pt>
                <c:pt idx="82">
                  <c:v>-4728.8417580000005</c:v>
                </c:pt>
                <c:pt idx="83">
                  <c:v>-3369.543478000001</c:v>
                </c:pt>
                <c:pt idx="84">
                  <c:v>-1974.0750835760023</c:v>
                </c:pt>
                <c:pt idx="85">
                  <c:v>-1981.9678952472902</c:v>
                </c:pt>
                <c:pt idx="86">
                  <c:v>-2029.47112924729</c:v>
                </c:pt>
                <c:pt idx="87">
                  <c:v>-2036.0565840161332</c:v>
                </c:pt>
                <c:pt idx="88">
                  <c:v>-2005.0485200161334</c:v>
                </c:pt>
                <c:pt idx="89">
                  <c:v>-2025.6465424401315</c:v>
                </c:pt>
                <c:pt idx="90">
                  <c:v>-2006.3424221719185</c:v>
                </c:pt>
                <c:pt idx="91">
                  <c:v>-1947.1677881719183</c:v>
                </c:pt>
                <c:pt idx="92">
                  <c:v>-1885.7214614030756</c:v>
                </c:pt>
                <c:pt idx="93">
                  <c:v>-1956.5109154030754</c:v>
                </c:pt>
                <c:pt idx="94">
                  <c:v>-2518.3048435603732</c:v>
                </c:pt>
                <c:pt idx="95">
                  <c:v>-3026.9864821572974</c:v>
                </c:pt>
                <c:pt idx="96">
                  <c:v>-3661.806282157298</c:v>
                </c:pt>
                <c:pt idx="97">
                  <c:v>-4289.3561507965715</c:v>
                </c:pt>
                <c:pt idx="98">
                  <c:v>-4855.483258796572</c:v>
                </c:pt>
                <c:pt idx="99">
                  <c:v>-4885.0513286392743</c:v>
                </c:pt>
                <c:pt idx="100">
                  <c:v>-4973.6530766392743</c:v>
                </c:pt>
                <c:pt idx="101">
                  <c:v>-4922.683976485001</c:v>
                </c:pt>
                <c:pt idx="102">
                  <c:v>-4939.392083845727</c:v>
                </c:pt>
                <c:pt idx="103">
                  <c:v>-4914.1580575195367</c:v>
                </c:pt>
                <c:pt idx="104">
                  <c:v>-4906.5627977348131</c:v>
                </c:pt>
                <c:pt idx="105">
                  <c:v>-4975.778598005546</c:v>
                </c:pt>
                <c:pt idx="106">
                  <c:v>-5064.781370355433</c:v>
                </c:pt>
                <c:pt idx="107">
                  <c:v>-5113.7761377615334</c:v>
                </c:pt>
                <c:pt idx="108">
                  <c:v>-5098.9676806402831</c:v>
                </c:pt>
                <c:pt idx="109">
                  <c:v>-5024.4448176959922</c:v>
                </c:pt>
                <c:pt idx="110">
                  <c:v>-4983.061342475422</c:v>
                </c:pt>
                <c:pt idx="111">
                  <c:v>-4941.5766407360734</c:v>
                </c:pt>
                <c:pt idx="112">
                  <c:v>-4898.6081607259894</c:v>
                </c:pt>
                <c:pt idx="113">
                  <c:v>-4928.1886267204445</c:v>
                </c:pt>
                <c:pt idx="114">
                  <c:v>-4988.2307587093528</c:v>
                </c:pt>
                <c:pt idx="115">
                  <c:v>-4964.2960993698016</c:v>
                </c:pt>
                <c:pt idx="116">
                  <c:v>-4963.7190920090743</c:v>
                </c:pt>
                <c:pt idx="117">
                  <c:v>-4907.5561801109161</c:v>
                </c:pt>
                <c:pt idx="118">
                  <c:v>-4864.9810304764305</c:v>
                </c:pt>
                <c:pt idx="119">
                  <c:v>-4892.326144492059</c:v>
                </c:pt>
                <c:pt idx="120">
                  <c:v>-4940.7033044411392</c:v>
                </c:pt>
                <c:pt idx="121">
                  <c:v>-4969.0879867955637</c:v>
                </c:pt>
                <c:pt idx="122">
                  <c:v>-5042.5916889886566</c:v>
                </c:pt>
                <c:pt idx="123">
                  <c:v>-4159.9683984013109</c:v>
                </c:pt>
                <c:pt idx="124">
                  <c:v>-3457.253481915302</c:v>
                </c:pt>
                <c:pt idx="125">
                  <c:v>-2742.0869954222335</c:v>
                </c:pt>
                <c:pt idx="126">
                  <c:v>-2010.6498679455513</c:v>
                </c:pt>
                <c:pt idx="127">
                  <c:v>-1331.6820888177467</c:v>
                </c:pt>
                <c:pt idx="128">
                  <c:v>-1561.4579125283592</c:v>
                </c:pt>
                <c:pt idx="129">
                  <c:v>-1578.9658858583314</c:v>
                </c:pt>
                <c:pt idx="130">
                  <c:v>-1577.0541596672551</c:v>
                </c:pt>
                <c:pt idx="131">
                  <c:v>-1517.7457010335268</c:v>
                </c:pt>
                <c:pt idx="132">
                  <c:v>-1421.0435522309051</c:v>
                </c:pt>
                <c:pt idx="133">
                  <c:v>-1385.9952035291153</c:v>
                </c:pt>
                <c:pt idx="134">
                  <c:v>-1375.9410394000504</c:v>
                </c:pt>
                <c:pt idx="135">
                  <c:v>-1424.1926606503655</c:v>
                </c:pt>
                <c:pt idx="136">
                  <c:v>-1489.8426627426268</c:v>
                </c:pt>
                <c:pt idx="137">
                  <c:v>-1479.100850844467</c:v>
                </c:pt>
                <c:pt idx="138">
                  <c:v>-1528.7255134610539</c:v>
                </c:pt>
                <c:pt idx="139">
                  <c:v>-1488.3646381396522</c:v>
                </c:pt>
                <c:pt idx="140">
                  <c:v>-1411.1120489286614</c:v>
                </c:pt>
                <c:pt idx="141">
                  <c:v>-1372.4516811948574</c:v>
                </c:pt>
                <c:pt idx="142">
                  <c:v>-1359.4179229864885</c:v>
                </c:pt>
                <c:pt idx="143">
                  <c:v>-1156.2880715370306</c:v>
                </c:pt>
                <c:pt idx="144">
                  <c:v>-996.16693362424996</c:v>
                </c:pt>
                <c:pt idx="145">
                  <c:v>-791.07476000186546</c:v>
                </c:pt>
                <c:pt idx="146">
                  <c:v>-600.14968630385681</c:v>
                </c:pt>
                <c:pt idx="147">
                  <c:v>-472.119900215276</c:v>
                </c:pt>
                <c:pt idx="148">
                  <c:v>-472.76807218401819</c:v>
                </c:pt>
                <c:pt idx="149">
                  <c:v>-433.99030596269233</c:v>
                </c:pt>
                <c:pt idx="150">
                  <c:v>-518.32077822384679</c:v>
                </c:pt>
                <c:pt idx="151">
                  <c:v>-642.13403558709365</c:v>
                </c:pt>
                <c:pt idx="152">
                  <c:v>-756.98548679102601</c:v>
                </c:pt>
                <c:pt idx="153">
                  <c:v>-818.1729455255861</c:v>
                </c:pt>
                <c:pt idx="154">
                  <c:v>-873.49511099067308</c:v>
                </c:pt>
                <c:pt idx="155">
                  <c:v>-841.51626836400317</c:v>
                </c:pt>
                <c:pt idx="156">
                  <c:v>-835.50099722712389</c:v>
                </c:pt>
                <c:pt idx="157">
                  <c:v>-821.77507433829089</c:v>
                </c:pt>
                <c:pt idx="158">
                  <c:v>-868.68199815981859</c:v>
                </c:pt>
                <c:pt idx="159">
                  <c:v>-888.42889178220321</c:v>
                </c:pt>
                <c:pt idx="160">
                  <c:v>-903.8362584824805</c:v>
                </c:pt>
                <c:pt idx="161">
                  <c:v>-857.27563443408121</c:v>
                </c:pt>
                <c:pt idx="162">
                  <c:v>-768.49582806654905</c:v>
                </c:pt>
                <c:pt idx="163">
                  <c:v>-642.9048310405849</c:v>
                </c:pt>
                <c:pt idx="164">
                  <c:v>-701.64749060700774</c:v>
                </c:pt>
                <c:pt idx="165">
                  <c:v>-1108.8844716758256</c:v>
                </c:pt>
                <c:pt idx="166">
                  <c:v>-1527.4031389558859</c:v>
                </c:pt>
                <c:pt idx="167">
                  <c:v>-1675.9308820010083</c:v>
                </c:pt>
                <c:pt idx="168">
                  <c:v>-1819.5168717922861</c:v>
                </c:pt>
                <c:pt idx="169">
                  <c:v>-1865.1797928157296</c:v>
                </c:pt>
                <c:pt idx="170">
                  <c:v>-1572.1263967733803</c:v>
                </c:pt>
                <c:pt idx="171">
                  <c:v>-1261.7400033022436</c:v>
                </c:pt>
                <c:pt idx="172">
                  <c:v>-1266.7428863624907</c:v>
                </c:pt>
                <c:pt idx="173">
                  <c:v>-1277.8875068061507</c:v>
                </c:pt>
                <c:pt idx="174">
                  <c:v>-1292.6637681371312</c:v>
                </c:pt>
                <c:pt idx="175">
                  <c:v>-1421.6065714897909</c:v>
                </c:pt>
                <c:pt idx="176">
                  <c:v>-1553.7352665490296</c:v>
                </c:pt>
                <c:pt idx="177">
                  <c:v>-1613.1812069573984</c:v>
                </c:pt>
                <c:pt idx="178">
                  <c:v>-1555.4938666750695</c:v>
                </c:pt>
                <c:pt idx="179">
                  <c:v>-2133.9101864633221</c:v>
                </c:pt>
                <c:pt idx="180">
                  <c:v>-2581.4504054701283</c:v>
                </c:pt>
                <c:pt idx="181">
                  <c:v>-2452.3500405060249</c:v>
                </c:pt>
                <c:pt idx="182">
                  <c:v>-2392.1491687893622</c:v>
                </c:pt>
                <c:pt idx="183">
                  <c:v>-2442.2190308009576</c:v>
                </c:pt>
                <c:pt idx="184">
                  <c:v>-1851.5363375314846</c:v>
                </c:pt>
                <c:pt idx="185">
                  <c:v>-1278.1047729990926</c:v>
                </c:pt>
                <c:pt idx="186">
                  <c:v>-1281.8435550541972</c:v>
                </c:pt>
                <c:pt idx="187">
                  <c:v>-1297.0053754978576</c:v>
                </c:pt>
                <c:pt idx="188">
                  <c:v>-1315.1108176707842</c:v>
                </c:pt>
                <c:pt idx="189">
                  <c:v>-1338.9908707083439</c:v>
                </c:pt>
                <c:pt idx="190">
                  <c:v>-1367.2980189563905</c:v>
                </c:pt>
                <c:pt idx="191">
                  <c:v>-1392.4575767834635</c:v>
                </c:pt>
                <c:pt idx="192">
                  <c:v>-1405.0082502646837</c:v>
                </c:pt>
                <c:pt idx="193">
                  <c:v>-1409.3090033022436</c:v>
                </c:pt>
                <c:pt idx="194">
                  <c:v>-1425.9158349347115</c:v>
                </c:pt>
                <c:pt idx="195">
                  <c:v>-1434.8504491267961</c:v>
                </c:pt>
                <c:pt idx="196">
                  <c:v>-1446.7031443372825</c:v>
                </c:pt>
                <c:pt idx="197">
                  <c:v>-1458.2760626831359</c:v>
                </c:pt>
                <c:pt idx="198">
                  <c:v>-1471.0323409538694</c:v>
                </c:pt>
                <c:pt idx="199">
                  <c:v>-1454.6513971711622</c:v>
                </c:pt>
                <c:pt idx="200">
                  <c:v>-1381.0880564602971</c:v>
                </c:pt>
                <c:pt idx="201">
                  <c:v>-1311.4458347310313</c:v>
                </c:pt>
                <c:pt idx="202">
                  <c:v>-1280.0297441895641</c:v>
                </c:pt>
                <c:pt idx="203">
                  <c:v>-1260.3371707083438</c:v>
                </c:pt>
                <c:pt idx="204">
                  <c:v>-1241.2941154524829</c:v>
                </c:pt>
                <c:pt idx="205">
                  <c:v>-1268.3779937232164</c:v>
                </c:pt>
                <c:pt idx="206">
                  <c:v>-1282.4661515502899</c:v>
                </c:pt>
                <c:pt idx="207">
                  <c:v>-1279.0285502646834</c:v>
                </c:pt>
                <c:pt idx="208">
                  <c:v>-1295.9061850768842</c:v>
                </c:pt>
                <c:pt idx="209">
                  <c:v>-1343.7315994454248</c:v>
                </c:pt>
                <c:pt idx="210">
                  <c:v>-1412.4457837912782</c:v>
                </c:pt>
                <c:pt idx="211">
                  <c:v>-1485.8489681371314</c:v>
                </c:pt>
                <c:pt idx="212">
                  <c:v>-1505.8486729266447</c:v>
                </c:pt>
                <c:pt idx="213">
                  <c:v>-1484.5397681371312</c:v>
                </c:pt>
                <c:pt idx="214">
                  <c:v>-1448.2383211746915</c:v>
                </c:pt>
                <c:pt idx="215">
                  <c:v>-1419.3259355432317</c:v>
                </c:pt>
                <c:pt idx="216">
                  <c:v>-1402.6799403327452</c:v>
                </c:pt>
                <c:pt idx="217">
                  <c:v>-1428.950639047139</c:v>
                </c:pt>
                <c:pt idx="218">
                  <c:v>-1406.8700958406857</c:v>
                </c:pt>
                <c:pt idx="219">
                  <c:v>-1354.6949465591129</c:v>
                </c:pt>
                <c:pt idx="220">
                  <c:v>-1269.380134660953</c:v>
                </c:pt>
                <c:pt idx="221">
                  <c:v>-1181.9367106125535</c:v>
                </c:pt>
                <c:pt idx="222">
                  <c:v>-1169.9128154020668</c:v>
                </c:pt>
                <c:pt idx="223">
                  <c:v>-1234.4780068565667</c:v>
                </c:pt>
                <c:pt idx="224">
                  <c:v>-1331.3806705359214</c:v>
                </c:pt>
                <c:pt idx="225">
                  <c:v>-1440.0836789301738</c:v>
                </c:pt>
                <c:pt idx="226">
                  <c:v>-1528.4537186327202</c:v>
                </c:pt>
                <c:pt idx="227">
                  <c:v>-1541.8745294973535</c:v>
                </c:pt>
                <c:pt idx="228">
                  <c:v>-1557.7798703846736</c:v>
                </c:pt>
                <c:pt idx="229">
                  <c:v>-1574.242276430552</c:v>
                </c:pt>
                <c:pt idx="230">
                  <c:v>-1600.293937761533</c:v>
                </c:pt>
                <c:pt idx="231">
                  <c:v>-1645.1172895134864</c:v>
                </c:pt>
                <c:pt idx="232">
                  <c:v>-1687.7695438366525</c:v>
                </c:pt>
                <c:pt idx="233">
                  <c:v>-1709.0747138139654</c:v>
                </c:pt>
                <c:pt idx="234">
                  <c:v>-1715.7698198890853</c:v>
                </c:pt>
                <c:pt idx="235">
                  <c:v>-1724.2547259642045</c:v>
                </c:pt>
                <c:pt idx="236">
                  <c:v>-1736.8258777161584</c:v>
                </c:pt>
                <c:pt idx="237">
                  <c:v>-1751.8756751449455</c:v>
                </c:pt>
                <c:pt idx="238">
                  <c:v>-1756.2690051676327</c:v>
                </c:pt>
                <c:pt idx="239">
                  <c:v>-1705.7065546004537</c:v>
                </c:pt>
                <c:pt idx="240">
                  <c:v>-1686.2029530879759</c:v>
                </c:pt>
                <c:pt idx="241">
                  <c:v>-1617.0642329972272</c:v>
                </c:pt>
                <c:pt idx="242">
                  <c:v>-1537.6952489034536</c:v>
                </c:pt>
                <c:pt idx="243">
                  <c:v>-1473.9932839677338</c:v>
                </c:pt>
                <c:pt idx="244">
                  <c:v>-1467.7170465843208</c:v>
                </c:pt>
                <c:pt idx="245">
                  <c:v>-1425.0609601462061</c:v>
                </c:pt>
                <c:pt idx="246">
                  <c:v>-1420.1814383161079</c:v>
                </c:pt>
                <c:pt idx="247">
                  <c:v>-1428.9819431056214</c:v>
                </c:pt>
                <c:pt idx="248">
                  <c:v>-1457.4588723972774</c:v>
                </c:pt>
                <c:pt idx="249">
                  <c:v>-1489.9271790773885</c:v>
                </c:pt>
                <c:pt idx="250">
                  <c:v>-1533.4711371565415</c:v>
                </c:pt>
                <c:pt idx="251">
                  <c:v>-1590.261154348374</c:v>
                </c:pt>
                <c:pt idx="252">
                  <c:v>-1645.6780473909755</c:v>
                </c:pt>
                <c:pt idx="253">
                  <c:v>-1683.5913024451729</c:v>
                </c:pt>
                <c:pt idx="254">
                  <c:v>-1718.0229498361482</c:v>
                </c:pt>
                <c:pt idx="255">
                  <c:v>-1735.2187735316361</c:v>
                </c:pt>
                <c:pt idx="256">
                  <c:v>-1734.0566794555082</c:v>
                </c:pt>
                <c:pt idx="257">
                  <c:v>-1733.8345108142173</c:v>
                </c:pt>
                <c:pt idx="258">
                  <c:v>-1730.4831184774389</c:v>
                </c:pt>
                <c:pt idx="259">
                  <c:v>-1735.3101101083944</c:v>
                </c:pt>
                <c:pt idx="260">
                  <c:v>-1761.8604041845224</c:v>
                </c:pt>
                <c:pt idx="261">
                  <c:v>-1785.5509763045125</c:v>
                </c:pt>
                <c:pt idx="262">
                  <c:v>-1778.4266180993193</c:v>
                </c:pt>
                <c:pt idx="263">
                  <c:v>-1798.5489112679606</c:v>
                </c:pt>
                <c:pt idx="264">
                  <c:v>-1805.5525509957147</c:v>
                </c:pt>
                <c:pt idx="265">
                  <c:v>-1798.6445628434583</c:v>
                </c:pt>
                <c:pt idx="266">
                  <c:v>-1798.4463990925135</c:v>
                </c:pt>
                <c:pt idx="267">
                  <c:v>-1839.8009566422988</c:v>
                </c:pt>
                <c:pt idx="268">
                  <c:v>-1851.542133198891</c:v>
                </c:pt>
                <c:pt idx="269">
                  <c:v>-1864.2105478699273</c:v>
                </c:pt>
                <c:pt idx="270">
                  <c:v>-1809.7093817246282</c:v>
                </c:pt>
                <c:pt idx="271">
                  <c:v>-1755.7860745948074</c:v>
                </c:pt>
                <c:pt idx="272">
                  <c:v>-1738.3033284894379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F2-401D-A3B5-D972BACD0BD5}"/>
            </c:ext>
          </c:extLst>
        </c:ser>
        <c:ser>
          <c:idx val="4"/>
          <c:order val="4"/>
          <c:tx>
            <c:strRef>
              <c:f>'OCOD&amp;OMR (2022)'!$U$1</c:f>
              <c:strCache>
                <c:ptCount val="1"/>
                <c:pt idx="0">
                  <c:v>Mean 14-Day OMR (Index)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'OCOD&amp;OMR (2022)'!$A$2:$A$287</c:f>
              <c:numCache>
                <c:formatCode>m/d/yyyy</c:formatCode>
                <c:ptCount val="28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  <c:pt idx="92">
                  <c:v>44562</c:v>
                </c:pt>
                <c:pt idx="93">
                  <c:v>44563</c:v>
                </c:pt>
                <c:pt idx="94">
                  <c:v>44564</c:v>
                </c:pt>
                <c:pt idx="95">
                  <c:v>44565</c:v>
                </c:pt>
                <c:pt idx="96">
                  <c:v>44566</c:v>
                </c:pt>
                <c:pt idx="97">
                  <c:v>44567</c:v>
                </c:pt>
                <c:pt idx="98">
                  <c:v>44568</c:v>
                </c:pt>
                <c:pt idx="99">
                  <c:v>44569</c:v>
                </c:pt>
                <c:pt idx="100">
                  <c:v>44570</c:v>
                </c:pt>
                <c:pt idx="101">
                  <c:v>44571</c:v>
                </c:pt>
                <c:pt idx="102">
                  <c:v>44572</c:v>
                </c:pt>
                <c:pt idx="103">
                  <c:v>44573</c:v>
                </c:pt>
                <c:pt idx="104">
                  <c:v>44574</c:v>
                </c:pt>
                <c:pt idx="105">
                  <c:v>44575</c:v>
                </c:pt>
                <c:pt idx="106">
                  <c:v>44576</c:v>
                </c:pt>
                <c:pt idx="107">
                  <c:v>44577</c:v>
                </c:pt>
                <c:pt idx="108">
                  <c:v>44578</c:v>
                </c:pt>
                <c:pt idx="109">
                  <c:v>44579</c:v>
                </c:pt>
                <c:pt idx="110">
                  <c:v>44580</c:v>
                </c:pt>
                <c:pt idx="111">
                  <c:v>44581</c:v>
                </c:pt>
                <c:pt idx="112">
                  <c:v>44582</c:v>
                </c:pt>
                <c:pt idx="113">
                  <c:v>44583</c:v>
                </c:pt>
                <c:pt idx="114">
                  <c:v>44584</c:v>
                </c:pt>
                <c:pt idx="115">
                  <c:v>44585</c:v>
                </c:pt>
                <c:pt idx="116">
                  <c:v>44586</c:v>
                </c:pt>
                <c:pt idx="117">
                  <c:v>44587</c:v>
                </c:pt>
                <c:pt idx="118">
                  <c:v>44588</c:v>
                </c:pt>
                <c:pt idx="119">
                  <c:v>44589</c:v>
                </c:pt>
                <c:pt idx="120">
                  <c:v>44590</c:v>
                </c:pt>
                <c:pt idx="121">
                  <c:v>44591</c:v>
                </c:pt>
                <c:pt idx="122">
                  <c:v>44592</c:v>
                </c:pt>
                <c:pt idx="123">
                  <c:v>44593</c:v>
                </c:pt>
                <c:pt idx="124">
                  <c:v>44594</c:v>
                </c:pt>
                <c:pt idx="125">
                  <c:v>44595</c:v>
                </c:pt>
                <c:pt idx="126">
                  <c:v>44596</c:v>
                </c:pt>
                <c:pt idx="127">
                  <c:v>44597</c:v>
                </c:pt>
                <c:pt idx="128">
                  <c:v>44598</c:v>
                </c:pt>
                <c:pt idx="129">
                  <c:v>44599</c:v>
                </c:pt>
                <c:pt idx="130">
                  <c:v>44600</c:v>
                </c:pt>
                <c:pt idx="131">
                  <c:v>44601</c:v>
                </c:pt>
                <c:pt idx="132">
                  <c:v>44602</c:v>
                </c:pt>
                <c:pt idx="133">
                  <c:v>44603</c:v>
                </c:pt>
                <c:pt idx="134">
                  <c:v>44604</c:v>
                </c:pt>
                <c:pt idx="135">
                  <c:v>44605</c:v>
                </c:pt>
                <c:pt idx="136">
                  <c:v>44606</c:v>
                </c:pt>
                <c:pt idx="137">
                  <c:v>44607</c:v>
                </c:pt>
                <c:pt idx="138">
                  <c:v>44608</c:v>
                </c:pt>
                <c:pt idx="139">
                  <c:v>44609</c:v>
                </c:pt>
                <c:pt idx="140">
                  <c:v>44610</c:v>
                </c:pt>
                <c:pt idx="141">
                  <c:v>44611</c:v>
                </c:pt>
                <c:pt idx="142">
                  <c:v>44612</c:v>
                </c:pt>
                <c:pt idx="143">
                  <c:v>44613</c:v>
                </c:pt>
                <c:pt idx="144">
                  <c:v>44614</c:v>
                </c:pt>
                <c:pt idx="145">
                  <c:v>44615</c:v>
                </c:pt>
                <c:pt idx="146">
                  <c:v>44616</c:v>
                </c:pt>
                <c:pt idx="147">
                  <c:v>44617</c:v>
                </c:pt>
                <c:pt idx="148">
                  <c:v>44618</c:v>
                </c:pt>
                <c:pt idx="149">
                  <c:v>44619</c:v>
                </c:pt>
                <c:pt idx="150">
                  <c:v>44620</c:v>
                </c:pt>
                <c:pt idx="151">
                  <c:v>44621</c:v>
                </c:pt>
                <c:pt idx="152">
                  <c:v>44622</c:v>
                </c:pt>
                <c:pt idx="153">
                  <c:v>44623</c:v>
                </c:pt>
                <c:pt idx="154">
                  <c:v>44624</c:v>
                </c:pt>
                <c:pt idx="155">
                  <c:v>44625</c:v>
                </c:pt>
                <c:pt idx="156">
                  <c:v>44626</c:v>
                </c:pt>
                <c:pt idx="157">
                  <c:v>44627</c:v>
                </c:pt>
                <c:pt idx="158">
                  <c:v>44628</c:v>
                </c:pt>
                <c:pt idx="159">
                  <c:v>44629</c:v>
                </c:pt>
                <c:pt idx="160">
                  <c:v>44630</c:v>
                </c:pt>
                <c:pt idx="161">
                  <c:v>44631</c:v>
                </c:pt>
                <c:pt idx="162">
                  <c:v>44632</c:v>
                </c:pt>
                <c:pt idx="163">
                  <c:v>44633</c:v>
                </c:pt>
                <c:pt idx="164">
                  <c:v>44634</c:v>
                </c:pt>
                <c:pt idx="165">
                  <c:v>44635</c:v>
                </c:pt>
                <c:pt idx="166">
                  <c:v>44636</c:v>
                </c:pt>
                <c:pt idx="167">
                  <c:v>44637</c:v>
                </c:pt>
                <c:pt idx="168">
                  <c:v>44638</c:v>
                </c:pt>
                <c:pt idx="169">
                  <c:v>44639</c:v>
                </c:pt>
                <c:pt idx="170">
                  <c:v>44640</c:v>
                </c:pt>
                <c:pt idx="171">
                  <c:v>44641</c:v>
                </c:pt>
                <c:pt idx="172">
                  <c:v>44642</c:v>
                </c:pt>
                <c:pt idx="173">
                  <c:v>44643</c:v>
                </c:pt>
                <c:pt idx="174">
                  <c:v>44644</c:v>
                </c:pt>
                <c:pt idx="175">
                  <c:v>44645</c:v>
                </c:pt>
                <c:pt idx="176">
                  <c:v>44646</c:v>
                </c:pt>
                <c:pt idx="177">
                  <c:v>44647</c:v>
                </c:pt>
                <c:pt idx="178">
                  <c:v>44648</c:v>
                </c:pt>
                <c:pt idx="179">
                  <c:v>44649</c:v>
                </c:pt>
                <c:pt idx="180">
                  <c:v>44650</c:v>
                </c:pt>
                <c:pt idx="181">
                  <c:v>44651</c:v>
                </c:pt>
                <c:pt idx="182">
                  <c:v>44652</c:v>
                </c:pt>
                <c:pt idx="183">
                  <c:v>44653</c:v>
                </c:pt>
                <c:pt idx="184">
                  <c:v>44654</c:v>
                </c:pt>
                <c:pt idx="185">
                  <c:v>44655</c:v>
                </c:pt>
                <c:pt idx="186">
                  <c:v>44656</c:v>
                </c:pt>
                <c:pt idx="187">
                  <c:v>44657</c:v>
                </c:pt>
                <c:pt idx="188">
                  <c:v>44658</c:v>
                </c:pt>
                <c:pt idx="189">
                  <c:v>44659</c:v>
                </c:pt>
                <c:pt idx="190">
                  <c:v>44660</c:v>
                </c:pt>
                <c:pt idx="191">
                  <c:v>44661</c:v>
                </c:pt>
                <c:pt idx="192">
                  <c:v>44662</c:v>
                </c:pt>
                <c:pt idx="193">
                  <c:v>44663</c:v>
                </c:pt>
                <c:pt idx="194">
                  <c:v>44664</c:v>
                </c:pt>
                <c:pt idx="195">
                  <c:v>44665</c:v>
                </c:pt>
                <c:pt idx="196">
                  <c:v>44666</c:v>
                </c:pt>
                <c:pt idx="197">
                  <c:v>44667</c:v>
                </c:pt>
                <c:pt idx="198">
                  <c:v>44668</c:v>
                </c:pt>
                <c:pt idx="199">
                  <c:v>44669</c:v>
                </c:pt>
                <c:pt idx="200">
                  <c:v>44670</c:v>
                </c:pt>
                <c:pt idx="201">
                  <c:v>44671</c:v>
                </c:pt>
                <c:pt idx="202">
                  <c:v>44672</c:v>
                </c:pt>
                <c:pt idx="203">
                  <c:v>44673</c:v>
                </c:pt>
                <c:pt idx="204">
                  <c:v>44674</c:v>
                </c:pt>
                <c:pt idx="205">
                  <c:v>44675</c:v>
                </c:pt>
                <c:pt idx="206">
                  <c:v>44676</c:v>
                </c:pt>
                <c:pt idx="207">
                  <c:v>44677</c:v>
                </c:pt>
                <c:pt idx="208">
                  <c:v>44678</c:v>
                </c:pt>
                <c:pt idx="209">
                  <c:v>44679</c:v>
                </c:pt>
                <c:pt idx="210">
                  <c:v>44680</c:v>
                </c:pt>
                <c:pt idx="211">
                  <c:v>44681</c:v>
                </c:pt>
                <c:pt idx="212">
                  <c:v>44682</c:v>
                </c:pt>
                <c:pt idx="213">
                  <c:v>44683</c:v>
                </c:pt>
                <c:pt idx="214">
                  <c:v>44684</c:v>
                </c:pt>
                <c:pt idx="215">
                  <c:v>44685</c:v>
                </c:pt>
                <c:pt idx="216">
                  <c:v>44686</c:v>
                </c:pt>
                <c:pt idx="217">
                  <c:v>44687</c:v>
                </c:pt>
                <c:pt idx="218">
                  <c:v>44688</c:v>
                </c:pt>
                <c:pt idx="219">
                  <c:v>44689</c:v>
                </c:pt>
                <c:pt idx="220">
                  <c:v>44690</c:v>
                </c:pt>
                <c:pt idx="221">
                  <c:v>44691</c:v>
                </c:pt>
                <c:pt idx="222">
                  <c:v>44692</c:v>
                </c:pt>
                <c:pt idx="223">
                  <c:v>44693</c:v>
                </c:pt>
                <c:pt idx="224">
                  <c:v>44694</c:v>
                </c:pt>
                <c:pt idx="225">
                  <c:v>44695</c:v>
                </c:pt>
                <c:pt idx="226">
                  <c:v>44696</c:v>
                </c:pt>
                <c:pt idx="227">
                  <c:v>44697</c:v>
                </c:pt>
                <c:pt idx="228">
                  <c:v>44698</c:v>
                </c:pt>
                <c:pt idx="229">
                  <c:v>44699</c:v>
                </c:pt>
                <c:pt idx="230">
                  <c:v>44700</c:v>
                </c:pt>
                <c:pt idx="231">
                  <c:v>44701</c:v>
                </c:pt>
                <c:pt idx="232">
                  <c:v>44702</c:v>
                </c:pt>
                <c:pt idx="233">
                  <c:v>44703</c:v>
                </c:pt>
                <c:pt idx="234">
                  <c:v>44704</c:v>
                </c:pt>
                <c:pt idx="235">
                  <c:v>44705</c:v>
                </c:pt>
                <c:pt idx="236">
                  <c:v>44706</c:v>
                </c:pt>
                <c:pt idx="237">
                  <c:v>44707</c:v>
                </c:pt>
                <c:pt idx="238">
                  <c:v>44708</c:v>
                </c:pt>
                <c:pt idx="239">
                  <c:v>44709</c:v>
                </c:pt>
                <c:pt idx="240">
                  <c:v>44710</c:v>
                </c:pt>
                <c:pt idx="241">
                  <c:v>44711</c:v>
                </c:pt>
                <c:pt idx="242">
                  <c:v>44712</c:v>
                </c:pt>
                <c:pt idx="243">
                  <c:v>44713</c:v>
                </c:pt>
                <c:pt idx="244">
                  <c:v>44714</c:v>
                </c:pt>
                <c:pt idx="245">
                  <c:v>44715</c:v>
                </c:pt>
                <c:pt idx="246">
                  <c:v>44716</c:v>
                </c:pt>
                <c:pt idx="247">
                  <c:v>44717</c:v>
                </c:pt>
                <c:pt idx="248">
                  <c:v>44718</c:v>
                </c:pt>
                <c:pt idx="249">
                  <c:v>44719</c:v>
                </c:pt>
                <c:pt idx="250">
                  <c:v>44720</c:v>
                </c:pt>
                <c:pt idx="251">
                  <c:v>44721</c:v>
                </c:pt>
                <c:pt idx="252">
                  <c:v>44722</c:v>
                </c:pt>
                <c:pt idx="253">
                  <c:v>44723</c:v>
                </c:pt>
                <c:pt idx="254">
                  <c:v>44724</c:v>
                </c:pt>
                <c:pt idx="255">
                  <c:v>44725</c:v>
                </c:pt>
                <c:pt idx="256">
                  <c:v>44726</c:v>
                </c:pt>
                <c:pt idx="257">
                  <c:v>44727</c:v>
                </c:pt>
                <c:pt idx="258">
                  <c:v>44728</c:v>
                </c:pt>
                <c:pt idx="259">
                  <c:v>44729</c:v>
                </c:pt>
                <c:pt idx="260">
                  <c:v>44730</c:v>
                </c:pt>
                <c:pt idx="261">
                  <c:v>44731</c:v>
                </c:pt>
                <c:pt idx="262">
                  <c:v>44732</c:v>
                </c:pt>
                <c:pt idx="263">
                  <c:v>44733</c:v>
                </c:pt>
                <c:pt idx="264">
                  <c:v>44734</c:v>
                </c:pt>
                <c:pt idx="265">
                  <c:v>44735</c:v>
                </c:pt>
                <c:pt idx="266">
                  <c:v>44736</c:v>
                </c:pt>
                <c:pt idx="267">
                  <c:v>44737</c:v>
                </c:pt>
                <c:pt idx="268">
                  <c:v>44738</c:v>
                </c:pt>
                <c:pt idx="269">
                  <c:v>44739</c:v>
                </c:pt>
                <c:pt idx="270">
                  <c:v>44740</c:v>
                </c:pt>
                <c:pt idx="271">
                  <c:v>44741</c:v>
                </c:pt>
                <c:pt idx="272">
                  <c:v>44742</c:v>
                </c:pt>
              </c:numCache>
            </c:numRef>
          </c:cat>
          <c:val>
            <c:numRef>
              <c:f>'OCOD&amp;OMR (2022)'!$U$2:$U$287</c:f>
              <c:numCache>
                <c:formatCode>0</c:formatCode>
                <c:ptCount val="286"/>
                <c:pt idx="0">
                  <c:v>-3108.1436489848388</c:v>
                </c:pt>
                <c:pt idx="1">
                  <c:v>-3054.9850316597635</c:v>
                </c:pt>
                <c:pt idx="2">
                  <c:v>-2990.2003348835028</c:v>
                </c:pt>
                <c:pt idx="3">
                  <c:v>-2924.8243882703741</c:v>
                </c:pt>
                <c:pt idx="4">
                  <c:v>-2858.097025201484</c:v>
                </c:pt>
                <c:pt idx="5">
                  <c:v>-2792.0925464842089</c:v>
                </c:pt>
                <c:pt idx="6">
                  <c:v>-2717.7257486881053</c:v>
                </c:pt>
                <c:pt idx="7">
                  <c:v>-2641.278753279556</c:v>
                </c:pt>
                <c:pt idx="8">
                  <c:v>-2557.2287510511715</c:v>
                </c:pt>
                <c:pt idx="9">
                  <c:v>-2472.4805560315463</c:v>
                </c:pt>
                <c:pt idx="10">
                  <c:v>-2386.0048510547736</c:v>
                </c:pt>
                <c:pt idx="11">
                  <c:v>-2305.2273810342467</c:v>
                </c:pt>
                <c:pt idx="12">
                  <c:v>-2285.7104327825991</c:v>
                </c:pt>
                <c:pt idx="13">
                  <c:v>-2302.2716202398356</c:v>
                </c:pt>
                <c:pt idx="14">
                  <c:v>-2286.7924664172278</c:v>
                </c:pt>
                <c:pt idx="15">
                  <c:v>-2272.6055126918504</c:v>
                </c:pt>
                <c:pt idx="16">
                  <c:v>-3108.1436489848388</c:v>
                </c:pt>
                <c:pt idx="17">
                  <c:v>-2127.2472040743273</c:v>
                </c:pt>
                <c:pt idx="18">
                  <c:v>-2045.1363682883796</c:v>
                </c:pt>
                <c:pt idx="19">
                  <c:v>-1957.8180110194824</c:v>
                </c:pt>
                <c:pt idx="20">
                  <c:v>-1873.8814227916023</c:v>
                </c:pt>
                <c:pt idx="21">
                  <c:v>-1784.1011063416042</c:v>
                </c:pt>
                <c:pt idx="22">
                  <c:v>-1698.3096492851744</c:v>
                </c:pt>
                <c:pt idx="23">
                  <c:v>-1713.6651992977784</c:v>
                </c:pt>
                <c:pt idx="24">
                  <c:v>-1727.2372357232889</c:v>
                </c:pt>
                <c:pt idx="25">
                  <c:v>-1929.9945201591706</c:v>
                </c:pt>
                <c:pt idx="26">
                  <c:v>-2358.8821723972783</c:v>
                </c:pt>
                <c:pt idx="27">
                  <c:v>-2789.8603587021507</c:v>
                </c:pt>
                <c:pt idx="28">
                  <c:v>-3282.2168679030583</c:v>
                </c:pt>
                <c:pt idx="29">
                  <c:v>-3796.2985498685593</c:v>
                </c:pt>
                <c:pt idx="30">
                  <c:v>-4367.8762543411731</c:v>
                </c:pt>
                <c:pt idx="31">
                  <c:v>-4966.7422067341276</c:v>
                </c:pt>
                <c:pt idx="32">
                  <c:v>-5599.2122201483671</c:v>
                </c:pt>
                <c:pt idx="33">
                  <c:v>-5897.5642259461993</c:v>
                </c:pt>
                <c:pt idx="34">
                  <c:v>-6106.1808280564665</c:v>
                </c:pt>
                <c:pt idx="35">
                  <c:v>-6325.8124724801046</c:v>
                </c:pt>
                <c:pt idx="36">
                  <c:v>-6738.2973032626314</c:v>
                </c:pt>
                <c:pt idx="37">
                  <c:v>-7015.3212011228334</c:v>
                </c:pt>
                <c:pt idx="38">
                  <c:v>-7278.4503307457971</c:v>
                </c:pt>
                <c:pt idx="39">
                  <c:v>-7410.0612420857788</c:v>
                </c:pt>
                <c:pt idx="40">
                  <c:v>-7309.3622311023064</c:v>
                </c:pt>
                <c:pt idx="41">
                  <c:v>-7327.3302820764166</c:v>
                </c:pt>
                <c:pt idx="42">
                  <c:v>-7280.203071373835</c:v>
                </c:pt>
                <c:pt idx="43">
                  <c:v>-7116.8962615049168</c:v>
                </c:pt>
                <c:pt idx="44">
                  <c:v>-6956.2509301638538</c:v>
                </c:pt>
                <c:pt idx="45">
                  <c:v>-6646.1999060394692</c:v>
                </c:pt>
                <c:pt idx="46">
                  <c:v>-6244.0787725993014</c:v>
                </c:pt>
                <c:pt idx="47">
                  <c:v>-6104.4455765151788</c:v>
                </c:pt>
                <c:pt idx="48">
                  <c:v>-6015.625372655838</c:v>
                </c:pt>
                <c:pt idx="49">
                  <c:v>-5924.2631891161</c:v>
                </c:pt>
                <c:pt idx="50">
                  <c:v>-5643.0476023562242</c:v>
                </c:pt>
                <c:pt idx="51">
                  <c:v>-5396.085236463502</c:v>
                </c:pt>
                <c:pt idx="52">
                  <c:v>-5167.9540874394097</c:v>
                </c:pt>
                <c:pt idx="53">
                  <c:v>-4883.5505489702555</c:v>
                </c:pt>
                <c:pt idx="54">
                  <c:v>-4605.9281906215565</c:v>
                </c:pt>
                <c:pt idx="55">
                  <c:v>-4146.8645604013464</c:v>
                </c:pt>
                <c:pt idx="56">
                  <c:v>-3689.567465077605</c:v>
                </c:pt>
                <c:pt idx="57">
                  <c:v>-3324.9574333717451</c:v>
                </c:pt>
                <c:pt idx="58">
                  <c:v>-2960.2785904038674</c:v>
                </c:pt>
                <c:pt idx="59">
                  <c:v>-2719.3219546557311</c:v>
                </c:pt>
                <c:pt idx="60">
                  <c:v>-2540.444821188556</c:v>
                </c:pt>
                <c:pt idx="61">
                  <c:v>-2440.3023186159021</c:v>
                </c:pt>
                <c:pt idx="62">
                  <c:v>-2378.1009137568867</c:v>
                </c:pt>
                <c:pt idx="63">
                  <c:v>-2262.9456285886326</c:v>
                </c:pt>
                <c:pt idx="64">
                  <c:v>-2149.7889805044383</c:v>
                </c:pt>
                <c:pt idx="65">
                  <c:v>-2038.7632299685888</c:v>
                </c:pt>
                <c:pt idx="66">
                  <c:v>-1924.8159590621824</c:v>
                </c:pt>
                <c:pt idx="67">
                  <c:v>-1806.9645243292071</c:v>
                </c:pt>
                <c:pt idx="68">
                  <c:v>-1687.7605620559887</c:v>
                </c:pt>
                <c:pt idx="69">
                  <c:v>-1634.1590968838543</c:v>
                </c:pt>
                <c:pt idx="70">
                  <c:v>-1575.4069442332368</c:v>
                </c:pt>
                <c:pt idx="71">
                  <c:v>-1517.0802315208596</c:v>
                </c:pt>
                <c:pt idx="72">
                  <c:v>-1454.5878416575229</c:v>
                </c:pt>
                <c:pt idx="73">
                  <c:v>-1534.8214389962818</c:v>
                </c:pt>
                <c:pt idx="74">
                  <c:v>-1784.7042627360638</c:v>
                </c:pt>
                <c:pt idx="75">
                  <c:v>-2080.3424737850755</c:v>
                </c:pt>
                <c:pt idx="76">
                  <c:v>-2353.0912309279329</c:v>
                </c:pt>
                <c:pt idx="77">
                  <c:v>-2861.0727068922183</c:v>
                </c:pt>
                <c:pt idx="78">
                  <c:v>-3401.3499397493615</c:v>
                </c:pt>
                <c:pt idx="79">
                  <c:v>-3946.2941261779333</c:v>
                </c:pt>
                <c:pt idx="80">
                  <c:v>-3993.7786118922186</c:v>
                </c:pt>
                <c:pt idx="81">
                  <c:v>-4042.2224047493614</c:v>
                </c:pt>
                <c:pt idx="82">
                  <c:v>-4098.4668033207899</c:v>
                </c:pt>
                <c:pt idx="83">
                  <c:v>-4153.9045354636473</c:v>
                </c:pt>
                <c:pt idx="84">
                  <c:v>-4207.1890988836485</c:v>
                </c:pt>
                <c:pt idx="85">
                  <c:v>-4261.0474244805364</c:v>
                </c:pt>
                <c:pt idx="86">
                  <c:v>-4331.2458178398583</c:v>
                </c:pt>
                <c:pt idx="87">
                  <c:v>-4253.4207288287307</c:v>
                </c:pt>
                <c:pt idx="88">
                  <c:v>-4001.713661434334</c:v>
                </c:pt>
                <c:pt idx="89">
                  <c:v>-3712.8408957200486</c:v>
                </c:pt>
                <c:pt idx="90">
                  <c:v>-3432.1128497925752</c:v>
                </c:pt>
                <c:pt idx="91">
                  <c:v>-2965.425206935432</c:v>
                </c:pt>
                <c:pt idx="92">
                  <c:v>-2456.8007190782891</c:v>
                </c:pt>
                <c:pt idx="93">
                  <c:v>-1979.8595505068604</c:v>
                </c:pt>
                <c:pt idx="94">
                  <c:v>-2190.1106319916094</c:v>
                </c:pt>
                <c:pt idx="95">
                  <c:v>-2369.1199284201807</c:v>
                </c:pt>
                <c:pt idx="96">
                  <c:v>-2584.3411084201807</c:v>
                </c:pt>
                <c:pt idx="97">
                  <c:v>-2785.3052450770642</c:v>
                </c:pt>
                <c:pt idx="98">
                  <c:v>-3008.9338987999208</c:v>
                </c:pt>
                <c:pt idx="99">
                  <c:v>-3226.9261439173179</c:v>
                </c:pt>
                <c:pt idx="100">
                  <c:v>-3420.6134810601757</c:v>
                </c:pt>
                <c:pt idx="101">
                  <c:v>-3615.2794628733486</c:v>
                </c:pt>
                <c:pt idx="102">
                  <c:v>-3833.2850893019199</c:v>
                </c:pt>
                <c:pt idx="103">
                  <c:v>-4040.5451541854231</c:v>
                </c:pt>
                <c:pt idx="104">
                  <c:v>-4262.71913518978</c:v>
                </c:pt>
                <c:pt idx="105">
                  <c:v>-4502.2601988578999</c:v>
                </c:pt>
                <c:pt idx="106">
                  <c:v>-4750.6580017849046</c:v>
                </c:pt>
                <c:pt idx="107">
                  <c:v>-4960.8798115727977</c:v>
                </c:pt>
                <c:pt idx="108">
                  <c:v>-4962.210453142533</c:v>
                </c:pt>
                <c:pt idx="109">
                  <c:v>-4976.0971121678858</c:v>
                </c:pt>
                <c:pt idx="110">
                  <c:v>-4974.1370061143725</c:v>
                </c:pt>
                <c:pt idx="111">
                  <c:v>-4983.5938910490122</c:v>
                </c:pt>
                <c:pt idx="112">
                  <c:v>-4976.2815622618746</c:v>
                </c:pt>
                <c:pt idx="113">
                  <c:v>-4977.6166310286653</c:v>
                </c:pt>
                <c:pt idx="114">
                  <c:v>-4981.3034271929137</c:v>
                </c:pt>
                <c:pt idx="115">
                  <c:v>-4988.9984785732295</c:v>
                </c:pt>
                <c:pt idx="116">
                  <c:v>-4992.2821082502069</c:v>
                </c:pt>
                <c:pt idx="117">
                  <c:v>-4973.9237489016532</c:v>
                </c:pt>
                <c:pt idx="118">
                  <c:v>-4962.7659998649569</c:v>
                </c:pt>
                <c:pt idx="119">
                  <c:v>-4951.4989795095244</c:v>
                </c:pt>
                <c:pt idx="120">
                  <c:v>-4944.6848836038389</c:v>
                </c:pt>
                <c:pt idx="121">
                  <c:v>-4940.607768619504</c:v>
                </c:pt>
                <c:pt idx="122">
                  <c:v>-4953.7894661689297</c:v>
                </c:pt>
                <c:pt idx="123">
                  <c:v>-4654.0244215454286</c:v>
                </c:pt>
                <c:pt idx="124">
                  <c:v>-4406.5676007380544</c:v>
                </c:pt>
                <c:pt idx="125">
                  <c:v>-4159.1528674203246</c:v>
                </c:pt>
                <c:pt idx="126">
                  <c:v>-3909.1940926264901</c:v>
                </c:pt>
                <c:pt idx="127">
                  <c:v>-3669.3228454893947</c:v>
                </c:pt>
                <c:pt idx="128">
                  <c:v>-3430.1769764807877</c:v>
                </c:pt>
                <c:pt idx="129">
                  <c:v>-3197.5210959125284</c:v>
                </c:pt>
                <c:pt idx="130">
                  <c:v>-2949.629677298246</c:v>
                </c:pt>
                <c:pt idx="131">
                  <c:v>-2698.5474929559941</c:v>
                </c:pt>
                <c:pt idx="132">
                  <c:v>-2439.3451746874207</c:v>
                </c:pt>
                <c:pt idx="133">
                  <c:v>-2177.91592613688</c:v>
                </c:pt>
                <c:pt idx="134">
                  <c:v>-1924.3917155407112</c:v>
                </c:pt>
                <c:pt idx="135">
                  <c:v>-1683.5956322463901</c:v>
                </c:pt>
                <c:pt idx="136">
                  <c:v>-1429.7085550109834</c:v>
                </c:pt>
                <c:pt idx="137">
                  <c:v>-1481.8924791314055</c:v>
                </c:pt>
                <c:pt idx="138">
                  <c:v>-1489.1559374032192</c:v>
                </c:pt>
                <c:pt idx="139">
                  <c:v>-1476.6337307969318</c:v>
                </c:pt>
                <c:pt idx="140">
                  <c:v>-1469.4749825975011</c:v>
                </c:pt>
                <c:pt idx="141">
                  <c:v>-1444.269123717095</c:v>
                </c:pt>
                <c:pt idx="142">
                  <c:v>-1409.7353400093093</c:v>
                </c:pt>
                <c:pt idx="143">
                  <c:v>-1338.1995751456122</c:v>
                </c:pt>
                <c:pt idx="144">
                  <c:v>-1269.1740072101443</c:v>
                </c:pt>
                <c:pt idx="145">
                  <c:v>-1209.9496465147647</c:v>
                </c:pt>
                <c:pt idx="146">
                  <c:v>-1151.0927430288632</c:v>
                </c:pt>
                <c:pt idx="147">
                  <c:v>-1083.3513031115094</c:v>
                </c:pt>
                <c:pt idx="148">
                  <c:v>-1015.6378011398863</c:v>
                </c:pt>
                <c:pt idx="149">
                  <c:v>-915.53030910740392</c:v>
                </c:pt>
                <c:pt idx="150">
                  <c:v>-862.97754490091472</c:v>
                </c:pt>
                <c:pt idx="151">
                  <c:v>-852.17602329408692</c:v>
                </c:pt>
                <c:pt idx="152">
                  <c:v>-807.7298650150708</c:v>
                </c:pt>
                <c:pt idx="153">
                  <c:v>-776.28362520629105</c:v>
                </c:pt>
                <c:pt idx="154">
                  <c:v>-723.5242598438366</c:v>
                </c:pt>
                <c:pt idx="155">
                  <c:v>-673.35775460418074</c:v>
                </c:pt>
                <c:pt idx="156">
                  <c:v>-665.06283552288528</c:v>
                </c:pt>
                <c:pt idx="157">
                  <c:v>-688.26093744409241</c:v>
                </c:pt>
                <c:pt idx="158">
                  <c:v>-730.75329111185135</c:v>
                </c:pt>
                <c:pt idx="159">
                  <c:v>-758.29359262252876</c:v>
                </c:pt>
                <c:pt idx="160">
                  <c:v>-781.81724466797493</c:v>
                </c:pt>
                <c:pt idx="161">
                  <c:v>-802.61845488674419</c:v>
                </c:pt>
                <c:pt idx="162">
                  <c:v>-793.87799311642482</c:v>
                </c:pt>
                <c:pt idx="163">
                  <c:v>-805.36562149681311</c:v>
                </c:pt>
                <c:pt idx="164">
                  <c:v>-823.76741847365781</c:v>
                </c:pt>
                <c:pt idx="165">
                  <c:v>-948.51382898537952</c:v>
                </c:pt>
                <c:pt idx="166">
                  <c:v>-1077.7676163741942</c:v>
                </c:pt>
                <c:pt idx="167">
                  <c:v>-1100.2201132862185</c:v>
                </c:pt>
                <c:pt idx="168">
                  <c:v>-1143.2305360688176</c:v>
                </c:pt>
                <c:pt idx="169">
                  <c:v>-1189.3615343492743</c:v>
                </c:pt>
                <c:pt idx="170">
                  <c:v>-1211.5943288233282</c:v>
                </c:pt>
                <c:pt idx="171">
                  <c:v>-1234.8979481470342</c:v>
                </c:pt>
                <c:pt idx="172">
                  <c:v>-1242.384716215744</c:v>
                </c:pt>
                <c:pt idx="173">
                  <c:v>-1282.3228985773701</c:v>
                </c:pt>
                <c:pt idx="174">
                  <c:v>-1328.2285020830782</c:v>
                </c:pt>
                <c:pt idx="175">
                  <c:v>-1413.1410920575101</c:v>
                </c:pt>
                <c:pt idx="176">
                  <c:v>-1515.3406047479205</c:v>
                </c:pt>
                <c:pt idx="177">
                  <c:v>-1588.9119933288919</c:v>
                </c:pt>
                <c:pt idx="178">
                  <c:v>-1587.2680328873923</c:v>
                </c:pt>
                <c:pt idx="179">
                  <c:v>-1694.3091145071842</c:v>
                </c:pt>
                <c:pt idx="180">
                  <c:v>-1789.5865443840255</c:v>
                </c:pt>
                <c:pt idx="181">
                  <c:v>-1792.6331613568548</c:v>
                </c:pt>
                <c:pt idx="182">
                  <c:v>-1793.4235279707048</c:v>
                </c:pt>
                <c:pt idx="183">
                  <c:v>-1793.3534750249742</c:v>
                </c:pt>
                <c:pt idx="184">
                  <c:v>-1794.0983790636506</c:v>
                </c:pt>
                <c:pt idx="185">
                  <c:v>-1795.4311049900432</c:v>
                </c:pt>
                <c:pt idx="186">
                  <c:v>-1798.026257318179</c:v>
                </c:pt>
                <c:pt idx="187">
                  <c:v>-1800.2513382177433</c:v>
                </c:pt>
                <c:pt idx="188">
                  <c:v>-1801.37027842985</c:v>
                </c:pt>
                <c:pt idx="189">
                  <c:v>-1764.5927716417048</c:v>
                </c:pt>
                <c:pt idx="190">
                  <c:v>-1728.8463737069574</c:v>
                </c:pt>
                <c:pt idx="191">
                  <c:v>-1719.1963893989159</c:v>
                </c:pt>
                <c:pt idx="192">
                  <c:v>-1746.5064752140336</c:v>
                </c:pt>
                <c:pt idx="193">
                  <c:v>-1542.5841415866075</c:v>
                </c:pt>
                <c:pt idx="194">
                  <c:v>-1351.9018535933415</c:v>
                </c:pt>
                <c:pt idx="195">
                  <c:v>-1365.4536625000899</c:v>
                </c:pt>
                <c:pt idx="196">
                  <c:v>-1381.5370949517451</c:v>
                </c:pt>
                <c:pt idx="197">
                  <c:v>-1395.0982723148115</c:v>
                </c:pt>
                <c:pt idx="198">
                  <c:v>-1406.6898570946016</c:v>
                </c:pt>
                <c:pt idx="199">
                  <c:v>-1414.9542193690806</c:v>
                </c:pt>
                <c:pt idx="200">
                  <c:v>-1400.8981272879828</c:v>
                </c:pt>
                <c:pt idx="201">
                  <c:v>-1386.6944018207353</c:v>
                </c:pt>
                <c:pt idx="202">
                  <c:v>-1382.5693175000899</c:v>
                </c:pt>
                <c:pt idx="203">
                  <c:v>-1378.5992499517449</c:v>
                </c:pt>
                <c:pt idx="204">
                  <c:v>-1369.9528252605426</c:v>
                </c:pt>
                <c:pt idx="205">
                  <c:v>-1356.5839904807519</c:v>
                </c:pt>
                <c:pt idx="206">
                  <c:v>-1342.9293665655946</c:v>
                </c:pt>
                <c:pt idx="207">
                  <c:v>-1336.0405842723899</c:v>
                </c:pt>
                <c:pt idx="208">
                  <c:v>-1332.1672321453777</c:v>
                </c:pt>
                <c:pt idx="209">
                  <c:v>-1337.4103789457665</c:v>
                </c:pt>
                <c:pt idx="210">
                  <c:v>-1344.3492188571786</c:v>
                </c:pt>
                <c:pt idx="211">
                  <c:v>-1352.7768327991646</c:v>
                </c:pt>
                <c:pt idx="212">
                  <c:v>-1348.4749885483814</c:v>
                </c:pt>
                <c:pt idx="213">
                  <c:v>-1342.8416503475098</c:v>
                </c:pt>
                <c:pt idx="214">
                  <c:v>-1361.3926163437645</c:v>
                </c:pt>
                <c:pt idx="215">
                  <c:v>-1382.877826290108</c:v>
                </c:pt>
                <c:pt idx="216">
                  <c:v>-1396.5804742788721</c:v>
                </c:pt>
                <c:pt idx="217">
                  <c:v>-1408.6940843836655</c:v>
                </c:pt>
                <c:pt idx="218">
                  <c:v>-1401.9759290575823</c:v>
                </c:pt>
                <c:pt idx="219">
                  <c:v>-1392.2200994994419</c:v>
                </c:pt>
                <c:pt idx="220">
                  <c:v>-1378.2042488296302</c:v>
                </c:pt>
                <c:pt idx="221">
                  <c:v>-1361.9048172602543</c:v>
                </c:pt>
                <c:pt idx="222">
                  <c:v>-1363.6964523569452</c:v>
                </c:pt>
                <c:pt idx="223">
                  <c:v>-1362.9567888472759</c:v>
                </c:pt>
                <c:pt idx="224">
                  <c:v>-1363.2682733368147</c:v>
                </c:pt>
                <c:pt idx="225">
                  <c:v>-1361.8595026842884</c:v>
                </c:pt>
                <c:pt idx="226">
                  <c:v>-1369.9780478695668</c:v>
                </c:pt>
                <c:pt idx="227">
                  <c:v>-1384.1731528427383</c:v>
                </c:pt>
                <c:pt idx="228">
                  <c:v>-1402.0787707079835</c:v>
                </c:pt>
                <c:pt idx="229">
                  <c:v>-1418.5955379394291</c:v>
                </c:pt>
                <c:pt idx="230">
                  <c:v>-1432.435930337427</c:v>
                </c:pt>
                <c:pt idx="231">
                  <c:v>-1447.1804230361195</c:v>
                </c:pt>
                <c:pt idx="232">
                  <c:v>-1484.4943842698692</c:v>
                </c:pt>
                <c:pt idx="233">
                  <c:v>-1528.6429732990025</c:v>
                </c:pt>
                <c:pt idx="234">
                  <c:v>-1578.0204255209048</c:v>
                </c:pt>
                <c:pt idx="235">
                  <c:v>-1626.1209358201593</c:v>
                </c:pt>
                <c:pt idx="236">
                  <c:v>-1649.6493738625807</c:v>
                </c:pt>
                <c:pt idx="237">
                  <c:v>-1669.2792658014332</c:v>
                </c:pt>
                <c:pt idx="238">
                  <c:v>-1680.388807096042</c:v>
                </c:pt>
                <c:pt idx="239">
                  <c:v>-1672.8857382602898</c:v>
                </c:pt>
                <c:pt idx="240">
                  <c:v>-1682.4599481256078</c:v>
                </c:pt>
                <c:pt idx="241">
                  <c:v>-1676.5028393982498</c:v>
                </c:pt>
                <c:pt idx="242">
                  <c:v>-1662.1061867009976</c:v>
                </c:pt>
                <c:pt idx="243">
                  <c:v>-1644.5855955021791</c:v>
                </c:pt>
                <c:pt idx="244">
                  <c:v>-1625.5368485541433</c:v>
                </c:pt>
                <c:pt idx="245">
                  <c:v>-1603.8684019230077</c:v>
                </c:pt>
                <c:pt idx="246">
                  <c:v>-1580.9356588551982</c:v>
                </c:pt>
                <c:pt idx="247">
                  <c:v>-1562.0730543051602</c:v>
                </c:pt>
                <c:pt idx="248">
                  <c:v>-1552.3316856836759</c:v>
                </c:pt>
                <c:pt idx="249">
                  <c:v>-1541.8484389517091</c:v>
                </c:pt>
                <c:pt idx="250">
                  <c:v>-1531.241708866002</c:v>
                </c:pt>
                <c:pt idx="251">
                  <c:v>-1523.2161871421374</c:v>
                </c:pt>
                <c:pt idx="252">
                  <c:v>-1522.5762836706399</c:v>
                </c:pt>
                <c:pt idx="253">
                  <c:v>-1544.4333813425042</c:v>
                </c:pt>
                <c:pt idx="254">
                  <c:v>-1553.2127235046275</c:v>
                </c:pt>
                <c:pt idx="255">
                  <c:v>-1573.4397590568619</c:v>
                </c:pt>
                <c:pt idx="256">
                  <c:v>-1593.3452694821565</c:v>
                </c:pt>
                <c:pt idx="257">
                  <c:v>-1615.3767218300984</c:v>
                </c:pt>
                <c:pt idx="258">
                  <c:v>-1638.2784070186183</c:v>
                </c:pt>
                <c:pt idx="259">
                  <c:v>-1664.0159913482662</c:v>
                </c:pt>
                <c:pt idx="260">
                  <c:v>-1695.4679611527245</c:v>
                </c:pt>
                <c:pt idx="261">
                  <c:v>-1720.6913527674747</c:v>
                </c:pt>
                <c:pt idx="262">
                  <c:v>-1730.0080595808279</c:v>
                </c:pt>
                <c:pt idx="263">
                  <c:v>-1748.5004542295362</c:v>
                </c:pt>
                <c:pt idx="264">
                  <c:v>-1761.1879248622568</c:v>
                </c:pt>
                <c:pt idx="265">
                  <c:v>-1769.8906070438259</c:v>
                </c:pt>
                <c:pt idx="266">
                  <c:v>-1775.2514783751667</c:v>
                </c:pt>
                <c:pt idx="267">
                  <c:v>-1785.7972217940871</c:v>
                </c:pt>
                <c:pt idx="268">
                  <c:v>-1796.1858768590878</c:v>
                </c:pt>
                <c:pt idx="269">
                  <c:v>-1807.2564156973604</c:v>
                </c:pt>
                <c:pt idx="270">
                  <c:v>-1796.9094292827972</c:v>
                </c:pt>
                <c:pt idx="271">
                  <c:v>-1783.0913225825195</c:v>
                </c:pt>
                <c:pt idx="272">
                  <c:v>-1788.5901539412293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F2-401D-A3B5-D972BACD0BD5}"/>
            </c:ext>
          </c:extLst>
        </c:ser>
        <c:ser>
          <c:idx val="5"/>
          <c:order val="5"/>
          <c:tx>
            <c:strRef>
              <c:f>'OCOD&amp;OMR (2022)'!$V$1</c:f>
              <c:strCache>
                <c:ptCount val="1"/>
                <c:pt idx="0">
                  <c:v>OMR Limit  (cfs)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numRef>
              <c:f>'OCOD&amp;OMR (2022)'!$A$2:$A$287</c:f>
              <c:numCache>
                <c:formatCode>m/d/yyyy</c:formatCode>
                <c:ptCount val="286"/>
                <c:pt idx="0">
                  <c:v>44470</c:v>
                </c:pt>
                <c:pt idx="1">
                  <c:v>44471</c:v>
                </c:pt>
                <c:pt idx="2">
                  <c:v>44472</c:v>
                </c:pt>
                <c:pt idx="3">
                  <c:v>44473</c:v>
                </c:pt>
                <c:pt idx="4">
                  <c:v>44474</c:v>
                </c:pt>
                <c:pt idx="5">
                  <c:v>44475</c:v>
                </c:pt>
                <c:pt idx="6">
                  <c:v>44476</c:v>
                </c:pt>
                <c:pt idx="7">
                  <c:v>44477</c:v>
                </c:pt>
                <c:pt idx="8">
                  <c:v>44478</c:v>
                </c:pt>
                <c:pt idx="9">
                  <c:v>44479</c:v>
                </c:pt>
                <c:pt idx="10">
                  <c:v>44480</c:v>
                </c:pt>
                <c:pt idx="11">
                  <c:v>44481</c:v>
                </c:pt>
                <c:pt idx="12">
                  <c:v>44482</c:v>
                </c:pt>
                <c:pt idx="13">
                  <c:v>44483</c:v>
                </c:pt>
                <c:pt idx="14">
                  <c:v>44484</c:v>
                </c:pt>
                <c:pt idx="15">
                  <c:v>44485</c:v>
                </c:pt>
                <c:pt idx="16">
                  <c:v>44486</c:v>
                </c:pt>
                <c:pt idx="17">
                  <c:v>44487</c:v>
                </c:pt>
                <c:pt idx="18">
                  <c:v>44488</c:v>
                </c:pt>
                <c:pt idx="19">
                  <c:v>44489</c:v>
                </c:pt>
                <c:pt idx="20">
                  <c:v>44490</c:v>
                </c:pt>
                <c:pt idx="21">
                  <c:v>44491</c:v>
                </c:pt>
                <c:pt idx="22">
                  <c:v>44492</c:v>
                </c:pt>
                <c:pt idx="23">
                  <c:v>44493</c:v>
                </c:pt>
                <c:pt idx="24">
                  <c:v>44494</c:v>
                </c:pt>
                <c:pt idx="25">
                  <c:v>44495</c:v>
                </c:pt>
                <c:pt idx="26">
                  <c:v>44496</c:v>
                </c:pt>
                <c:pt idx="27">
                  <c:v>44497</c:v>
                </c:pt>
                <c:pt idx="28">
                  <c:v>44498</c:v>
                </c:pt>
                <c:pt idx="29">
                  <c:v>44499</c:v>
                </c:pt>
                <c:pt idx="30">
                  <c:v>44500</c:v>
                </c:pt>
                <c:pt idx="31">
                  <c:v>44501</c:v>
                </c:pt>
                <c:pt idx="32">
                  <c:v>44502</c:v>
                </c:pt>
                <c:pt idx="33">
                  <c:v>44503</c:v>
                </c:pt>
                <c:pt idx="34">
                  <c:v>44504</c:v>
                </c:pt>
                <c:pt idx="35">
                  <c:v>44505</c:v>
                </c:pt>
                <c:pt idx="36">
                  <c:v>44506</c:v>
                </c:pt>
                <c:pt idx="37">
                  <c:v>44507</c:v>
                </c:pt>
                <c:pt idx="38">
                  <c:v>44508</c:v>
                </c:pt>
                <c:pt idx="39">
                  <c:v>44509</c:v>
                </c:pt>
                <c:pt idx="40">
                  <c:v>44510</c:v>
                </c:pt>
                <c:pt idx="41">
                  <c:v>44511</c:v>
                </c:pt>
                <c:pt idx="42">
                  <c:v>44512</c:v>
                </c:pt>
                <c:pt idx="43">
                  <c:v>44513</c:v>
                </c:pt>
                <c:pt idx="44">
                  <c:v>44514</c:v>
                </c:pt>
                <c:pt idx="45">
                  <c:v>44515</c:v>
                </c:pt>
                <c:pt idx="46">
                  <c:v>44516</c:v>
                </c:pt>
                <c:pt idx="47">
                  <c:v>44517</c:v>
                </c:pt>
                <c:pt idx="48">
                  <c:v>44518</c:v>
                </c:pt>
                <c:pt idx="49">
                  <c:v>44519</c:v>
                </c:pt>
                <c:pt idx="50">
                  <c:v>44520</c:v>
                </c:pt>
                <c:pt idx="51">
                  <c:v>44521</c:v>
                </c:pt>
                <c:pt idx="52">
                  <c:v>44522</c:v>
                </c:pt>
                <c:pt idx="53">
                  <c:v>44523</c:v>
                </c:pt>
                <c:pt idx="54">
                  <c:v>44524</c:v>
                </c:pt>
                <c:pt idx="55">
                  <c:v>44525</c:v>
                </c:pt>
                <c:pt idx="56">
                  <c:v>44526</c:v>
                </c:pt>
                <c:pt idx="57">
                  <c:v>44527</c:v>
                </c:pt>
                <c:pt idx="58">
                  <c:v>44528</c:v>
                </c:pt>
                <c:pt idx="59">
                  <c:v>44529</c:v>
                </c:pt>
                <c:pt idx="60">
                  <c:v>44530</c:v>
                </c:pt>
                <c:pt idx="61">
                  <c:v>44531</c:v>
                </c:pt>
                <c:pt idx="62">
                  <c:v>44532</c:v>
                </c:pt>
                <c:pt idx="63">
                  <c:v>44533</c:v>
                </c:pt>
                <c:pt idx="64">
                  <c:v>44534</c:v>
                </c:pt>
                <c:pt idx="65">
                  <c:v>44535</c:v>
                </c:pt>
                <c:pt idx="66">
                  <c:v>44536</c:v>
                </c:pt>
                <c:pt idx="67">
                  <c:v>44537</c:v>
                </c:pt>
                <c:pt idx="68">
                  <c:v>44538</c:v>
                </c:pt>
                <c:pt idx="69">
                  <c:v>44539</c:v>
                </c:pt>
                <c:pt idx="70">
                  <c:v>44540</c:v>
                </c:pt>
                <c:pt idx="71">
                  <c:v>44541</c:v>
                </c:pt>
                <c:pt idx="72">
                  <c:v>44542</c:v>
                </c:pt>
                <c:pt idx="73">
                  <c:v>44543</c:v>
                </c:pt>
                <c:pt idx="74">
                  <c:v>44544</c:v>
                </c:pt>
                <c:pt idx="75">
                  <c:v>44545</c:v>
                </c:pt>
                <c:pt idx="76">
                  <c:v>44546</c:v>
                </c:pt>
                <c:pt idx="77">
                  <c:v>44547</c:v>
                </c:pt>
                <c:pt idx="78">
                  <c:v>44548</c:v>
                </c:pt>
                <c:pt idx="79">
                  <c:v>44549</c:v>
                </c:pt>
                <c:pt idx="80">
                  <c:v>44550</c:v>
                </c:pt>
                <c:pt idx="81">
                  <c:v>44551</c:v>
                </c:pt>
                <c:pt idx="82">
                  <c:v>44552</c:v>
                </c:pt>
                <c:pt idx="83">
                  <c:v>44553</c:v>
                </c:pt>
                <c:pt idx="84">
                  <c:v>44554</c:v>
                </c:pt>
                <c:pt idx="85">
                  <c:v>44555</c:v>
                </c:pt>
                <c:pt idx="86">
                  <c:v>44556</c:v>
                </c:pt>
                <c:pt idx="87">
                  <c:v>44557</c:v>
                </c:pt>
                <c:pt idx="88">
                  <c:v>44558</c:v>
                </c:pt>
                <c:pt idx="89">
                  <c:v>44559</c:v>
                </c:pt>
                <c:pt idx="90">
                  <c:v>44560</c:v>
                </c:pt>
                <c:pt idx="91">
                  <c:v>44561</c:v>
                </c:pt>
                <c:pt idx="92">
                  <c:v>44562</c:v>
                </c:pt>
                <c:pt idx="93">
                  <c:v>44563</c:v>
                </c:pt>
                <c:pt idx="94">
                  <c:v>44564</c:v>
                </c:pt>
                <c:pt idx="95">
                  <c:v>44565</c:v>
                </c:pt>
                <c:pt idx="96">
                  <c:v>44566</c:v>
                </c:pt>
                <c:pt idx="97">
                  <c:v>44567</c:v>
                </c:pt>
                <c:pt idx="98">
                  <c:v>44568</c:v>
                </c:pt>
                <c:pt idx="99">
                  <c:v>44569</c:v>
                </c:pt>
                <c:pt idx="100">
                  <c:v>44570</c:v>
                </c:pt>
                <c:pt idx="101">
                  <c:v>44571</c:v>
                </c:pt>
                <c:pt idx="102">
                  <c:v>44572</c:v>
                </c:pt>
                <c:pt idx="103">
                  <c:v>44573</c:v>
                </c:pt>
                <c:pt idx="104">
                  <c:v>44574</c:v>
                </c:pt>
                <c:pt idx="105">
                  <c:v>44575</c:v>
                </c:pt>
                <c:pt idx="106">
                  <c:v>44576</c:v>
                </c:pt>
                <c:pt idx="107">
                  <c:v>44577</c:v>
                </c:pt>
                <c:pt idx="108">
                  <c:v>44578</c:v>
                </c:pt>
                <c:pt idx="109">
                  <c:v>44579</c:v>
                </c:pt>
                <c:pt idx="110">
                  <c:v>44580</c:v>
                </c:pt>
                <c:pt idx="111">
                  <c:v>44581</c:v>
                </c:pt>
                <c:pt idx="112">
                  <c:v>44582</c:v>
                </c:pt>
                <c:pt idx="113">
                  <c:v>44583</c:v>
                </c:pt>
                <c:pt idx="114">
                  <c:v>44584</c:v>
                </c:pt>
                <c:pt idx="115">
                  <c:v>44585</c:v>
                </c:pt>
                <c:pt idx="116">
                  <c:v>44586</c:v>
                </c:pt>
                <c:pt idx="117">
                  <c:v>44587</c:v>
                </c:pt>
                <c:pt idx="118">
                  <c:v>44588</c:v>
                </c:pt>
                <c:pt idx="119">
                  <c:v>44589</c:v>
                </c:pt>
                <c:pt idx="120">
                  <c:v>44590</c:v>
                </c:pt>
                <c:pt idx="121">
                  <c:v>44591</c:v>
                </c:pt>
                <c:pt idx="122">
                  <c:v>44592</c:v>
                </c:pt>
                <c:pt idx="123">
                  <c:v>44593</c:v>
                </c:pt>
                <c:pt idx="124">
                  <c:v>44594</c:v>
                </c:pt>
                <c:pt idx="125">
                  <c:v>44595</c:v>
                </c:pt>
                <c:pt idx="126">
                  <c:v>44596</c:v>
                </c:pt>
                <c:pt idx="127">
                  <c:v>44597</c:v>
                </c:pt>
                <c:pt idx="128">
                  <c:v>44598</c:v>
                </c:pt>
                <c:pt idx="129">
                  <c:v>44599</c:v>
                </c:pt>
                <c:pt idx="130">
                  <c:v>44600</c:v>
                </c:pt>
                <c:pt idx="131">
                  <c:v>44601</c:v>
                </c:pt>
                <c:pt idx="132">
                  <c:v>44602</c:v>
                </c:pt>
                <c:pt idx="133">
                  <c:v>44603</c:v>
                </c:pt>
                <c:pt idx="134">
                  <c:v>44604</c:v>
                </c:pt>
                <c:pt idx="135">
                  <c:v>44605</c:v>
                </c:pt>
                <c:pt idx="136">
                  <c:v>44606</c:v>
                </c:pt>
                <c:pt idx="137">
                  <c:v>44607</c:v>
                </c:pt>
                <c:pt idx="138">
                  <c:v>44608</c:v>
                </c:pt>
                <c:pt idx="139">
                  <c:v>44609</c:v>
                </c:pt>
                <c:pt idx="140">
                  <c:v>44610</c:v>
                </c:pt>
                <c:pt idx="141">
                  <c:v>44611</c:v>
                </c:pt>
                <c:pt idx="142">
                  <c:v>44612</c:v>
                </c:pt>
                <c:pt idx="143">
                  <c:v>44613</c:v>
                </c:pt>
                <c:pt idx="144">
                  <c:v>44614</c:v>
                </c:pt>
                <c:pt idx="145">
                  <c:v>44615</c:v>
                </c:pt>
                <c:pt idx="146">
                  <c:v>44616</c:v>
                </c:pt>
                <c:pt idx="147">
                  <c:v>44617</c:v>
                </c:pt>
                <c:pt idx="148">
                  <c:v>44618</c:v>
                </c:pt>
                <c:pt idx="149">
                  <c:v>44619</c:v>
                </c:pt>
                <c:pt idx="150">
                  <c:v>44620</c:v>
                </c:pt>
                <c:pt idx="151">
                  <c:v>44621</c:v>
                </c:pt>
                <c:pt idx="152">
                  <c:v>44622</c:v>
                </c:pt>
                <c:pt idx="153">
                  <c:v>44623</c:v>
                </c:pt>
                <c:pt idx="154">
                  <c:v>44624</c:v>
                </c:pt>
                <c:pt idx="155">
                  <c:v>44625</c:v>
                </c:pt>
                <c:pt idx="156">
                  <c:v>44626</c:v>
                </c:pt>
                <c:pt idx="157">
                  <c:v>44627</c:v>
                </c:pt>
                <c:pt idx="158">
                  <c:v>44628</c:v>
                </c:pt>
                <c:pt idx="159">
                  <c:v>44629</c:v>
                </c:pt>
                <c:pt idx="160">
                  <c:v>44630</c:v>
                </c:pt>
                <c:pt idx="161">
                  <c:v>44631</c:v>
                </c:pt>
                <c:pt idx="162">
                  <c:v>44632</c:v>
                </c:pt>
                <c:pt idx="163">
                  <c:v>44633</c:v>
                </c:pt>
                <c:pt idx="164">
                  <c:v>44634</c:v>
                </c:pt>
                <c:pt idx="165">
                  <c:v>44635</c:v>
                </c:pt>
                <c:pt idx="166">
                  <c:v>44636</c:v>
                </c:pt>
                <c:pt idx="167">
                  <c:v>44637</c:v>
                </c:pt>
                <c:pt idx="168">
                  <c:v>44638</c:v>
                </c:pt>
                <c:pt idx="169">
                  <c:v>44639</c:v>
                </c:pt>
                <c:pt idx="170">
                  <c:v>44640</c:v>
                </c:pt>
                <c:pt idx="171">
                  <c:v>44641</c:v>
                </c:pt>
                <c:pt idx="172">
                  <c:v>44642</c:v>
                </c:pt>
                <c:pt idx="173">
                  <c:v>44643</c:v>
                </c:pt>
                <c:pt idx="174">
                  <c:v>44644</c:v>
                </c:pt>
                <c:pt idx="175">
                  <c:v>44645</c:v>
                </c:pt>
                <c:pt idx="176">
                  <c:v>44646</c:v>
                </c:pt>
                <c:pt idx="177">
                  <c:v>44647</c:v>
                </c:pt>
                <c:pt idx="178">
                  <c:v>44648</c:v>
                </c:pt>
                <c:pt idx="179">
                  <c:v>44649</c:v>
                </c:pt>
                <c:pt idx="180">
                  <c:v>44650</c:v>
                </c:pt>
                <c:pt idx="181">
                  <c:v>44651</c:v>
                </c:pt>
                <c:pt idx="182">
                  <c:v>44652</c:v>
                </c:pt>
                <c:pt idx="183">
                  <c:v>44653</c:v>
                </c:pt>
                <c:pt idx="184">
                  <c:v>44654</c:v>
                </c:pt>
                <c:pt idx="185">
                  <c:v>44655</c:v>
                </c:pt>
                <c:pt idx="186">
                  <c:v>44656</c:v>
                </c:pt>
                <c:pt idx="187">
                  <c:v>44657</c:v>
                </c:pt>
                <c:pt idx="188">
                  <c:v>44658</c:v>
                </c:pt>
                <c:pt idx="189">
                  <c:v>44659</c:v>
                </c:pt>
                <c:pt idx="190">
                  <c:v>44660</c:v>
                </c:pt>
                <c:pt idx="191">
                  <c:v>44661</c:v>
                </c:pt>
                <c:pt idx="192">
                  <c:v>44662</c:v>
                </c:pt>
                <c:pt idx="193">
                  <c:v>44663</c:v>
                </c:pt>
                <c:pt idx="194">
                  <c:v>44664</c:v>
                </c:pt>
                <c:pt idx="195">
                  <c:v>44665</c:v>
                </c:pt>
                <c:pt idx="196">
                  <c:v>44666</c:v>
                </c:pt>
                <c:pt idx="197">
                  <c:v>44667</c:v>
                </c:pt>
                <c:pt idx="198">
                  <c:v>44668</c:v>
                </c:pt>
                <c:pt idx="199">
                  <c:v>44669</c:v>
                </c:pt>
                <c:pt idx="200">
                  <c:v>44670</c:v>
                </c:pt>
                <c:pt idx="201">
                  <c:v>44671</c:v>
                </c:pt>
                <c:pt idx="202">
                  <c:v>44672</c:v>
                </c:pt>
                <c:pt idx="203">
                  <c:v>44673</c:v>
                </c:pt>
                <c:pt idx="204">
                  <c:v>44674</c:v>
                </c:pt>
                <c:pt idx="205">
                  <c:v>44675</c:v>
                </c:pt>
                <c:pt idx="206">
                  <c:v>44676</c:v>
                </c:pt>
                <c:pt idx="207">
                  <c:v>44677</c:v>
                </c:pt>
                <c:pt idx="208">
                  <c:v>44678</c:v>
                </c:pt>
                <c:pt idx="209">
                  <c:v>44679</c:v>
                </c:pt>
                <c:pt idx="210">
                  <c:v>44680</c:v>
                </c:pt>
                <c:pt idx="211">
                  <c:v>44681</c:v>
                </c:pt>
                <c:pt idx="212">
                  <c:v>44682</c:v>
                </c:pt>
                <c:pt idx="213">
                  <c:v>44683</c:v>
                </c:pt>
                <c:pt idx="214">
                  <c:v>44684</c:v>
                </c:pt>
                <c:pt idx="215">
                  <c:v>44685</c:v>
                </c:pt>
                <c:pt idx="216">
                  <c:v>44686</c:v>
                </c:pt>
                <c:pt idx="217">
                  <c:v>44687</c:v>
                </c:pt>
                <c:pt idx="218">
                  <c:v>44688</c:v>
                </c:pt>
                <c:pt idx="219">
                  <c:v>44689</c:v>
                </c:pt>
                <c:pt idx="220">
                  <c:v>44690</c:v>
                </c:pt>
                <c:pt idx="221">
                  <c:v>44691</c:v>
                </c:pt>
                <c:pt idx="222">
                  <c:v>44692</c:v>
                </c:pt>
                <c:pt idx="223">
                  <c:v>44693</c:v>
                </c:pt>
                <c:pt idx="224">
                  <c:v>44694</c:v>
                </c:pt>
                <c:pt idx="225">
                  <c:v>44695</c:v>
                </c:pt>
                <c:pt idx="226">
                  <c:v>44696</c:v>
                </c:pt>
                <c:pt idx="227">
                  <c:v>44697</c:v>
                </c:pt>
                <c:pt idx="228">
                  <c:v>44698</c:v>
                </c:pt>
                <c:pt idx="229">
                  <c:v>44699</c:v>
                </c:pt>
                <c:pt idx="230">
                  <c:v>44700</c:v>
                </c:pt>
                <c:pt idx="231">
                  <c:v>44701</c:v>
                </c:pt>
                <c:pt idx="232">
                  <c:v>44702</c:v>
                </c:pt>
                <c:pt idx="233">
                  <c:v>44703</c:v>
                </c:pt>
                <c:pt idx="234">
                  <c:v>44704</c:v>
                </c:pt>
                <c:pt idx="235">
                  <c:v>44705</c:v>
                </c:pt>
                <c:pt idx="236">
                  <c:v>44706</c:v>
                </c:pt>
                <c:pt idx="237">
                  <c:v>44707</c:v>
                </c:pt>
                <c:pt idx="238">
                  <c:v>44708</c:v>
                </c:pt>
                <c:pt idx="239">
                  <c:v>44709</c:v>
                </c:pt>
                <c:pt idx="240">
                  <c:v>44710</c:v>
                </c:pt>
                <c:pt idx="241">
                  <c:v>44711</c:v>
                </c:pt>
                <c:pt idx="242">
                  <c:v>44712</c:v>
                </c:pt>
                <c:pt idx="243">
                  <c:v>44713</c:v>
                </c:pt>
                <c:pt idx="244">
                  <c:v>44714</c:v>
                </c:pt>
                <c:pt idx="245">
                  <c:v>44715</c:v>
                </c:pt>
                <c:pt idx="246">
                  <c:v>44716</c:v>
                </c:pt>
                <c:pt idx="247">
                  <c:v>44717</c:v>
                </c:pt>
                <c:pt idx="248">
                  <c:v>44718</c:v>
                </c:pt>
                <c:pt idx="249">
                  <c:v>44719</c:v>
                </c:pt>
                <c:pt idx="250">
                  <c:v>44720</c:v>
                </c:pt>
                <c:pt idx="251">
                  <c:v>44721</c:v>
                </c:pt>
                <c:pt idx="252">
                  <c:v>44722</c:v>
                </c:pt>
                <c:pt idx="253">
                  <c:v>44723</c:v>
                </c:pt>
                <c:pt idx="254">
                  <c:v>44724</c:v>
                </c:pt>
                <c:pt idx="255">
                  <c:v>44725</c:v>
                </c:pt>
                <c:pt idx="256">
                  <c:v>44726</c:v>
                </c:pt>
                <c:pt idx="257">
                  <c:v>44727</c:v>
                </c:pt>
                <c:pt idx="258">
                  <c:v>44728</c:v>
                </c:pt>
                <c:pt idx="259">
                  <c:v>44729</c:v>
                </c:pt>
                <c:pt idx="260">
                  <c:v>44730</c:v>
                </c:pt>
                <c:pt idx="261">
                  <c:v>44731</c:v>
                </c:pt>
                <c:pt idx="262">
                  <c:v>44732</c:v>
                </c:pt>
                <c:pt idx="263">
                  <c:v>44733</c:v>
                </c:pt>
                <c:pt idx="264">
                  <c:v>44734</c:v>
                </c:pt>
                <c:pt idx="265">
                  <c:v>44735</c:v>
                </c:pt>
                <c:pt idx="266">
                  <c:v>44736</c:v>
                </c:pt>
                <c:pt idx="267">
                  <c:v>44737</c:v>
                </c:pt>
                <c:pt idx="268">
                  <c:v>44738</c:v>
                </c:pt>
                <c:pt idx="269">
                  <c:v>44739</c:v>
                </c:pt>
                <c:pt idx="270">
                  <c:v>44740</c:v>
                </c:pt>
                <c:pt idx="271">
                  <c:v>44741</c:v>
                </c:pt>
                <c:pt idx="272">
                  <c:v>44742</c:v>
                </c:pt>
              </c:numCache>
            </c:numRef>
          </c:cat>
          <c:val>
            <c:numRef>
              <c:f>'OCOD&amp;OMR (2022)'!$V$2:$V$287</c:f>
              <c:numCache>
                <c:formatCode>General</c:formatCode>
                <c:ptCount val="286"/>
                <c:pt idx="92" formatCode="0">
                  <c:v>-5000</c:v>
                </c:pt>
                <c:pt idx="93" formatCode="0">
                  <c:v>-5000</c:v>
                </c:pt>
                <c:pt idx="94" formatCode="0">
                  <c:v>-5000</c:v>
                </c:pt>
                <c:pt idx="95" formatCode="0">
                  <c:v>-5000</c:v>
                </c:pt>
                <c:pt idx="96" formatCode="0">
                  <c:v>-5000</c:v>
                </c:pt>
                <c:pt idx="97" formatCode="0">
                  <c:v>-5000</c:v>
                </c:pt>
                <c:pt idx="98" formatCode="0">
                  <c:v>-5000</c:v>
                </c:pt>
                <c:pt idx="99" formatCode="0">
                  <c:v>-5000</c:v>
                </c:pt>
                <c:pt idx="100" formatCode="0">
                  <c:v>-5000</c:v>
                </c:pt>
                <c:pt idx="101" formatCode="0">
                  <c:v>-5000</c:v>
                </c:pt>
                <c:pt idx="102" formatCode="0">
                  <c:v>-5000</c:v>
                </c:pt>
                <c:pt idx="103" formatCode="0">
                  <c:v>-5000</c:v>
                </c:pt>
                <c:pt idx="104" formatCode="0">
                  <c:v>-5000</c:v>
                </c:pt>
                <c:pt idx="105" formatCode="0">
                  <c:v>-5000</c:v>
                </c:pt>
                <c:pt idx="106" formatCode="0">
                  <c:v>-5000</c:v>
                </c:pt>
                <c:pt idx="107" formatCode="0">
                  <c:v>-5000</c:v>
                </c:pt>
                <c:pt idx="108" formatCode="0">
                  <c:v>-5000</c:v>
                </c:pt>
                <c:pt idx="109" formatCode="0">
                  <c:v>-5000</c:v>
                </c:pt>
                <c:pt idx="110" formatCode="0">
                  <c:v>-5000</c:v>
                </c:pt>
                <c:pt idx="111" formatCode="0">
                  <c:v>-5000</c:v>
                </c:pt>
                <c:pt idx="112" formatCode="0">
                  <c:v>-5000</c:v>
                </c:pt>
                <c:pt idx="113" formatCode="0">
                  <c:v>-5000</c:v>
                </c:pt>
                <c:pt idx="114" formatCode="0">
                  <c:v>-5000</c:v>
                </c:pt>
                <c:pt idx="115" formatCode="0">
                  <c:v>-5000</c:v>
                </c:pt>
                <c:pt idx="116" formatCode="0">
                  <c:v>-5000</c:v>
                </c:pt>
                <c:pt idx="117" formatCode="0">
                  <c:v>-5000</c:v>
                </c:pt>
                <c:pt idx="118" formatCode="0">
                  <c:v>-5000</c:v>
                </c:pt>
                <c:pt idx="119" formatCode="0">
                  <c:v>-5000</c:v>
                </c:pt>
                <c:pt idx="120" formatCode="0">
                  <c:v>-5000</c:v>
                </c:pt>
                <c:pt idx="121" formatCode="0">
                  <c:v>-5000</c:v>
                </c:pt>
                <c:pt idx="122" formatCode="0">
                  <c:v>-5000</c:v>
                </c:pt>
                <c:pt idx="123" formatCode="0">
                  <c:v>-5000</c:v>
                </c:pt>
                <c:pt idx="124" formatCode="0">
                  <c:v>-5000</c:v>
                </c:pt>
                <c:pt idx="125" formatCode="0">
                  <c:v>-5000</c:v>
                </c:pt>
                <c:pt idx="126" formatCode="0">
                  <c:v>-5000</c:v>
                </c:pt>
                <c:pt idx="127" formatCode="0">
                  <c:v>-5000</c:v>
                </c:pt>
                <c:pt idx="128" formatCode="0">
                  <c:v>-5000</c:v>
                </c:pt>
                <c:pt idx="129" formatCode="0">
                  <c:v>-5000</c:v>
                </c:pt>
                <c:pt idx="130" formatCode="0">
                  <c:v>-3500</c:v>
                </c:pt>
                <c:pt idx="131" formatCode="0">
                  <c:v>-3500</c:v>
                </c:pt>
                <c:pt idx="132" formatCode="0">
                  <c:v>-3500</c:v>
                </c:pt>
                <c:pt idx="133" formatCode="0">
                  <c:v>-3500</c:v>
                </c:pt>
                <c:pt idx="134" formatCode="0">
                  <c:v>-3500</c:v>
                </c:pt>
                <c:pt idx="135" formatCode="0">
                  <c:v>-5000</c:v>
                </c:pt>
                <c:pt idx="136" formatCode="0">
                  <c:v>-5000</c:v>
                </c:pt>
                <c:pt idx="137" formatCode="0">
                  <c:v>-5000</c:v>
                </c:pt>
                <c:pt idx="138" formatCode="0">
                  <c:v>-5000</c:v>
                </c:pt>
                <c:pt idx="139" formatCode="0">
                  <c:v>-5000</c:v>
                </c:pt>
                <c:pt idx="140" formatCode="0">
                  <c:v>-5000</c:v>
                </c:pt>
                <c:pt idx="141" formatCode="0">
                  <c:v>-5000</c:v>
                </c:pt>
                <c:pt idx="142" formatCode="0">
                  <c:v>-5000</c:v>
                </c:pt>
                <c:pt idx="143" formatCode="0">
                  <c:v>-5000</c:v>
                </c:pt>
                <c:pt idx="144" formatCode="0">
                  <c:v>-5000</c:v>
                </c:pt>
                <c:pt idx="145" formatCode="0">
                  <c:v>-5000</c:v>
                </c:pt>
                <c:pt idx="146" formatCode="0">
                  <c:v>-5000</c:v>
                </c:pt>
                <c:pt idx="147" formatCode="0">
                  <c:v>-5000</c:v>
                </c:pt>
                <c:pt idx="148" formatCode="0">
                  <c:v>-5000</c:v>
                </c:pt>
                <c:pt idx="149" formatCode="0">
                  <c:v>-5000</c:v>
                </c:pt>
                <c:pt idx="150" formatCode="0">
                  <c:v>-5000</c:v>
                </c:pt>
                <c:pt idx="151" formatCode="0">
                  <c:v>-5000</c:v>
                </c:pt>
                <c:pt idx="152" formatCode="0">
                  <c:v>-5000</c:v>
                </c:pt>
                <c:pt idx="153" formatCode="0">
                  <c:v>-5000</c:v>
                </c:pt>
                <c:pt idx="154" formatCode="0">
                  <c:v>-5000</c:v>
                </c:pt>
                <c:pt idx="155" formatCode="0">
                  <c:v>-5000</c:v>
                </c:pt>
                <c:pt idx="156" formatCode="0">
                  <c:v>-5000</c:v>
                </c:pt>
                <c:pt idx="157" formatCode="0">
                  <c:v>-5000</c:v>
                </c:pt>
                <c:pt idx="158" formatCode="0">
                  <c:v>-5000</c:v>
                </c:pt>
                <c:pt idx="159" formatCode="0">
                  <c:v>-5000</c:v>
                </c:pt>
                <c:pt idx="160" formatCode="0">
                  <c:v>-5000</c:v>
                </c:pt>
                <c:pt idx="161" formatCode="0">
                  <c:v>-5000</c:v>
                </c:pt>
                <c:pt idx="162" formatCode="0">
                  <c:v>-5000</c:v>
                </c:pt>
                <c:pt idx="163" formatCode="0">
                  <c:v>-5000</c:v>
                </c:pt>
                <c:pt idx="164" formatCode="0">
                  <c:v>-5000</c:v>
                </c:pt>
                <c:pt idx="165" formatCode="0">
                  <c:v>-5000</c:v>
                </c:pt>
                <c:pt idx="166" formatCode="0">
                  <c:v>-5000</c:v>
                </c:pt>
                <c:pt idx="167" formatCode="0">
                  <c:v>-5000</c:v>
                </c:pt>
                <c:pt idx="168" formatCode="0">
                  <c:v>-5000</c:v>
                </c:pt>
                <c:pt idx="169" formatCode="0">
                  <c:v>-5000</c:v>
                </c:pt>
                <c:pt idx="170" formatCode="0">
                  <c:v>-5000</c:v>
                </c:pt>
                <c:pt idx="171" formatCode="0">
                  <c:v>-5000</c:v>
                </c:pt>
                <c:pt idx="172" formatCode="0">
                  <c:v>-5000</c:v>
                </c:pt>
                <c:pt idx="173" formatCode="0">
                  <c:v>-5000</c:v>
                </c:pt>
                <c:pt idx="174" formatCode="0">
                  <c:v>-5000</c:v>
                </c:pt>
                <c:pt idx="175" formatCode="0">
                  <c:v>-5000</c:v>
                </c:pt>
                <c:pt idx="176" formatCode="0">
                  <c:v>-5000</c:v>
                </c:pt>
                <c:pt idx="177" formatCode="0">
                  <c:v>-5000</c:v>
                </c:pt>
                <c:pt idx="178" formatCode="0">
                  <c:v>-5000</c:v>
                </c:pt>
                <c:pt idx="179" formatCode="0">
                  <c:v>-5000</c:v>
                </c:pt>
                <c:pt idx="180" formatCode="0">
                  <c:v>-5000</c:v>
                </c:pt>
                <c:pt idx="181" formatCode="0">
                  <c:v>-5000</c:v>
                </c:pt>
                <c:pt idx="182" formatCode="0">
                  <c:v>-5000</c:v>
                </c:pt>
                <c:pt idx="183" formatCode="0">
                  <c:v>-5000</c:v>
                </c:pt>
                <c:pt idx="184" formatCode="0">
                  <c:v>-5000</c:v>
                </c:pt>
                <c:pt idx="185" formatCode="0">
                  <c:v>-5000</c:v>
                </c:pt>
                <c:pt idx="186" formatCode="0">
                  <c:v>-3500</c:v>
                </c:pt>
                <c:pt idx="187" formatCode="0">
                  <c:v>-3500</c:v>
                </c:pt>
                <c:pt idx="188" formatCode="0">
                  <c:v>-3500</c:v>
                </c:pt>
                <c:pt idx="189" formatCode="0">
                  <c:v>-3500</c:v>
                </c:pt>
                <c:pt idx="190" formatCode="0">
                  <c:v>-3500</c:v>
                </c:pt>
                <c:pt idx="191" formatCode="0">
                  <c:v>-5000</c:v>
                </c:pt>
                <c:pt idx="192" formatCode="0">
                  <c:v>-5000</c:v>
                </c:pt>
                <c:pt idx="193" formatCode="0">
                  <c:v>-5000</c:v>
                </c:pt>
                <c:pt idx="194" formatCode="0">
                  <c:v>-5000</c:v>
                </c:pt>
                <c:pt idx="195" formatCode="0">
                  <c:v>-5000</c:v>
                </c:pt>
                <c:pt idx="196" formatCode="0">
                  <c:v>-5000</c:v>
                </c:pt>
                <c:pt idx="197" formatCode="0">
                  <c:v>-5000</c:v>
                </c:pt>
                <c:pt idx="198" formatCode="0">
                  <c:v>-5000</c:v>
                </c:pt>
                <c:pt idx="199" formatCode="0">
                  <c:v>-5000</c:v>
                </c:pt>
                <c:pt idx="200" formatCode="0">
                  <c:v>-5000</c:v>
                </c:pt>
                <c:pt idx="201" formatCode="0">
                  <c:v>-5000</c:v>
                </c:pt>
                <c:pt idx="202" formatCode="0">
                  <c:v>-3500</c:v>
                </c:pt>
                <c:pt idx="203" formatCode="0">
                  <c:v>-3500</c:v>
                </c:pt>
                <c:pt idx="204" formatCode="0">
                  <c:v>-3500</c:v>
                </c:pt>
                <c:pt idx="205" formatCode="0">
                  <c:v>-3500</c:v>
                </c:pt>
                <c:pt idx="206" formatCode="0">
                  <c:v>-3500</c:v>
                </c:pt>
                <c:pt idx="207" formatCode="0">
                  <c:v>-5000</c:v>
                </c:pt>
                <c:pt idx="208" formatCode="0">
                  <c:v>-5000</c:v>
                </c:pt>
                <c:pt idx="209" formatCode="0">
                  <c:v>-5000</c:v>
                </c:pt>
                <c:pt idx="210" formatCode="0">
                  <c:v>-5000</c:v>
                </c:pt>
                <c:pt idx="211" formatCode="0">
                  <c:v>-5000</c:v>
                </c:pt>
                <c:pt idx="212" formatCode="0">
                  <c:v>-5000</c:v>
                </c:pt>
                <c:pt idx="213" formatCode="0">
                  <c:v>-5000</c:v>
                </c:pt>
                <c:pt idx="214" formatCode="0">
                  <c:v>-5000</c:v>
                </c:pt>
                <c:pt idx="215" formatCode="0">
                  <c:v>-5000</c:v>
                </c:pt>
                <c:pt idx="216" formatCode="0">
                  <c:v>-5000</c:v>
                </c:pt>
                <c:pt idx="217" formatCode="0">
                  <c:v>-5000</c:v>
                </c:pt>
                <c:pt idx="218" formatCode="0">
                  <c:v>-5000</c:v>
                </c:pt>
                <c:pt idx="219" formatCode="0">
                  <c:v>-5000</c:v>
                </c:pt>
                <c:pt idx="220" formatCode="0">
                  <c:v>-5000</c:v>
                </c:pt>
                <c:pt idx="221" formatCode="0">
                  <c:v>-5000</c:v>
                </c:pt>
                <c:pt idx="222" formatCode="0">
                  <c:v>-5000</c:v>
                </c:pt>
                <c:pt idx="223" formatCode="0">
                  <c:v>-5000</c:v>
                </c:pt>
                <c:pt idx="224" formatCode="0">
                  <c:v>-5000</c:v>
                </c:pt>
                <c:pt idx="225" formatCode="0">
                  <c:v>-5000</c:v>
                </c:pt>
                <c:pt idx="226" formatCode="0">
                  <c:v>-5000</c:v>
                </c:pt>
                <c:pt idx="227" formatCode="0">
                  <c:v>-5000</c:v>
                </c:pt>
                <c:pt idx="228" formatCode="0">
                  <c:v>-5000</c:v>
                </c:pt>
                <c:pt idx="229" formatCode="0">
                  <c:v>-5000</c:v>
                </c:pt>
                <c:pt idx="230" formatCode="0">
                  <c:v>-5000</c:v>
                </c:pt>
                <c:pt idx="231" formatCode="0">
                  <c:v>-5000</c:v>
                </c:pt>
                <c:pt idx="232" formatCode="0">
                  <c:v>-5000</c:v>
                </c:pt>
                <c:pt idx="233" formatCode="0">
                  <c:v>-5000</c:v>
                </c:pt>
                <c:pt idx="234" formatCode="0">
                  <c:v>-5000</c:v>
                </c:pt>
                <c:pt idx="235" formatCode="0">
                  <c:v>-5000</c:v>
                </c:pt>
                <c:pt idx="236" formatCode="0">
                  <c:v>-5000</c:v>
                </c:pt>
                <c:pt idx="237" formatCode="0">
                  <c:v>-5000</c:v>
                </c:pt>
                <c:pt idx="238" formatCode="0">
                  <c:v>-5000</c:v>
                </c:pt>
                <c:pt idx="239" formatCode="0">
                  <c:v>-5000</c:v>
                </c:pt>
                <c:pt idx="240" formatCode="0">
                  <c:v>-5000</c:v>
                </c:pt>
                <c:pt idx="241" formatCode="0">
                  <c:v>-5000</c:v>
                </c:pt>
                <c:pt idx="242" formatCode="0">
                  <c:v>-5000</c:v>
                </c:pt>
                <c:pt idx="243" formatCode="0">
                  <c:v>-5000</c:v>
                </c:pt>
                <c:pt idx="244" formatCode="0">
                  <c:v>-5000</c:v>
                </c:pt>
                <c:pt idx="245" formatCode="0">
                  <c:v>-5000</c:v>
                </c:pt>
                <c:pt idx="246" formatCode="0">
                  <c:v>-5000</c:v>
                </c:pt>
                <c:pt idx="247" formatCode="0">
                  <c:v>-5000</c:v>
                </c:pt>
                <c:pt idx="248" formatCode="0">
                  <c:v>-5000</c:v>
                </c:pt>
                <c:pt idx="249" formatCode="0">
                  <c:v>-5000</c:v>
                </c:pt>
                <c:pt idx="250" formatCode="0">
                  <c:v>-5000</c:v>
                </c:pt>
                <c:pt idx="251" formatCode="0">
                  <c:v>-5000</c:v>
                </c:pt>
                <c:pt idx="252" formatCode="0">
                  <c:v>-5000</c:v>
                </c:pt>
                <c:pt idx="253" formatCode="0">
                  <c:v>-5000</c:v>
                </c:pt>
                <c:pt idx="254" formatCode="0">
                  <c:v>-5000</c:v>
                </c:pt>
                <c:pt idx="255" formatCode="0">
                  <c:v>-5000</c:v>
                </c:pt>
                <c:pt idx="256" formatCode="0">
                  <c:v>-5000</c:v>
                </c:pt>
                <c:pt idx="257" formatCode="0">
                  <c:v>-5000</c:v>
                </c:pt>
                <c:pt idx="258" formatCode="0">
                  <c:v>-5000</c:v>
                </c:pt>
                <c:pt idx="259" formatCode="0">
                  <c:v>-5000</c:v>
                </c:pt>
                <c:pt idx="260" formatCode="0">
                  <c:v>-5000</c:v>
                </c:pt>
                <c:pt idx="261" formatCode="0">
                  <c:v>-5000</c:v>
                </c:pt>
                <c:pt idx="262" formatCode="0">
                  <c:v>-5000</c:v>
                </c:pt>
                <c:pt idx="263" formatCode="0">
                  <c:v>-5000</c:v>
                </c:pt>
                <c:pt idx="264" formatCode="0">
                  <c:v>-5000</c:v>
                </c:pt>
                <c:pt idx="265" formatCode="0">
                  <c:v>-5000</c:v>
                </c:pt>
                <c:pt idx="266" formatCode="0">
                  <c:v>-5000</c:v>
                </c:pt>
                <c:pt idx="267" formatCode="0">
                  <c:v>-5000</c:v>
                </c:pt>
                <c:pt idx="268" formatCode="0">
                  <c:v>-5000</c:v>
                </c:pt>
                <c:pt idx="269" formatCode="0">
                  <c:v>-5000</c:v>
                </c:pt>
                <c:pt idx="270" formatCode="0">
                  <c:v>-5000</c:v>
                </c:pt>
                <c:pt idx="271" formatCode="0">
                  <c:v>-5000</c:v>
                </c:pt>
                <c:pt idx="272" formatCode="0">
                  <c:v>-5000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F2-401D-A3B5-D972BACD0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689840"/>
        <c:axId val="300690232"/>
      </c:lineChart>
      <c:dateAx>
        <c:axId val="300689840"/>
        <c:scaling>
          <c:orientation val="minMax"/>
          <c:min val="4465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low"/>
        <c:crossAx val="300690232"/>
        <c:crosses val="autoZero"/>
        <c:auto val="1"/>
        <c:lblOffset val="100"/>
        <c:baseTimeUnit val="days"/>
        <c:majorUnit val="7"/>
        <c:majorTimeUnit val="days"/>
      </c:dateAx>
      <c:valAx>
        <c:axId val="300690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cfs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00689840"/>
        <c:crosses val="autoZero"/>
        <c:crossBetween val="between"/>
      </c:valAx>
    </c:plotArea>
    <c:legend>
      <c:legendPos val="r"/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1"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2"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Chart3"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oca\poss\Export_Management_Section\DeltaHyd\2022\OMR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"/>
      <sheetName val="MDM"/>
      <sheetName val="OBI"/>
      <sheetName val="Daily USGS"/>
      <sheetName val="Daily OMR Table"/>
      <sheetName val="CVO Data Input"/>
    </sheetNames>
    <sheetDataSet>
      <sheetData sheetId="0"/>
      <sheetData sheetId="1"/>
      <sheetData sheetId="2"/>
      <sheetData sheetId="3"/>
      <sheetData sheetId="4">
        <row r="399">
          <cell r="B399">
            <v>-3040</v>
          </cell>
          <cell r="C399">
            <v>-2656.2</v>
          </cell>
          <cell r="D399" t="e">
            <v>#N/A</v>
          </cell>
          <cell r="E399">
            <v>-2422.3424461809932</v>
          </cell>
          <cell r="F399">
            <v>-2705.5292620620121</v>
          </cell>
          <cell r="G399">
            <v>-3108.1436489848388</v>
          </cell>
        </row>
        <row r="400">
          <cell r="B400">
            <v>-2930</v>
          </cell>
          <cell r="C400">
            <v>-2684</v>
          </cell>
          <cell r="D400" t="e">
            <v>#N/A</v>
          </cell>
          <cell r="E400">
            <v>-2422.9145646584325</v>
          </cell>
          <cell r="F400">
            <v>-2512.16375018906</v>
          </cell>
          <cell r="G400">
            <v>-3054.9850316597635</v>
          </cell>
        </row>
        <row r="401">
          <cell r="B401">
            <v>-2970</v>
          </cell>
          <cell r="C401">
            <v>-2752.4</v>
          </cell>
          <cell r="D401" t="e">
            <v>#N/A</v>
          </cell>
          <cell r="E401">
            <v>-2395.9109967229647</v>
          </cell>
          <cell r="F401">
            <v>-2328.9676766826319</v>
          </cell>
          <cell r="G401">
            <v>-2990.2003348835028</v>
          </cell>
        </row>
        <row r="402">
          <cell r="B402">
            <v>-3250</v>
          </cell>
          <cell r="C402">
            <v>-2944</v>
          </cell>
          <cell r="D402" t="e">
            <v>#N/A</v>
          </cell>
          <cell r="E402">
            <v>-2370.635564658432</v>
          </cell>
          <cell r="F402">
            <v>-2311.4560522813213</v>
          </cell>
          <cell r="G402">
            <v>-2924.8243882703741</v>
          </cell>
        </row>
        <row r="403">
          <cell r="B403">
            <v>-2950</v>
          </cell>
          <cell r="C403">
            <v>-3028</v>
          </cell>
          <cell r="D403">
            <v>-3085.7857142857142</v>
          </cell>
          <cell r="E403">
            <v>-2360.8438910713385</v>
          </cell>
          <cell r="F403">
            <v>-2394.529492658432</v>
          </cell>
          <cell r="G403">
            <v>-2858.097025201484</v>
          </cell>
        </row>
        <row r="404">
          <cell r="B404">
            <v>-2360</v>
          </cell>
          <cell r="C404">
            <v>-2892</v>
          </cell>
          <cell r="D404">
            <v>-2985.0714285714284</v>
          </cell>
          <cell r="E404">
            <v>-2370.8014671036049</v>
          </cell>
          <cell r="F404">
            <v>-2384.2212968429549</v>
          </cell>
          <cell r="G404">
            <v>-2792.0925464842089</v>
          </cell>
        </row>
        <row r="405">
          <cell r="B405">
            <v>-2597</v>
          </cell>
          <cell r="C405">
            <v>-2825.4</v>
          </cell>
          <cell r="D405">
            <v>-2900.5714285714284</v>
          </cell>
          <cell r="E405">
            <v>-2352.0193277035542</v>
          </cell>
          <cell r="F405">
            <v>-2370.0422494519789</v>
          </cell>
          <cell r="G405">
            <v>-2717.7257486881053</v>
          </cell>
        </row>
        <row r="406">
          <cell r="B406">
            <v>-2396</v>
          </cell>
          <cell r="C406">
            <v>-2710.6</v>
          </cell>
          <cell r="D406">
            <v>-2802.4285714285716</v>
          </cell>
          <cell r="E406">
            <v>-2345.6603067809428</v>
          </cell>
          <cell r="F406">
            <v>-2359.9921114635745</v>
          </cell>
          <cell r="G406">
            <v>-2641.278753279556</v>
          </cell>
        </row>
        <row r="407">
          <cell r="B407">
            <v>-2570</v>
          </cell>
          <cell r="C407">
            <v>-2574.6</v>
          </cell>
          <cell r="D407">
            <v>-2738.1428571428573</v>
          </cell>
          <cell r="E407">
            <v>-2241.5117456516264</v>
          </cell>
          <cell r="F407">
            <v>-2334.1673476622136</v>
          </cell>
          <cell r="G407">
            <v>-2557.2287510511715</v>
          </cell>
        </row>
        <row r="408">
          <cell r="B408">
            <v>-2940</v>
          </cell>
          <cell r="C408">
            <v>-2572.6</v>
          </cell>
          <cell r="D408">
            <v>-2731.7142857142858</v>
          </cell>
          <cell r="E408">
            <v>-2226.7836097806912</v>
          </cell>
          <cell r="F408">
            <v>-2307.3552914040838</v>
          </cell>
          <cell r="G408">
            <v>-2472.4805560315463</v>
          </cell>
        </row>
        <row r="409">
          <cell r="B409" t="e">
            <v>#N/A</v>
          </cell>
          <cell r="C409" t="e">
            <v>#N/A</v>
          </cell>
          <cell r="D409" t="e">
            <v>#N/A</v>
          </cell>
          <cell r="E409">
            <v>-2179.0822543483741</v>
          </cell>
          <cell r="F409">
            <v>-2269.0114488530376</v>
          </cell>
          <cell r="G409">
            <v>-2386.0048510547736</v>
          </cell>
        </row>
        <row r="410">
          <cell r="B410" t="e">
            <v>#N/A</v>
          </cell>
          <cell r="C410" t="e">
            <v>#N/A</v>
          </cell>
          <cell r="D410" t="e">
            <v>#N/A</v>
          </cell>
          <cell r="E410">
            <v>-2181.0067839677336</v>
          </cell>
          <cell r="F410">
            <v>-2234.8089401058737</v>
          </cell>
          <cell r="G410">
            <v>-2305.2273810342467</v>
          </cell>
        </row>
        <row r="411">
          <cell r="B411" t="e">
            <v>#N/A</v>
          </cell>
          <cell r="C411" t="e">
            <v>#N/A</v>
          </cell>
          <cell r="D411" t="e">
            <v>#N/A</v>
          </cell>
          <cell r="E411">
            <v>-2184.9564111419204</v>
          </cell>
          <cell r="F411">
            <v>-2202.668160978069</v>
          </cell>
          <cell r="G411">
            <v>-2285.7104327825991</v>
          </cell>
        </row>
        <row r="412">
          <cell r="B412" t="e">
            <v>#N/A</v>
          </cell>
          <cell r="C412" t="e">
            <v>#N/A</v>
          </cell>
          <cell r="D412" t="e">
            <v>#N/A</v>
          </cell>
          <cell r="E412">
            <v>-2177.3333135870939</v>
          </cell>
          <cell r="F412">
            <v>-2189.832474565163</v>
          </cell>
          <cell r="G412">
            <v>-2302.2716202398356</v>
          </cell>
        </row>
        <row r="413">
          <cell r="B413" t="e">
            <v>#N/A</v>
          </cell>
          <cell r="C413" t="e">
            <v>#N/A</v>
          </cell>
          <cell r="D413" t="e">
            <v>#N/A</v>
          </cell>
          <cell r="E413">
            <v>-2205.634292664482</v>
          </cell>
          <cell r="F413">
            <v>-2185.602611141921</v>
          </cell>
          <cell r="G413">
            <v>-2286.7924664172278</v>
          </cell>
        </row>
        <row r="414">
          <cell r="B414" t="e">
            <v>#N/A</v>
          </cell>
          <cell r="C414" t="e">
            <v>#N/A</v>
          </cell>
          <cell r="D414" t="e">
            <v>#N/A</v>
          </cell>
          <cell r="E414">
            <v>-2224.2972125031515</v>
          </cell>
          <cell r="F414">
            <v>-2194.6456027728768</v>
          </cell>
          <cell r="G414">
            <v>-2272.6055126918504</v>
          </cell>
        </row>
        <row r="415">
          <cell r="B415" t="e">
            <v>#N/A</v>
          </cell>
          <cell r="C415" t="e">
            <v>#N/A</v>
          </cell>
          <cell r="D415" t="e">
            <v>#N/A</v>
          </cell>
          <cell r="E415">
            <v>-1390.8876987648098</v>
          </cell>
          <cell r="F415">
            <v>-2036.6217857322913</v>
          </cell>
          <cell r="G415">
            <v>-2200.8181342662679</v>
          </cell>
        </row>
        <row r="416">
          <cell r="B416" t="e">
            <v>#N/A</v>
          </cell>
          <cell r="C416" t="e">
            <v>#N/A</v>
          </cell>
          <cell r="D416" t="e">
            <v>#N/A</v>
          </cell>
          <cell r="E416">
            <v>-1340.642541971263</v>
          </cell>
          <cell r="F416">
            <v>-1867.75901189816</v>
          </cell>
          <cell r="G416">
            <v>-2127.2472040743273</v>
          </cell>
        </row>
        <row r="417">
          <cell r="B417" t="e">
            <v>#N/A</v>
          </cell>
          <cell r="C417" t="e">
            <v>#N/A</v>
          </cell>
          <cell r="D417" t="e">
            <v>#N/A</v>
          </cell>
          <cell r="E417">
            <v>-1211.2921900680615</v>
          </cell>
          <cell r="F417">
            <v>-1674.5507871943537</v>
          </cell>
          <cell r="G417">
            <v>-2045.1363682883796</v>
          </cell>
        </row>
        <row r="418">
          <cell r="B418" t="e">
            <v>#N/A</v>
          </cell>
          <cell r="C418" t="e">
            <v>#N/A</v>
          </cell>
          <cell r="D418" t="e">
            <v>#N/A</v>
          </cell>
          <cell r="E418">
            <v>-1148.3444653390472</v>
          </cell>
          <cell r="F418">
            <v>-1463.0928217292665</v>
          </cell>
          <cell r="G418">
            <v>-1957.8180110194824</v>
          </cell>
        </row>
        <row r="419">
          <cell r="B419">
            <v>-1923</v>
          </cell>
          <cell r="C419" t="e">
            <v>#N/A</v>
          </cell>
          <cell r="D419" t="e">
            <v>#N/A</v>
          </cell>
          <cell r="E419">
            <v>-1176.9070925132341</v>
          </cell>
          <cell r="F419">
            <v>-1253.614797731283</v>
          </cell>
          <cell r="G419">
            <v>-1873.8814227916023</v>
          </cell>
        </row>
        <row r="420">
          <cell r="B420">
            <v>-1495</v>
          </cell>
          <cell r="C420" t="e">
            <v>#N/A</v>
          </cell>
          <cell r="D420" t="e">
            <v>#N/A</v>
          </cell>
          <cell r="E420">
            <v>-1088.735876480968</v>
          </cell>
          <cell r="F420">
            <v>-1193.1844332745147</v>
          </cell>
          <cell r="G420">
            <v>-1784.1011063416042</v>
          </cell>
        </row>
        <row r="421">
          <cell r="B421" t="e">
            <v>#N/A</v>
          </cell>
          <cell r="C421" t="e">
            <v>#N/A</v>
          </cell>
          <cell r="D421" t="e">
            <v>#N/A</v>
          </cell>
          <cell r="E421">
            <v>-1040.4313468616083</v>
          </cell>
          <cell r="F421">
            <v>-1133.1421942525837</v>
          </cell>
          <cell r="G421">
            <v>-1698.3096492851744</v>
          </cell>
        </row>
        <row r="422">
          <cell r="B422" t="e">
            <v>#N/A</v>
          </cell>
          <cell r="C422" t="e">
            <v>#N/A</v>
          </cell>
          <cell r="D422" t="e">
            <v>#N/A</v>
          </cell>
          <cell r="E422">
            <v>-2441.7613099571463</v>
          </cell>
          <cell r="F422">
            <v>-1379.2360182304008</v>
          </cell>
          <cell r="G422">
            <v>-1713.6651992977784</v>
          </cell>
        </row>
        <row r="423">
          <cell r="B423" t="e">
            <v>#N/A</v>
          </cell>
          <cell r="C423" t="e">
            <v>#N/A</v>
          </cell>
          <cell r="D423" t="e">
            <v>#N/A</v>
          </cell>
          <cell r="E423">
            <v>-2369.0907643055207</v>
          </cell>
          <cell r="F423">
            <v>-1623.3852780236955</v>
          </cell>
          <cell r="G423">
            <v>-1727.2372357232889</v>
          </cell>
        </row>
        <row r="424">
          <cell r="B424" t="e">
            <v>#N/A</v>
          </cell>
          <cell r="C424" t="e">
            <v>#N/A</v>
          </cell>
          <cell r="D424" t="e">
            <v>#N/A</v>
          </cell>
          <cell r="E424">
            <v>-5019.6087660700787</v>
          </cell>
          <cell r="F424">
            <v>-2391.9256127350645</v>
          </cell>
          <cell r="G424">
            <v>-1929.9945201591706</v>
          </cell>
        </row>
        <row r="425">
          <cell r="B425" t="e">
            <v>#N/A</v>
          </cell>
          <cell r="C425" t="e">
            <v>#N/A</v>
          </cell>
          <cell r="D425" t="e">
            <v>#N/A</v>
          </cell>
          <cell r="E425">
            <v>-8189.3835424754234</v>
          </cell>
          <cell r="F425">
            <v>-3812.0551459339549</v>
          </cell>
          <cell r="G425">
            <v>-2358.8821723972783</v>
          </cell>
        </row>
        <row r="426">
          <cell r="B426" t="e">
            <v>#N/A</v>
          </cell>
          <cell r="C426" t="e">
            <v>#N/A</v>
          </cell>
          <cell r="D426" t="e">
            <v>#N/A</v>
          </cell>
          <cell r="E426">
            <v>-8211.0279218553078</v>
          </cell>
          <cell r="F426">
            <v>-5246.1744609326952</v>
          </cell>
          <cell r="G426">
            <v>-2789.8603587021507</v>
          </cell>
        </row>
        <row r="427">
          <cell r="B427" t="e">
            <v>#N/A</v>
          </cell>
          <cell r="C427" t="e">
            <v>#N/A</v>
          </cell>
          <cell r="D427" t="e">
            <v>#N/A</v>
          </cell>
          <cell r="E427">
            <v>-9098.625421477187</v>
          </cell>
          <cell r="F427">
            <v>-6577.5472832367032</v>
          </cell>
          <cell r="G427">
            <v>-3282.2168679030583</v>
          </cell>
        </row>
        <row r="428">
          <cell r="B428" t="e">
            <v>#N/A</v>
          </cell>
          <cell r="C428" t="e">
            <v>#N/A</v>
          </cell>
          <cell r="D428" t="e">
            <v>#N/A</v>
          </cell>
          <cell r="E428">
            <v>-9421.4407600201666</v>
          </cell>
          <cell r="F428">
            <v>-7988.0172823796329</v>
          </cell>
          <cell r="G428">
            <v>-3796.2985498685593</v>
          </cell>
        </row>
        <row r="429">
          <cell r="B429" t="e">
            <v>#N/A</v>
          </cell>
          <cell r="C429" t="e">
            <v>#N/A</v>
          </cell>
          <cell r="D429" t="e">
            <v>#N/A</v>
          </cell>
          <cell r="E429">
            <v>-9392.9755613813959</v>
          </cell>
          <cell r="F429">
            <v>-8862.6906414418954</v>
          </cell>
          <cell r="G429">
            <v>-4367.8762543411731</v>
          </cell>
        </row>
        <row r="430">
          <cell r="B430" t="e">
            <v>#N/A</v>
          </cell>
          <cell r="C430" t="e">
            <v>#N/A</v>
          </cell>
          <cell r="D430" t="e">
            <v>#N/A</v>
          </cell>
          <cell r="E430">
            <v>-9724.765875472649</v>
          </cell>
          <cell r="F430">
            <v>-9169.767108041342</v>
          </cell>
          <cell r="G430">
            <v>-4966.7422067341276</v>
          </cell>
        </row>
        <row r="431">
          <cell r="B431" t="e">
            <v>#N/A</v>
          </cell>
          <cell r="C431" t="e">
            <v>#N/A</v>
          </cell>
          <cell r="D431" t="e">
            <v>#N/A</v>
          </cell>
          <cell r="E431">
            <v>-10065.872377867407</v>
          </cell>
          <cell r="F431">
            <v>-9540.7359992437614</v>
          </cell>
          <cell r="G431">
            <v>-5599.2122201483671</v>
          </cell>
        </row>
        <row r="432">
          <cell r="B432" t="e">
            <v>#N/A</v>
          </cell>
          <cell r="C432" t="e">
            <v>#N/A</v>
          </cell>
          <cell r="D432" t="e">
            <v>#N/A</v>
          </cell>
          <cell r="E432">
            <v>-5325.2725465086969</v>
          </cell>
          <cell r="F432">
            <v>-8786.0654242500641</v>
          </cell>
          <cell r="G432">
            <v>-5897.5642259461993</v>
          </cell>
        </row>
        <row r="433">
          <cell r="B433" t="e">
            <v>#N/A</v>
          </cell>
          <cell r="C433" t="e">
            <v>#N/A</v>
          </cell>
          <cell r="D433" t="e">
            <v>#N/A</v>
          </cell>
          <cell r="E433">
            <v>-4097.5395220569699</v>
          </cell>
          <cell r="F433">
            <v>-7721.285176657424</v>
          </cell>
          <cell r="G433">
            <v>-6106.1808280564665</v>
          </cell>
        </row>
        <row r="434">
          <cell r="B434">
            <v>-4810</v>
          </cell>
          <cell r="C434" t="e">
            <v>#N/A</v>
          </cell>
          <cell r="D434" t="e">
            <v>#N/A</v>
          </cell>
          <cell r="E434">
            <v>-4163.578898411899</v>
          </cell>
          <cell r="F434">
            <v>-6675.4058440635245</v>
          </cell>
          <cell r="G434">
            <v>-6325.8124724801046</v>
          </cell>
        </row>
        <row r="435">
          <cell r="B435">
            <v>-6310</v>
          </cell>
          <cell r="C435" t="e">
            <v>#N/A</v>
          </cell>
          <cell r="D435" t="e">
            <v>#N/A</v>
          </cell>
          <cell r="E435">
            <v>-6815.2189778169904</v>
          </cell>
          <cell r="F435">
            <v>-6093.4964645323926</v>
          </cell>
          <cell r="G435">
            <v>-6738.2973032626314</v>
          </cell>
        </row>
        <row r="436">
          <cell r="B436">
            <v>-6370</v>
          </cell>
          <cell r="C436" t="e">
            <v>#N/A</v>
          </cell>
          <cell r="D436" t="e">
            <v>#N/A</v>
          </cell>
          <cell r="E436">
            <v>-6320.0958799999999</v>
          </cell>
          <cell r="F436">
            <v>-5344.3411649589116</v>
          </cell>
          <cell r="G436">
            <v>-7015.3212011228334</v>
          </cell>
        </row>
        <row r="437">
          <cell r="B437">
            <v>-6510</v>
          </cell>
          <cell r="C437" t="e">
            <v>#N/A</v>
          </cell>
          <cell r="D437" t="e">
            <v>#N/A</v>
          </cell>
          <cell r="E437">
            <v>-6052.8985790269726</v>
          </cell>
          <cell r="F437">
            <v>-5489.8663714625663</v>
          </cell>
          <cell r="G437">
            <v>-7278.4503307457971</v>
          </cell>
        </row>
        <row r="438">
          <cell r="B438">
            <v>-6870</v>
          </cell>
          <cell r="C438">
            <v>-6174</v>
          </cell>
          <cell r="D438" t="e">
            <v>#N/A</v>
          </cell>
          <cell r="E438">
            <v>-6862.1615248298458</v>
          </cell>
          <cell r="F438">
            <v>-6042.7907720171406</v>
          </cell>
          <cell r="G438">
            <v>-7410.0612420857788</v>
          </cell>
        </row>
        <row r="439">
          <cell r="B439">
            <v>-6260</v>
          </cell>
          <cell r="C439">
            <v>-6464</v>
          </cell>
          <cell r="D439" t="e">
            <v>#N/A</v>
          </cell>
          <cell r="E439">
            <v>-6779.5973887068321</v>
          </cell>
          <cell r="F439">
            <v>-6565.994470076128</v>
          </cell>
          <cell r="G439">
            <v>-7309.3622311023064</v>
          </cell>
        </row>
        <row r="440">
          <cell r="B440">
            <v>-7790</v>
          </cell>
          <cell r="C440">
            <v>-6760</v>
          </cell>
          <cell r="D440" t="e">
            <v>#N/A</v>
          </cell>
          <cell r="E440">
            <v>-8462.5806354928172</v>
          </cell>
          <cell r="F440">
            <v>-6895.4668016112937</v>
          </cell>
          <cell r="G440">
            <v>-7327.3302820764166</v>
          </cell>
        </row>
        <row r="441">
          <cell r="B441">
            <v>-8340</v>
          </cell>
          <cell r="C441">
            <v>-7154</v>
          </cell>
          <cell r="D441" t="e">
            <v>#N/A</v>
          </cell>
          <cell r="E441">
            <v>-8438.8444716410395</v>
          </cell>
          <cell r="F441">
            <v>-7319.2165199395022</v>
          </cell>
          <cell r="G441">
            <v>-7280.203071373835</v>
          </cell>
        </row>
        <row r="442">
          <cell r="B442">
            <v>-7400</v>
          </cell>
          <cell r="C442">
            <v>-7332</v>
          </cell>
          <cell r="D442" t="e">
            <v>#N/A</v>
          </cell>
          <cell r="E442">
            <v>-7135.1454218553063</v>
          </cell>
          <cell r="F442">
            <v>-7535.6658885051675</v>
          </cell>
          <cell r="G442">
            <v>-7116.8962615049168</v>
          </cell>
        </row>
        <row r="443">
          <cell r="B443">
            <v>-6500</v>
          </cell>
          <cell r="C443">
            <v>-7258</v>
          </cell>
          <cell r="D443" t="e">
            <v>#N/A</v>
          </cell>
          <cell r="E443">
            <v>-7143.9409226065045</v>
          </cell>
          <cell r="F443">
            <v>-7592.0217680605001</v>
          </cell>
          <cell r="G443">
            <v>-6956.2509301638538</v>
          </cell>
        </row>
        <row r="444">
          <cell r="B444">
            <v>-5930</v>
          </cell>
          <cell r="C444">
            <v>-7192</v>
          </cell>
          <cell r="D444" t="e">
            <v>#N/A</v>
          </cell>
          <cell r="E444">
            <v>-5384.0515377312822</v>
          </cell>
          <cell r="F444">
            <v>-7312.9125978653901</v>
          </cell>
          <cell r="G444">
            <v>-6646.1999060394692</v>
          </cell>
        </row>
        <row r="445">
          <cell r="B445">
            <v>-4960</v>
          </cell>
          <cell r="C445">
            <v>-6626</v>
          </cell>
          <cell r="D445" t="e">
            <v>#N/A</v>
          </cell>
          <cell r="E445">
            <v>-4436.1765097050666</v>
          </cell>
          <cell r="F445">
            <v>-6507.6317727078394</v>
          </cell>
          <cell r="G445">
            <v>-6244.0787725993014</v>
          </cell>
        </row>
        <row r="446">
          <cell r="B446">
            <v>-3980</v>
          </cell>
          <cell r="C446">
            <v>-5754</v>
          </cell>
          <cell r="D446" t="e">
            <v>#N/A</v>
          </cell>
          <cell r="E446">
            <v>-3370.4078013309804</v>
          </cell>
          <cell r="F446">
            <v>-5493.9444386458281</v>
          </cell>
          <cell r="G446">
            <v>-6104.4455765151788</v>
          </cell>
        </row>
        <row r="447">
          <cell r="B447">
            <v>-3240</v>
          </cell>
          <cell r="C447">
            <v>-4922</v>
          </cell>
          <cell r="D447">
            <v>-6090.7142857142853</v>
          </cell>
          <cell r="E447">
            <v>-2854.0566680262164</v>
          </cell>
          <cell r="F447">
            <v>-4637.7266878800101</v>
          </cell>
          <cell r="G447">
            <v>-6015.625372655838</v>
          </cell>
        </row>
        <row r="448">
          <cell r="B448">
            <v>-2980</v>
          </cell>
          <cell r="C448">
            <v>-4218</v>
          </cell>
          <cell r="D448">
            <v>-5960</v>
          </cell>
          <cell r="E448">
            <v>-2884.5083288555588</v>
          </cell>
          <cell r="F448">
            <v>-3785.8401691298213</v>
          </cell>
          <cell r="G448">
            <v>-5924.2631891161</v>
          </cell>
        </row>
        <row r="449">
          <cell r="B449">
            <v>-2890</v>
          </cell>
          <cell r="C449">
            <v>-3610</v>
          </cell>
          <cell r="D449">
            <v>-5715.7142857142853</v>
          </cell>
          <cell r="E449">
            <v>-2878.2007631787246</v>
          </cell>
          <cell r="F449">
            <v>-3284.670014219309</v>
          </cell>
          <cell r="G449">
            <v>-5643.0476023562242</v>
          </cell>
        </row>
        <row r="450">
          <cell r="B450">
            <v>-2870</v>
          </cell>
          <cell r="C450">
            <v>-3192</v>
          </cell>
          <cell r="D450">
            <v>-5465.7142857142853</v>
          </cell>
          <cell r="E450">
            <v>-2862.6227575018906</v>
          </cell>
          <cell r="F450">
            <v>-2969.9592637786741</v>
          </cell>
          <cell r="G450">
            <v>-5396.085236463502</v>
          </cell>
        </row>
        <row r="451">
          <cell r="B451">
            <v>-3340</v>
          </cell>
          <cell r="C451">
            <v>-3064</v>
          </cell>
          <cell r="D451">
            <v>-5239.2857142857147</v>
          </cell>
          <cell r="E451">
            <v>-2859.0624926896899</v>
          </cell>
          <cell r="F451">
            <v>-2867.6902020504158</v>
          </cell>
          <cell r="G451">
            <v>-5167.9540874394097</v>
          </cell>
        </row>
        <row r="452">
          <cell r="B452">
            <v>-2980</v>
          </cell>
          <cell r="C452">
            <v>-3012</v>
          </cell>
          <cell r="D452">
            <v>-4961.4285714285716</v>
          </cell>
          <cell r="E452">
            <v>-2880.5119862616584</v>
          </cell>
          <cell r="F452">
            <v>-2872.9812656975046</v>
          </cell>
          <cell r="G452">
            <v>-4883.5505489702555</v>
          </cell>
        </row>
        <row r="453">
          <cell r="B453">
            <v>-2170</v>
          </cell>
          <cell r="C453">
            <v>-2850</v>
          </cell>
          <cell r="D453">
            <v>-4669.2857142857147</v>
          </cell>
          <cell r="E453">
            <v>-2892.8843718250569</v>
          </cell>
          <cell r="F453">
            <v>-2874.6564742914043</v>
          </cell>
          <cell r="G453">
            <v>-4605.9281906215565</v>
          </cell>
        </row>
        <row r="454">
          <cell r="B454">
            <v>-1589</v>
          </cell>
          <cell r="C454">
            <v>-2589.8000000000002</v>
          </cell>
          <cell r="D454">
            <v>-4226.3571428571431</v>
          </cell>
          <cell r="E454">
            <v>-2035.6898124098816</v>
          </cell>
          <cell r="F454">
            <v>-2706.1542841376349</v>
          </cell>
          <cell r="G454">
            <v>-4146.8645604013464</v>
          </cell>
        </row>
        <row r="455">
          <cell r="B455">
            <v>-1931</v>
          </cell>
          <cell r="C455">
            <v>-2402</v>
          </cell>
          <cell r="D455">
            <v>-3768.5714285714284</v>
          </cell>
          <cell r="E455">
            <v>-2036.6851371086464</v>
          </cell>
          <cell r="F455">
            <v>-2540.9667600589864</v>
          </cell>
          <cell r="G455">
            <v>-3689.567465077605</v>
          </cell>
        </row>
        <row r="456">
          <cell r="B456">
            <v>-2100</v>
          </cell>
          <cell r="C456">
            <v>-2154</v>
          </cell>
          <cell r="D456">
            <v>-3390</v>
          </cell>
          <cell r="E456">
            <v>-2030.6049779732798</v>
          </cell>
          <cell r="F456">
            <v>-2375.2752571157043</v>
          </cell>
          <cell r="G456">
            <v>-3324.9574333717451</v>
          </cell>
        </row>
        <row r="457">
          <cell r="B457">
            <v>-1970</v>
          </cell>
          <cell r="C457">
            <v>-1952</v>
          </cell>
          <cell r="D457">
            <v>-3066.4285714285716</v>
          </cell>
          <cell r="E457">
            <v>-2038.4371210562135</v>
          </cell>
          <cell r="F457">
            <v>-2206.8602840746157</v>
          </cell>
          <cell r="G457">
            <v>-2960.2785904038674</v>
          </cell>
        </row>
        <row r="458">
          <cell r="B458">
            <v>-2160</v>
          </cell>
          <cell r="C458">
            <v>-1950</v>
          </cell>
          <cell r="D458">
            <v>-2797.1428571428573</v>
          </cell>
          <cell r="E458">
            <v>-2010.6586372573734</v>
          </cell>
          <cell r="F458">
            <v>-2030.4151371610787</v>
          </cell>
          <cell r="G458">
            <v>-2719.3219546557311</v>
          </cell>
        </row>
        <row r="459">
          <cell r="B459">
            <v>-2460</v>
          </cell>
          <cell r="C459">
            <v>-2124.1999999999998</v>
          </cell>
          <cell r="D459">
            <v>-2618.5714285714284</v>
          </cell>
          <cell r="E459">
            <v>-1931.8966411646084</v>
          </cell>
          <cell r="F459">
            <v>-2009.6565029120243</v>
          </cell>
          <cell r="G459">
            <v>-2540.444821188556</v>
          </cell>
        </row>
        <row r="460">
          <cell r="B460">
            <v>-2390</v>
          </cell>
          <cell r="C460">
            <v>-2216</v>
          </cell>
          <cell r="D460">
            <v>-2505</v>
          </cell>
          <cell r="E460">
            <v>-1968.4127653138394</v>
          </cell>
          <cell r="F460">
            <v>-1996.0020285530627</v>
          </cell>
          <cell r="G460">
            <v>-2440.3023186159021</v>
          </cell>
        </row>
        <row r="461">
          <cell r="B461">
            <v>-2530</v>
          </cell>
          <cell r="C461">
            <v>-2302</v>
          </cell>
          <cell r="D461">
            <v>-2454.2857142857142</v>
          </cell>
          <cell r="E461">
            <v>-1983.2370000000001</v>
          </cell>
          <cell r="F461">
            <v>-1986.5284329584069</v>
          </cell>
          <cell r="G461">
            <v>-2378.1009137568867</v>
          </cell>
        </row>
        <row r="462">
          <cell r="B462">
            <v>-2080</v>
          </cell>
          <cell r="C462">
            <v>-2324</v>
          </cell>
          <cell r="D462">
            <v>-2390</v>
          </cell>
          <cell r="E462">
            <v>-1272.3343365000001</v>
          </cell>
          <cell r="F462">
            <v>-1833.3078760471642</v>
          </cell>
          <cell r="G462">
            <v>-2262.9456285886326</v>
          </cell>
        </row>
        <row r="463">
          <cell r="B463">
            <v>-1222</v>
          </cell>
          <cell r="C463">
            <v>-2136.4</v>
          </cell>
          <cell r="D463">
            <v>-2270.8571428571427</v>
          </cell>
          <cell r="E463">
            <v>-1294.0076900000001</v>
          </cell>
          <cell r="F463">
            <v>-1689.9776865956896</v>
          </cell>
          <cell r="G463">
            <v>-2149.7889805044383</v>
          </cell>
        </row>
        <row r="464">
          <cell r="B464">
            <v>-950</v>
          </cell>
          <cell r="C464">
            <v>-1834.4</v>
          </cell>
          <cell r="D464">
            <v>-2133.7142857142858</v>
          </cell>
          <cell r="E464">
            <v>-1308.2622500000002</v>
          </cell>
          <cell r="F464">
            <v>-1565.2508083627679</v>
          </cell>
          <cell r="G464">
            <v>-2038.7632299685888</v>
          </cell>
        </row>
        <row r="465">
          <cell r="B465">
            <v>-1399</v>
          </cell>
          <cell r="C465">
            <v>-1636.2</v>
          </cell>
          <cell r="D465">
            <v>-1995.0714285714287</v>
          </cell>
          <cell r="E465">
            <v>-1263.8007</v>
          </cell>
          <cell r="F465">
            <v>-1424.3283953000002</v>
          </cell>
          <cell r="G465">
            <v>-1924.8159590621824</v>
          </cell>
        </row>
        <row r="466">
          <cell r="B466">
            <v>-1340</v>
          </cell>
          <cell r="C466">
            <v>-1398.2</v>
          </cell>
          <cell r="D466">
            <v>-1877.9285714285713</v>
          </cell>
          <cell r="E466">
            <v>-1230.5919000000001</v>
          </cell>
          <cell r="F466">
            <v>-1273.7993753000003</v>
          </cell>
          <cell r="G466">
            <v>-1806.9645243292071</v>
          </cell>
        </row>
        <row r="467">
          <cell r="B467">
            <v>-1211</v>
          </cell>
          <cell r="C467">
            <v>-1224.4000000000001</v>
          </cell>
          <cell r="D467">
            <v>-1809.4285714285713</v>
          </cell>
          <cell r="E467">
            <v>-1224.0289</v>
          </cell>
          <cell r="F467">
            <v>-1264.1382880000001</v>
          </cell>
          <cell r="G467">
            <v>-1687.7605620559887</v>
          </cell>
        </row>
        <row r="468">
          <cell r="B468">
            <v>-668</v>
          </cell>
          <cell r="C468">
            <v>-1113.5999999999999</v>
          </cell>
          <cell r="D468">
            <v>-1743.6428571428571</v>
          </cell>
          <cell r="E468">
            <v>-1285.2693000000002</v>
          </cell>
          <cell r="F468">
            <v>-1262.3906100000002</v>
          </cell>
          <cell r="G468">
            <v>-1634.1590968838543</v>
          </cell>
        </row>
        <row r="469">
          <cell r="B469">
            <v>-302</v>
          </cell>
          <cell r="C469">
            <v>-984</v>
          </cell>
          <cell r="D469">
            <v>-1627.2857142857142</v>
          </cell>
          <cell r="E469">
            <v>-1214.1550000000002</v>
          </cell>
          <cell r="F469">
            <v>-1243.5691600000002</v>
          </cell>
          <cell r="G469">
            <v>-1575.4069442332368</v>
          </cell>
        </row>
        <row r="470">
          <cell r="B470">
            <v>-1101</v>
          </cell>
          <cell r="C470">
            <v>-924.4</v>
          </cell>
          <cell r="D470">
            <v>-1555.9285714285713</v>
          </cell>
          <cell r="E470">
            <v>-1214.0310000000002</v>
          </cell>
          <cell r="F470">
            <v>-1233.6152200000001</v>
          </cell>
          <cell r="G470">
            <v>-1517.0802315208596</v>
          </cell>
        </row>
        <row r="471">
          <cell r="B471">
            <v>-2280</v>
          </cell>
          <cell r="C471">
            <v>-1112.4000000000001</v>
          </cell>
          <cell r="D471">
            <v>-1578.0714285714287</v>
          </cell>
          <cell r="E471">
            <v>-1163.5436629694984</v>
          </cell>
          <cell r="F471">
            <v>-1220.2055725938999</v>
          </cell>
          <cell r="G471">
            <v>-1454.5878416575229</v>
          </cell>
        </row>
        <row r="472">
          <cell r="B472">
            <v>-4090</v>
          </cell>
          <cell r="C472">
            <v>-1688.2</v>
          </cell>
          <cell r="D472">
            <v>-1715.9285714285713</v>
          </cell>
          <cell r="E472">
            <v>-3133.9290000000001</v>
          </cell>
          <cell r="F472">
            <v>-1602.1855925938999</v>
          </cell>
          <cell r="G472">
            <v>-1534.8214389962818</v>
          </cell>
        </row>
        <row r="473">
          <cell r="B473">
            <v>-4890</v>
          </cell>
          <cell r="C473">
            <v>-2532.6</v>
          </cell>
          <cell r="D473">
            <v>-1889.5</v>
          </cell>
          <cell r="E473">
            <v>-5430.2561735215531</v>
          </cell>
          <cell r="F473">
            <v>-2431.1829672982103</v>
          </cell>
          <cell r="G473">
            <v>-1784.7042627360638</v>
          </cell>
        </row>
        <row r="474">
          <cell r="B474">
            <v>-5240</v>
          </cell>
          <cell r="C474">
            <v>-3520.2</v>
          </cell>
          <cell r="D474">
            <v>-2093.0714285714284</v>
          </cell>
          <cell r="E474">
            <v>-6107.3477200000007</v>
          </cell>
          <cell r="F474">
            <v>-3409.8215112982107</v>
          </cell>
          <cell r="G474">
            <v>-2080.3424737850755</v>
          </cell>
        </row>
        <row r="475">
          <cell r="B475">
            <v>-6160</v>
          </cell>
          <cell r="C475">
            <v>-4532</v>
          </cell>
          <cell r="D475">
            <v>-2352.3571428571427</v>
          </cell>
          <cell r="E475">
            <v>-5801.7196000000013</v>
          </cell>
          <cell r="F475">
            <v>-4327.3592312982109</v>
          </cell>
          <cell r="G475">
            <v>-2353.0912309279329</v>
          </cell>
        </row>
        <row r="476">
          <cell r="B476">
            <v>-7380</v>
          </cell>
          <cell r="C476">
            <v>-5552</v>
          </cell>
          <cell r="D476">
            <v>-2730.9285714285716</v>
          </cell>
          <cell r="E476">
            <v>-8384.0750000000007</v>
          </cell>
          <cell r="F476">
            <v>-5771.4654987043114</v>
          </cell>
          <cell r="G476">
            <v>-2861.0727068922183</v>
          </cell>
        </row>
        <row r="477">
          <cell r="B477">
            <v>-8270</v>
          </cell>
          <cell r="C477">
            <v>-6388</v>
          </cell>
          <cell r="D477">
            <v>-3234.3571428571427</v>
          </cell>
          <cell r="E477">
            <v>-8857.8889500000005</v>
          </cell>
          <cell r="F477">
            <v>-6916.2574887043111</v>
          </cell>
          <cell r="G477">
            <v>-3401.3499397493615</v>
          </cell>
        </row>
        <row r="478">
          <cell r="B478">
            <v>-7890</v>
          </cell>
          <cell r="C478">
            <v>-6988</v>
          </cell>
          <cell r="D478">
            <v>-3730.0714285714284</v>
          </cell>
          <cell r="E478">
            <v>-8937.4808600000015</v>
          </cell>
          <cell r="F478">
            <v>-7617.7024260000007</v>
          </cell>
          <cell r="G478">
            <v>-3946.2941261779333</v>
          </cell>
        </row>
        <row r="479">
          <cell r="B479">
            <v>-3260</v>
          </cell>
          <cell r="C479">
            <v>-6592</v>
          </cell>
          <cell r="D479">
            <v>-3863</v>
          </cell>
          <cell r="E479">
            <v>-1928.5835000000002</v>
          </cell>
          <cell r="F479">
            <v>-6781.9495820000011</v>
          </cell>
          <cell r="G479">
            <v>-3993.7786118922186</v>
          </cell>
        </row>
        <row r="480">
          <cell r="B480">
            <v>-1691</v>
          </cell>
          <cell r="C480">
            <v>-5698.2</v>
          </cell>
          <cell r="D480">
            <v>-3888.0714285714284</v>
          </cell>
          <cell r="E480">
            <v>-1908.8050000000003</v>
          </cell>
          <cell r="F480">
            <v>-6003.3666620000004</v>
          </cell>
          <cell r="G480">
            <v>-4042.2224047493614</v>
          </cell>
        </row>
        <row r="481">
          <cell r="B481">
            <v>-2300</v>
          </cell>
          <cell r="C481">
            <v>-4682.2</v>
          </cell>
          <cell r="D481">
            <v>-3965.8571428571427</v>
          </cell>
          <cell r="E481">
            <v>-2011.4504800000004</v>
          </cell>
          <cell r="F481">
            <v>-4728.8417580000005</v>
          </cell>
          <cell r="G481">
            <v>-4098.4668033207899</v>
          </cell>
        </row>
        <row r="482">
          <cell r="B482">
            <v>-2410</v>
          </cell>
          <cell r="C482">
            <v>-3510.2</v>
          </cell>
          <cell r="D482">
            <v>-4090.2857142857142</v>
          </cell>
          <cell r="E482">
            <v>-2061.3975500000006</v>
          </cell>
          <cell r="F482">
            <v>-3369.543478000001</v>
          </cell>
          <cell r="G482">
            <v>-4153.9045354636473</v>
          </cell>
        </row>
        <row r="483">
          <cell r="B483">
            <v>-1013</v>
          </cell>
          <cell r="C483">
            <v>-2134.8000000000002</v>
          </cell>
          <cell r="D483">
            <v>-4141.0714285714284</v>
          </cell>
          <cell r="E483">
            <v>-1960.1388878800101</v>
          </cell>
          <cell r="F483">
            <v>-1974.0750835760023</v>
          </cell>
          <cell r="G483">
            <v>-4207.1890988836485</v>
          </cell>
        </row>
        <row r="484">
          <cell r="B484">
            <v>-1210</v>
          </cell>
          <cell r="C484">
            <v>-1724.8</v>
          </cell>
          <cell r="D484">
            <v>-4148.8571428571431</v>
          </cell>
          <cell r="E484">
            <v>-1968.0475583564407</v>
          </cell>
          <cell r="F484">
            <v>-1981.9678952472902</v>
          </cell>
          <cell r="G484">
            <v>-4261.0474244805364</v>
          </cell>
        </row>
        <row r="485">
          <cell r="B485">
            <v>-849</v>
          </cell>
          <cell r="C485">
            <v>-1556.4</v>
          </cell>
          <cell r="D485">
            <v>-4046.6428571428573</v>
          </cell>
          <cell r="E485">
            <v>-2146.3211700000002</v>
          </cell>
          <cell r="F485">
            <v>-2029.47112924729</v>
          </cell>
          <cell r="G485">
            <v>-4331.2458178398583</v>
          </cell>
        </row>
        <row r="486">
          <cell r="B486">
            <v>-1245</v>
          </cell>
          <cell r="C486">
            <v>-1345.4</v>
          </cell>
          <cell r="D486">
            <v>-3843.4285714285716</v>
          </cell>
          <cell r="E486">
            <v>-2044.377753844215</v>
          </cell>
          <cell r="F486">
            <v>-2036.0565840161332</v>
          </cell>
          <cell r="G486">
            <v>-4253.4207288287307</v>
          </cell>
        </row>
        <row r="487">
          <cell r="B487">
            <v>-1529</v>
          </cell>
          <cell r="C487">
            <v>-1169.2</v>
          </cell>
          <cell r="D487">
            <v>-3603.3571428571427</v>
          </cell>
          <cell r="E487">
            <v>-1906.3572300000005</v>
          </cell>
          <cell r="F487">
            <v>-2005.0485200161334</v>
          </cell>
          <cell r="G487">
            <v>-4001.713661434334</v>
          </cell>
        </row>
        <row r="488">
          <cell r="B488">
            <v>-2250</v>
          </cell>
          <cell r="C488">
            <v>-1416.6</v>
          </cell>
          <cell r="D488">
            <v>-3389.7857142857142</v>
          </cell>
          <cell r="E488">
            <v>-2063.1290000000004</v>
          </cell>
          <cell r="F488">
            <v>-2025.6465424401315</v>
          </cell>
          <cell r="G488">
            <v>-3712.8408957200486</v>
          </cell>
        </row>
        <row r="489">
          <cell r="B489">
            <v>-2041</v>
          </cell>
          <cell r="C489">
            <v>-1582.8</v>
          </cell>
          <cell r="D489">
            <v>-3095.5714285714284</v>
          </cell>
          <cell r="E489">
            <v>-1871.5269570153769</v>
          </cell>
          <cell r="F489">
            <v>-2006.3424221719185</v>
          </cell>
          <cell r="G489">
            <v>-3432.1128497925752</v>
          </cell>
        </row>
        <row r="490">
          <cell r="B490">
            <v>-1909</v>
          </cell>
          <cell r="C490">
            <v>-1794.8</v>
          </cell>
          <cell r="D490">
            <v>-2704.7857142857142</v>
          </cell>
          <cell r="E490">
            <v>-1850.4480000000001</v>
          </cell>
          <cell r="F490">
            <v>-1947.1677881719183</v>
          </cell>
          <cell r="G490">
            <v>-2965.425206935432</v>
          </cell>
        </row>
        <row r="491">
          <cell r="B491">
            <v>-1482</v>
          </cell>
          <cell r="C491">
            <v>-1842.2</v>
          </cell>
          <cell r="D491">
            <v>-2219.9285714285716</v>
          </cell>
          <cell r="E491">
            <v>-1737.1461200000001</v>
          </cell>
          <cell r="F491">
            <v>-1885.7214614030756</v>
          </cell>
          <cell r="G491">
            <v>-2456.8007190782891</v>
          </cell>
        </row>
        <row r="492">
          <cell r="B492">
            <v>-2570</v>
          </cell>
          <cell r="C492">
            <v>-2050.4</v>
          </cell>
          <cell r="D492">
            <v>-1839.9285714285713</v>
          </cell>
          <cell r="E492">
            <v>-2260.3045000000002</v>
          </cell>
          <cell r="F492">
            <v>-1956.5109154030754</v>
          </cell>
          <cell r="G492">
            <v>-1979.8595505068604</v>
          </cell>
        </row>
        <row r="493">
          <cell r="B493">
            <v>-4550</v>
          </cell>
          <cell r="C493">
            <v>-2510.4</v>
          </cell>
          <cell r="D493">
            <v>-1932.0714285714287</v>
          </cell>
          <cell r="E493">
            <v>-4872.0986407864884</v>
          </cell>
          <cell r="F493">
            <v>-2518.3048435603732</v>
          </cell>
          <cell r="G493">
            <v>-2190.1106319916094</v>
          </cell>
        </row>
        <row r="494">
          <cell r="B494">
            <v>-4240</v>
          </cell>
          <cell r="C494">
            <v>-2950.2</v>
          </cell>
          <cell r="D494">
            <v>-2114.1428571428573</v>
          </cell>
          <cell r="E494">
            <v>-4414.9351499999993</v>
          </cell>
          <cell r="F494">
            <v>-3026.9864821572974</v>
          </cell>
          <cell r="G494">
            <v>-2369.1199284201807</v>
          </cell>
        </row>
        <row r="495">
          <cell r="B495">
            <v>-4310</v>
          </cell>
          <cell r="C495">
            <v>-3430.4</v>
          </cell>
          <cell r="D495">
            <v>-2257.7142857142858</v>
          </cell>
          <cell r="E495">
            <v>-5024.5470000000005</v>
          </cell>
          <cell r="F495">
            <v>-3661.806282157298</v>
          </cell>
          <cell r="G495">
            <v>-2584.3411084201807</v>
          </cell>
        </row>
        <row r="496">
          <cell r="B496">
            <v>-4540</v>
          </cell>
          <cell r="C496">
            <v>-4042</v>
          </cell>
          <cell r="D496">
            <v>-2409.8571428571427</v>
          </cell>
          <cell r="E496">
            <v>-4874.8954631963707</v>
          </cell>
          <cell r="F496">
            <v>-4289.3561507965715</v>
          </cell>
          <cell r="G496">
            <v>-2785.3052450770642</v>
          </cell>
        </row>
        <row r="497">
          <cell r="B497">
            <v>-4730</v>
          </cell>
          <cell r="C497">
            <v>-4474</v>
          </cell>
          <cell r="D497">
            <v>-2675.3571428571427</v>
          </cell>
          <cell r="E497">
            <v>-5090.9400400000004</v>
          </cell>
          <cell r="F497">
            <v>-4855.483258796572</v>
          </cell>
          <cell r="G497">
            <v>-3008.9338987999208</v>
          </cell>
        </row>
        <row r="498">
          <cell r="B498">
            <v>-3810</v>
          </cell>
          <cell r="C498">
            <v>-4326</v>
          </cell>
          <cell r="D498">
            <v>-2861.0714285714284</v>
          </cell>
          <cell r="E498">
            <v>-5019.9389900000006</v>
          </cell>
          <cell r="F498">
            <v>-4885.0513286392743</v>
          </cell>
          <cell r="G498">
            <v>-3226.9261439173179</v>
          </cell>
        </row>
        <row r="499">
          <cell r="B499">
            <v>-3830</v>
          </cell>
          <cell r="C499">
            <v>-4244</v>
          </cell>
          <cell r="D499">
            <v>-3074</v>
          </cell>
          <cell r="E499">
            <v>-4857.9438899999996</v>
          </cell>
          <cell r="F499">
            <v>-4973.6530766392743</v>
          </cell>
          <cell r="G499">
            <v>-3420.6134810601757</v>
          </cell>
        </row>
        <row r="500">
          <cell r="B500">
            <v>-4520</v>
          </cell>
          <cell r="C500">
            <v>-4286</v>
          </cell>
          <cell r="D500">
            <v>-3307.9285714285716</v>
          </cell>
          <cell r="E500">
            <v>-4769.7014992286367</v>
          </cell>
          <cell r="F500">
            <v>-4922.683976485001</v>
          </cell>
          <cell r="G500">
            <v>-3615.2794628733486</v>
          </cell>
        </row>
        <row r="501">
          <cell r="B501">
            <v>-5080</v>
          </cell>
          <cell r="C501">
            <v>-4394</v>
          </cell>
          <cell r="D501">
            <v>-3561.5714285714284</v>
          </cell>
          <cell r="E501">
            <v>-4958.4360000000006</v>
          </cell>
          <cell r="F501">
            <v>-4939.392083845727</v>
          </cell>
          <cell r="G501">
            <v>-3833.2850893019199</v>
          </cell>
        </row>
        <row r="502">
          <cell r="B502">
            <v>-5110</v>
          </cell>
          <cell r="C502">
            <v>-4470</v>
          </cell>
          <cell r="D502">
            <v>-3765.8571428571427</v>
          </cell>
          <cell r="E502">
            <v>-4964.769908369045</v>
          </cell>
          <cell r="F502">
            <v>-4914.1580575195367</v>
          </cell>
          <cell r="G502">
            <v>-4040.5451541854231</v>
          </cell>
        </row>
        <row r="503">
          <cell r="B503">
            <v>-4880</v>
          </cell>
          <cell r="C503">
            <v>-4684</v>
          </cell>
          <cell r="D503">
            <v>-3968.6428571428573</v>
          </cell>
          <cell r="E503">
            <v>-4981.96269107638</v>
          </cell>
          <cell r="F503">
            <v>-4906.5627977348131</v>
          </cell>
          <cell r="G503">
            <v>-4262.71913518978</v>
          </cell>
        </row>
        <row r="504">
          <cell r="B504">
            <v>-4960</v>
          </cell>
          <cell r="C504">
            <v>-4910</v>
          </cell>
          <cell r="D504">
            <v>-4186.5714285714284</v>
          </cell>
          <cell r="E504">
            <v>-5204.0228913536675</v>
          </cell>
          <cell r="F504">
            <v>-4975.778598005546</v>
          </cell>
          <cell r="G504">
            <v>-4502.2601988578999</v>
          </cell>
        </row>
        <row r="505">
          <cell r="B505">
            <v>-5400</v>
          </cell>
          <cell r="C505">
            <v>-5086</v>
          </cell>
          <cell r="D505">
            <v>-4466.4285714285716</v>
          </cell>
          <cell r="E505">
            <v>-5214.7153609780689</v>
          </cell>
          <cell r="F505">
            <v>-5064.781370355433</v>
          </cell>
          <cell r="G505">
            <v>-4750.6580017849046</v>
          </cell>
        </row>
        <row r="506">
          <cell r="B506">
            <v>-5330</v>
          </cell>
          <cell r="C506">
            <v>-5136</v>
          </cell>
          <cell r="D506">
            <v>-4663.5714285714284</v>
          </cell>
          <cell r="E506">
            <v>-5203.4098370305019</v>
          </cell>
          <cell r="F506">
            <v>-5113.7761377615334</v>
          </cell>
          <cell r="G506">
            <v>-4960.8798115727977</v>
          </cell>
        </row>
        <row r="507">
          <cell r="B507">
            <v>-4930</v>
          </cell>
          <cell r="C507">
            <v>-5100</v>
          </cell>
          <cell r="D507">
            <v>-4690.7142857142853</v>
          </cell>
          <cell r="E507">
            <v>-4890.7276227627935</v>
          </cell>
          <cell r="F507">
            <v>-5098.9676806402831</v>
          </cell>
          <cell r="G507">
            <v>-4962.210453142533</v>
          </cell>
        </row>
        <row r="508">
          <cell r="B508">
            <v>-4580</v>
          </cell>
          <cell r="C508">
            <v>-5040</v>
          </cell>
          <cell r="D508">
            <v>-4715</v>
          </cell>
          <cell r="E508">
            <v>-4609.3483763549284</v>
          </cell>
          <cell r="F508">
            <v>-5024.4448176959922</v>
          </cell>
          <cell r="G508">
            <v>-4976.0971121678858</v>
          </cell>
        </row>
        <row r="509">
          <cell r="B509">
            <v>-4430</v>
          </cell>
          <cell r="C509">
            <v>-4934</v>
          </cell>
          <cell r="D509">
            <v>-4723.5714285714284</v>
          </cell>
          <cell r="E509">
            <v>-4997.1055152508197</v>
          </cell>
          <cell r="F509">
            <v>-4983.061342475422</v>
          </cell>
          <cell r="G509">
            <v>-4974.1370061143725</v>
          </cell>
        </row>
        <row r="510">
          <cell r="B510">
            <v>-4950</v>
          </cell>
          <cell r="C510">
            <v>-4844</v>
          </cell>
          <cell r="D510">
            <v>-4752.8571428571431</v>
          </cell>
          <cell r="E510">
            <v>-5007.2918522813206</v>
          </cell>
          <cell r="F510">
            <v>-4941.5766407360734</v>
          </cell>
          <cell r="G510">
            <v>-4983.5938910490122</v>
          </cell>
        </row>
        <row r="511">
          <cell r="B511">
            <v>-5250</v>
          </cell>
          <cell r="C511">
            <v>-4828</v>
          </cell>
          <cell r="D511">
            <v>-4790</v>
          </cell>
          <cell r="E511">
            <v>-4988.5674369800863</v>
          </cell>
          <cell r="F511">
            <v>-4898.6081607259894</v>
          </cell>
          <cell r="G511">
            <v>-4976.2815622618746</v>
          </cell>
        </row>
        <row r="512">
          <cell r="B512">
            <v>-5030</v>
          </cell>
          <cell r="C512">
            <v>-4848</v>
          </cell>
          <cell r="D512">
            <v>-4877.1428571428569</v>
          </cell>
          <cell r="E512">
            <v>-5038.6299527350657</v>
          </cell>
          <cell r="F512">
            <v>-4928.1886267204445</v>
          </cell>
          <cell r="G512">
            <v>-4977.6166310286653</v>
          </cell>
        </row>
        <row r="513">
          <cell r="B513">
            <v>-5130</v>
          </cell>
          <cell r="C513">
            <v>-4958</v>
          </cell>
          <cell r="D513">
            <v>-4970</v>
          </cell>
          <cell r="E513">
            <v>-4909.5590362994708</v>
          </cell>
          <cell r="F513">
            <v>-4988.2307587093528</v>
          </cell>
          <cell r="G513">
            <v>-4981.3034271929137</v>
          </cell>
        </row>
        <row r="514">
          <cell r="B514">
            <v>-5270</v>
          </cell>
          <cell r="C514">
            <v>-5126</v>
          </cell>
          <cell r="D514">
            <v>-5023.5714285714284</v>
          </cell>
          <cell r="E514">
            <v>-4877.4322185530627</v>
          </cell>
          <cell r="F514">
            <v>-4964.2960993698016</v>
          </cell>
          <cell r="G514">
            <v>-4988.9984785732295</v>
          </cell>
        </row>
        <row r="515">
          <cell r="B515">
            <v>-5320</v>
          </cell>
          <cell r="C515">
            <v>-5200</v>
          </cell>
          <cell r="D515">
            <v>-5040.7142857142853</v>
          </cell>
          <cell r="E515">
            <v>-5004.4068154776905</v>
          </cell>
          <cell r="F515">
            <v>-4963.7190920090743</v>
          </cell>
          <cell r="G515">
            <v>-4992.2821082502069</v>
          </cell>
        </row>
        <row r="516">
          <cell r="B516">
            <v>-5060</v>
          </cell>
          <cell r="C516">
            <v>-5162</v>
          </cell>
          <cell r="D516">
            <v>-5037.1428571428569</v>
          </cell>
          <cell r="E516">
            <v>-4707.7528774892871</v>
          </cell>
          <cell r="F516">
            <v>-4907.5561801109161</v>
          </cell>
          <cell r="G516">
            <v>-4973.9237489016532</v>
          </cell>
        </row>
        <row r="517">
          <cell r="B517">
            <v>-4970</v>
          </cell>
          <cell r="C517">
            <v>-5150</v>
          </cell>
          <cell r="D517">
            <v>-5043.5714285714284</v>
          </cell>
          <cell r="E517">
            <v>-4825.7542045626415</v>
          </cell>
          <cell r="F517">
            <v>-4864.9810304764305</v>
          </cell>
          <cell r="G517">
            <v>-4962.7659998649569</v>
          </cell>
        </row>
        <row r="518">
          <cell r="B518">
            <v>-5160</v>
          </cell>
          <cell r="C518">
            <v>-5156</v>
          </cell>
          <cell r="D518">
            <v>-5057.8571428571431</v>
          </cell>
          <cell r="E518">
            <v>-5046.284606377616</v>
          </cell>
          <cell r="F518">
            <v>-4892.326144492059</v>
          </cell>
          <cell r="G518">
            <v>-4951.4989795095244</v>
          </cell>
        </row>
        <row r="519">
          <cell r="B519">
            <v>-5420</v>
          </cell>
          <cell r="C519">
            <v>-5186</v>
          </cell>
          <cell r="D519">
            <v>-5059.2857142857147</v>
          </cell>
          <cell r="E519">
            <v>-5119.3180182984624</v>
          </cell>
          <cell r="F519">
            <v>-4940.7033044411392</v>
          </cell>
          <cell r="G519">
            <v>-4944.6848836038389</v>
          </cell>
        </row>
        <row r="520">
          <cell r="B520">
            <v>-5120</v>
          </cell>
          <cell r="C520">
            <v>-5146</v>
          </cell>
          <cell r="D520">
            <v>-5044.2857142857147</v>
          </cell>
          <cell r="E520">
            <v>-5146.3302272498122</v>
          </cell>
          <cell r="F520">
            <v>-4969.0879867955637</v>
          </cell>
          <cell r="G520">
            <v>-4940.607768619504</v>
          </cell>
        </row>
        <row r="521">
          <cell r="B521">
            <v>-4120</v>
          </cell>
          <cell r="C521">
            <v>-4958</v>
          </cell>
          <cell r="D521">
            <v>-4986.4285714285716</v>
          </cell>
          <cell r="E521">
            <v>-5075.271388454752</v>
          </cell>
          <cell r="F521">
            <v>-5042.5916889886566</v>
          </cell>
          <cell r="G521">
            <v>-4953.7894661689297</v>
          </cell>
        </row>
        <row r="522">
          <cell r="B522">
            <v>-1565</v>
          </cell>
          <cell r="C522">
            <v>-4277</v>
          </cell>
          <cell r="D522">
            <v>-4771.0714285714284</v>
          </cell>
          <cell r="E522">
            <v>-412.63775162591378</v>
          </cell>
          <cell r="F522">
            <v>-4159.9683984013109</v>
          </cell>
          <cell r="G522">
            <v>-4654.0244215454286</v>
          </cell>
        </row>
        <row r="523">
          <cell r="B523">
            <v>-1110</v>
          </cell>
          <cell r="C523">
            <v>-3467</v>
          </cell>
          <cell r="D523">
            <v>-4533.9285714285716</v>
          </cell>
          <cell r="E523">
            <v>-1532.7100239475676</v>
          </cell>
          <cell r="F523">
            <v>-3457.253481915302</v>
          </cell>
          <cell r="G523">
            <v>-4406.5676007380544</v>
          </cell>
        </row>
        <row r="524">
          <cell r="B524">
            <v>-1753</v>
          </cell>
          <cell r="C524">
            <v>-2733.6</v>
          </cell>
          <cell r="D524">
            <v>-4305.5714285714284</v>
          </cell>
          <cell r="E524">
            <v>-1543.4855858331237</v>
          </cell>
          <cell r="F524">
            <v>-2742.0869954222335</v>
          </cell>
          <cell r="G524">
            <v>-4159.1528674203246</v>
          </cell>
        </row>
        <row r="525">
          <cell r="B525">
            <v>-1563</v>
          </cell>
          <cell r="C525">
            <v>-2022.2</v>
          </cell>
          <cell r="D525">
            <v>-4042.2142857142858</v>
          </cell>
          <cell r="E525">
            <v>-1489.1445898663981</v>
          </cell>
          <cell r="F525">
            <v>-2010.6498679455513</v>
          </cell>
          <cell r="G525">
            <v>-3909.1940926264901</v>
          </cell>
        </row>
        <row r="526">
          <cell r="B526">
            <v>-2090</v>
          </cell>
          <cell r="C526">
            <v>-1616.2</v>
          </cell>
          <cell r="D526">
            <v>-3832.2142857142858</v>
          </cell>
          <cell r="E526">
            <v>-1680.4324928157298</v>
          </cell>
          <cell r="F526">
            <v>-1331.6820888177467</v>
          </cell>
          <cell r="G526">
            <v>-3669.3228454893947</v>
          </cell>
        </row>
        <row r="527">
          <cell r="B527">
            <v>-1990</v>
          </cell>
          <cell r="C527">
            <v>-1701.2</v>
          </cell>
          <cell r="D527">
            <v>-3607.9285714285716</v>
          </cell>
          <cell r="E527">
            <v>-1561.5168701789769</v>
          </cell>
          <cell r="F527">
            <v>-1561.4579125283592</v>
          </cell>
          <cell r="G527">
            <v>-3430.1769764807877</v>
          </cell>
        </row>
        <row r="528">
          <cell r="B528">
            <v>-1757</v>
          </cell>
          <cell r="C528">
            <v>-1830.6</v>
          </cell>
          <cell r="D528">
            <v>-3357</v>
          </cell>
          <cell r="E528">
            <v>-1620.2498905974289</v>
          </cell>
          <cell r="F528">
            <v>-1578.9658858583314</v>
          </cell>
          <cell r="G528">
            <v>-3197.5210959125284</v>
          </cell>
        </row>
        <row r="529">
          <cell r="B529">
            <v>-2009</v>
          </cell>
          <cell r="C529">
            <v>-1881.8</v>
          </cell>
          <cell r="D529">
            <v>-3120.5</v>
          </cell>
          <cell r="E529">
            <v>-1533.9269548777415</v>
          </cell>
          <cell r="F529">
            <v>-1577.0541596672551</v>
          </cell>
          <cell r="G529">
            <v>-2949.629677298246</v>
          </cell>
        </row>
        <row r="530">
          <cell r="B530">
            <v>-1894</v>
          </cell>
          <cell r="C530">
            <v>-1948</v>
          </cell>
          <cell r="D530">
            <v>-2894.3571428571427</v>
          </cell>
          <cell r="E530">
            <v>-1192.6022966977564</v>
          </cell>
          <cell r="F530">
            <v>-1517.7457010335268</v>
          </cell>
          <cell r="G530">
            <v>-2698.5474929559941</v>
          </cell>
        </row>
        <row r="531">
          <cell r="B531">
            <v>-1808</v>
          </cell>
          <cell r="C531">
            <v>-1891.6</v>
          </cell>
          <cell r="D531">
            <v>-2668.5</v>
          </cell>
          <cell r="E531">
            <v>-1196.9217488026216</v>
          </cell>
          <cell r="F531">
            <v>-1421.0435522309051</v>
          </cell>
          <cell r="G531">
            <v>-2439.3451746874207</v>
          </cell>
        </row>
        <row r="532">
          <cell r="B532">
            <v>-1747</v>
          </cell>
          <cell r="C532">
            <v>-1843</v>
          </cell>
          <cell r="D532">
            <v>-2424.7142857142858</v>
          </cell>
          <cell r="E532">
            <v>-1386.2751266700279</v>
          </cell>
          <cell r="F532">
            <v>-1385.9952035291153</v>
          </cell>
          <cell r="G532">
            <v>-2177.91592613688</v>
          </cell>
        </row>
        <row r="533">
          <cell r="B533">
            <v>-1983</v>
          </cell>
          <cell r="C533">
            <v>-1888.2</v>
          </cell>
          <cell r="D533">
            <v>-2179.2142857142858</v>
          </cell>
          <cell r="E533">
            <v>-1569.979069952105</v>
          </cell>
          <cell r="F533">
            <v>-1375.9410394000504</v>
          </cell>
          <cell r="G533">
            <v>-1924.3917155407112</v>
          </cell>
        </row>
        <row r="534">
          <cell r="B534">
            <v>-2332</v>
          </cell>
          <cell r="C534">
            <v>-1952.8</v>
          </cell>
          <cell r="D534">
            <v>-1980.0714285714287</v>
          </cell>
          <cell r="E534">
            <v>-1775.1850611293169</v>
          </cell>
          <cell r="F534">
            <v>-1424.1926606503655</v>
          </cell>
          <cell r="G534">
            <v>-1683.5956322463901</v>
          </cell>
        </row>
        <row r="535">
          <cell r="B535">
            <v>-2167</v>
          </cell>
          <cell r="C535">
            <v>-2007.4</v>
          </cell>
          <cell r="D535">
            <v>-1840.5714285714287</v>
          </cell>
          <cell r="E535">
            <v>-1520.8523071590623</v>
          </cell>
          <cell r="F535">
            <v>-1489.8426627426268</v>
          </cell>
          <cell r="G535">
            <v>-1429.7085550109834</v>
          </cell>
        </row>
        <row r="536">
          <cell r="B536">
            <v>-949.7</v>
          </cell>
          <cell r="C536">
            <v>-1835.7400000000002</v>
          </cell>
          <cell r="D536">
            <v>-1796.6214285714286</v>
          </cell>
          <cell r="E536">
            <v>-1143.2126893118225</v>
          </cell>
          <cell r="F536">
            <v>-1479.100850844467</v>
          </cell>
          <cell r="G536">
            <v>-1481.8924791314055</v>
          </cell>
        </row>
        <row r="537">
          <cell r="B537">
            <v>-1534</v>
          </cell>
          <cell r="C537">
            <v>-1793.14</v>
          </cell>
          <cell r="D537">
            <v>-1826.9071428571428</v>
          </cell>
          <cell r="E537">
            <v>-1634.3984397529618</v>
          </cell>
          <cell r="F537">
            <v>-1528.7255134610539</v>
          </cell>
          <cell r="G537">
            <v>-1489.1559374032192</v>
          </cell>
        </row>
        <row r="538">
          <cell r="B538">
            <v>-1846</v>
          </cell>
          <cell r="C538">
            <v>-1765.7400000000002</v>
          </cell>
          <cell r="D538">
            <v>-1833.55</v>
          </cell>
          <cell r="E538">
            <v>-1368.174693345097</v>
          </cell>
          <cell r="F538">
            <v>-1488.3646381396522</v>
          </cell>
          <cell r="G538">
            <v>-1476.6337307969318</v>
          </cell>
        </row>
        <row r="539">
          <cell r="B539">
            <v>-2228</v>
          </cell>
          <cell r="C539">
            <v>-1744.94</v>
          </cell>
          <cell r="D539">
            <v>-1881.05</v>
          </cell>
          <cell r="E539">
            <v>-1388.9221150743635</v>
          </cell>
          <cell r="F539">
            <v>-1411.1120489286614</v>
          </cell>
          <cell r="G539">
            <v>-1469.4749825975011</v>
          </cell>
        </row>
        <row r="540">
          <cell r="B540">
            <v>-2370</v>
          </cell>
          <cell r="C540">
            <v>-1785.5400000000002</v>
          </cell>
          <cell r="D540">
            <v>-1901.05</v>
          </cell>
          <cell r="E540">
            <v>-1327.5504684900429</v>
          </cell>
          <cell r="F540">
            <v>-1372.4516811948574</v>
          </cell>
          <cell r="G540">
            <v>-1444.269123717095</v>
          </cell>
        </row>
        <row r="541">
          <cell r="B541">
            <v>-2034</v>
          </cell>
          <cell r="C541">
            <v>-2002.4</v>
          </cell>
          <cell r="D541">
            <v>-1904.1928571428573</v>
          </cell>
          <cell r="E541">
            <v>-1078.0438982699773</v>
          </cell>
          <cell r="F541">
            <v>-1359.4179229864885</v>
          </cell>
          <cell r="G541">
            <v>-1409.7353400093093</v>
          </cell>
        </row>
        <row r="542">
          <cell r="B542">
            <v>-852</v>
          </cell>
          <cell r="C542">
            <v>-1866</v>
          </cell>
          <cell r="D542">
            <v>-1839.55</v>
          </cell>
          <cell r="E542">
            <v>-618.7491825056718</v>
          </cell>
          <cell r="F542">
            <v>-1156.2880715370306</v>
          </cell>
          <cell r="G542">
            <v>-1338.1995751456122</v>
          </cell>
        </row>
        <row r="543">
          <cell r="B543">
            <v>-715.9</v>
          </cell>
          <cell r="C543">
            <v>-1639.98</v>
          </cell>
          <cell r="D543">
            <v>-1747.1857142857145</v>
          </cell>
          <cell r="E543">
            <v>-567.56900378119474</v>
          </cell>
          <cell r="F543">
            <v>-996.16693362424996</v>
          </cell>
          <cell r="G543">
            <v>-1269.1740072101443</v>
          </cell>
        </row>
        <row r="544">
          <cell r="B544">
            <v>-686</v>
          </cell>
          <cell r="C544">
            <v>-1331.58</v>
          </cell>
          <cell r="D544">
            <v>-1660.9</v>
          </cell>
          <cell r="E544">
            <v>-363.46124696244016</v>
          </cell>
          <cell r="F544">
            <v>-791.07476000186546</v>
          </cell>
          <cell r="G544">
            <v>-1209.9496465147647</v>
          </cell>
        </row>
        <row r="545">
          <cell r="B545">
            <v>-1050</v>
          </cell>
          <cell r="C545">
            <v>-1067.58</v>
          </cell>
          <cell r="D545">
            <v>-1606.757142857143</v>
          </cell>
          <cell r="E545">
            <v>-372.9251000000001</v>
          </cell>
          <cell r="F545">
            <v>-600.14968630385681</v>
          </cell>
          <cell r="G545">
            <v>-1151.0927430288632</v>
          </cell>
        </row>
        <row r="546">
          <cell r="B546">
            <v>-1205</v>
          </cell>
          <cell r="C546">
            <v>-901.78</v>
          </cell>
          <cell r="D546">
            <v>-1568.0428571428572</v>
          </cell>
          <cell r="E546">
            <v>-437.89496782707329</v>
          </cell>
          <cell r="F546">
            <v>-472.119900215276</v>
          </cell>
          <cell r="G546">
            <v>-1083.3513031115094</v>
          </cell>
        </row>
        <row r="547">
          <cell r="B547">
            <v>-1126</v>
          </cell>
          <cell r="C547">
            <v>-956.57999999999993</v>
          </cell>
          <cell r="D547">
            <v>-1506.8285714285716</v>
          </cell>
          <cell r="E547">
            <v>-621.99004234938263</v>
          </cell>
          <cell r="F547">
            <v>-472.76807218401819</v>
          </cell>
          <cell r="G547">
            <v>-1015.6378011398863</v>
          </cell>
        </row>
        <row r="548">
          <cell r="B548">
            <v>-979</v>
          </cell>
          <cell r="C548">
            <v>-1009.2</v>
          </cell>
          <cell r="D548">
            <v>-1410.1857142857141</v>
          </cell>
          <cell r="E548">
            <v>-373.6801726745652</v>
          </cell>
          <cell r="F548">
            <v>-433.99030596269233</v>
          </cell>
          <cell r="G548">
            <v>-915.53030910740392</v>
          </cell>
        </row>
        <row r="549">
          <cell r="B549">
            <v>-1435</v>
          </cell>
          <cell r="C549">
            <v>-1159</v>
          </cell>
          <cell r="D549">
            <v>-1357.8999999999999</v>
          </cell>
          <cell r="E549">
            <v>-785.11360826821272</v>
          </cell>
          <cell r="F549">
            <v>-518.32077822384679</v>
          </cell>
          <cell r="G549">
            <v>-862.97754490091472</v>
          </cell>
        </row>
        <row r="550">
          <cell r="B550">
            <v>-1946</v>
          </cell>
          <cell r="C550">
            <v>-1338.2</v>
          </cell>
          <cell r="D550">
            <v>-1429.0642857142859</v>
          </cell>
          <cell r="E550">
            <v>-991.9913868162339</v>
          </cell>
          <cell r="F550">
            <v>-642.13403558709365</v>
          </cell>
          <cell r="G550">
            <v>-852.17602329408692</v>
          </cell>
        </row>
        <row r="551">
          <cell r="B551">
            <v>-2097</v>
          </cell>
          <cell r="C551">
            <v>-1516.6</v>
          </cell>
          <cell r="D551">
            <v>-1469.2785714285715</v>
          </cell>
          <cell r="E551">
            <v>-1012.1522238467355</v>
          </cell>
          <cell r="F551">
            <v>-756.98548679102601</v>
          </cell>
          <cell r="G551">
            <v>-807.7298650150708</v>
          </cell>
        </row>
        <row r="552">
          <cell r="B552">
            <v>-1878</v>
          </cell>
          <cell r="C552">
            <v>-1667</v>
          </cell>
          <cell r="D552">
            <v>-1471.5642857142859</v>
          </cell>
          <cell r="E552">
            <v>-927.92733602218323</v>
          </cell>
          <cell r="F552">
            <v>-818.1729455255861</v>
          </cell>
          <cell r="G552">
            <v>-776.28362520629105</v>
          </cell>
        </row>
        <row r="553">
          <cell r="B553">
            <v>-1326</v>
          </cell>
          <cell r="C553">
            <v>-1736.4</v>
          </cell>
          <cell r="D553">
            <v>-1407.1357142857144</v>
          </cell>
          <cell r="E553">
            <v>-650.29100000000005</v>
          </cell>
          <cell r="F553">
            <v>-873.49511099067308</v>
          </cell>
          <cell r="G553">
            <v>-723.5242598438366</v>
          </cell>
        </row>
        <row r="554">
          <cell r="B554">
            <v>-490</v>
          </cell>
          <cell r="C554">
            <v>-1547.4</v>
          </cell>
          <cell r="D554">
            <v>-1272.8500000000001</v>
          </cell>
          <cell r="E554">
            <v>-625.21939513486268</v>
          </cell>
          <cell r="F554">
            <v>-841.51626836400317</v>
          </cell>
          <cell r="G554">
            <v>-673.35775460418074</v>
          </cell>
        </row>
        <row r="555">
          <cell r="B555">
            <v>-1082</v>
          </cell>
          <cell r="C555">
            <v>-1374.6</v>
          </cell>
          <cell r="D555">
            <v>-1204.8500000000001</v>
          </cell>
          <cell r="E555">
            <v>-961.91503113183762</v>
          </cell>
          <cell r="F555">
            <v>-835.50099722712389</v>
          </cell>
          <cell r="G555">
            <v>-665.06283552288528</v>
          </cell>
        </row>
        <row r="556">
          <cell r="B556">
            <v>-1669</v>
          </cell>
          <cell r="C556">
            <v>-1289</v>
          </cell>
          <cell r="D556">
            <v>-1263.207142857143</v>
          </cell>
          <cell r="E556">
            <v>-943.52260940257111</v>
          </cell>
          <cell r="F556">
            <v>-821.77507433829089</v>
          </cell>
          <cell r="G556">
            <v>-688.26093744409241</v>
          </cell>
        </row>
        <row r="557">
          <cell r="B557">
            <v>-2440</v>
          </cell>
          <cell r="C557">
            <v>-1401.4</v>
          </cell>
          <cell r="D557">
            <v>-1386.3571428571429</v>
          </cell>
          <cell r="E557">
            <v>-1162.461955129821</v>
          </cell>
          <cell r="F557">
            <v>-868.68199815981859</v>
          </cell>
          <cell r="G557">
            <v>-730.75329111185135</v>
          </cell>
        </row>
        <row r="558">
          <cell r="B558">
            <v>-1856</v>
          </cell>
          <cell r="C558">
            <v>-1507.4</v>
          </cell>
          <cell r="D558">
            <v>-1469.9285714285713</v>
          </cell>
          <cell r="E558">
            <v>-749.02546811192349</v>
          </cell>
          <cell r="F558">
            <v>-888.42889178220321</v>
          </cell>
          <cell r="G558">
            <v>-758.29359262252876</v>
          </cell>
        </row>
        <row r="559">
          <cell r="B559">
            <v>-266.3</v>
          </cell>
          <cell r="C559">
            <v>-1462.66</v>
          </cell>
          <cell r="D559">
            <v>-1413.95</v>
          </cell>
          <cell r="E559">
            <v>-702.25622863624892</v>
          </cell>
          <cell r="F559">
            <v>-903.8362584824805</v>
          </cell>
          <cell r="G559">
            <v>-781.81724466797493</v>
          </cell>
        </row>
        <row r="560">
          <cell r="B560">
            <v>-701</v>
          </cell>
          <cell r="C560">
            <v>-1386.46</v>
          </cell>
          <cell r="D560">
            <v>-1377.95</v>
          </cell>
          <cell r="E560">
            <v>-729.11191088984117</v>
          </cell>
          <cell r="F560">
            <v>-857.27563443408121</v>
          </cell>
          <cell r="G560">
            <v>-802.61845488674419</v>
          </cell>
        </row>
        <row r="561">
          <cell r="B561">
            <v>-1408</v>
          </cell>
          <cell r="C561">
            <v>-1334.26</v>
          </cell>
          <cell r="D561">
            <v>-1398.0928571428572</v>
          </cell>
          <cell r="E561">
            <v>-499.62357756491053</v>
          </cell>
          <cell r="F561">
            <v>-768.49582806654905</v>
          </cell>
          <cell r="G561">
            <v>-793.87799311642482</v>
          </cell>
        </row>
        <row r="562">
          <cell r="B562">
            <v>-787</v>
          </cell>
          <cell r="C562">
            <v>-1003.6600000000001</v>
          </cell>
          <cell r="D562">
            <v>-1384.3785714285714</v>
          </cell>
          <cell r="E562">
            <v>-534.50697000000002</v>
          </cell>
          <cell r="F562">
            <v>-642.9048310405849</v>
          </cell>
          <cell r="G562">
            <v>-805.36562149681311</v>
          </cell>
        </row>
        <row r="563">
          <cell r="B563">
            <v>-1276</v>
          </cell>
          <cell r="C563">
            <v>-887.66000000000008</v>
          </cell>
          <cell r="D563">
            <v>-1373.0214285714285</v>
          </cell>
          <cell r="E563">
            <v>-1042.7387659440385</v>
          </cell>
          <cell r="F563">
            <v>-701.64749060700774</v>
          </cell>
          <cell r="G563">
            <v>-823.76741847365781</v>
          </cell>
        </row>
        <row r="564">
          <cell r="B564">
            <v>-3030</v>
          </cell>
          <cell r="C564">
            <v>-1440.4</v>
          </cell>
          <cell r="D564">
            <v>-1450.45</v>
          </cell>
          <cell r="E564">
            <v>-2738.4411339803378</v>
          </cell>
          <cell r="F564">
            <v>-1108.8844716758256</v>
          </cell>
          <cell r="G564">
            <v>-948.51382898537952</v>
          </cell>
        </row>
        <row r="565">
          <cell r="B565">
            <v>-3180</v>
          </cell>
          <cell r="C565">
            <v>-1936.2</v>
          </cell>
          <cell r="D565">
            <v>-1527.8071428571427</v>
          </cell>
          <cell r="E565">
            <v>-2821.7052472901432</v>
          </cell>
          <cell r="F565">
            <v>-1527.4031389558859</v>
          </cell>
          <cell r="G565">
            <v>-1077.7676163741942</v>
          </cell>
        </row>
        <row r="566">
          <cell r="B566">
            <v>-2570</v>
          </cell>
          <cell r="C566">
            <v>-2168.6</v>
          </cell>
          <cell r="D566">
            <v>-1577.2357142857143</v>
          </cell>
          <cell r="E566">
            <v>-1242.2622927905218</v>
          </cell>
          <cell r="F566">
            <v>-1675.9308820010083</v>
          </cell>
          <cell r="G566">
            <v>-1100.2201132862185</v>
          </cell>
        </row>
        <row r="567">
          <cell r="B567">
            <v>-2370</v>
          </cell>
          <cell r="C567">
            <v>-2485.1999999999998</v>
          </cell>
          <cell r="D567">
            <v>-1651.8071428571427</v>
          </cell>
          <cell r="E567">
            <v>-1252.4369189563902</v>
          </cell>
          <cell r="F567">
            <v>-1819.5168717922861</v>
          </cell>
          <cell r="G567">
            <v>-1143.2305360688176</v>
          </cell>
        </row>
        <row r="568">
          <cell r="B568">
            <v>-1955</v>
          </cell>
          <cell r="C568">
            <v>-2621</v>
          </cell>
          <cell r="D568">
            <v>-1756.45</v>
          </cell>
          <cell r="E568">
            <v>-1271.0533710612553</v>
          </cell>
          <cell r="F568">
            <v>-1865.1797928157296</v>
          </cell>
          <cell r="G568">
            <v>-1189.3615343492743</v>
          </cell>
        </row>
        <row r="569">
          <cell r="B569">
            <v>-1103</v>
          </cell>
          <cell r="C569">
            <v>-2235.6</v>
          </cell>
          <cell r="D569">
            <v>-1757.95</v>
          </cell>
          <cell r="E569">
            <v>-1273.1741537685909</v>
          </cell>
          <cell r="F569">
            <v>-1572.1263967733803</v>
          </cell>
          <cell r="G569">
            <v>-1211.5943288233282</v>
          </cell>
        </row>
        <row r="570">
          <cell r="B570">
            <v>-1472</v>
          </cell>
          <cell r="C570">
            <v>-1894</v>
          </cell>
          <cell r="D570">
            <v>-1743.8785714285714</v>
          </cell>
          <cell r="E570">
            <v>-1269.7732799344594</v>
          </cell>
          <cell r="F570">
            <v>-1261.7400033022436</v>
          </cell>
          <cell r="G570">
            <v>-1234.8979481470342</v>
          </cell>
        </row>
        <row r="571">
          <cell r="B571">
            <v>-2650</v>
          </cell>
          <cell r="C571">
            <v>-1910</v>
          </cell>
          <cell r="D571">
            <v>-1758.8785714285714</v>
          </cell>
          <cell r="E571">
            <v>-1267.276708091757</v>
          </cell>
          <cell r="F571">
            <v>-1266.7428863624907</v>
          </cell>
          <cell r="G571">
            <v>-1242.384716215744</v>
          </cell>
        </row>
        <row r="572">
          <cell r="B572">
            <v>-2960</v>
          </cell>
          <cell r="C572">
            <v>-2028</v>
          </cell>
          <cell r="D572">
            <v>-1837.7357142857143</v>
          </cell>
          <cell r="E572">
            <v>-1308.1600211746909</v>
          </cell>
          <cell r="F572">
            <v>-1277.8875068061507</v>
          </cell>
          <cell r="G572">
            <v>-1282.3228985773701</v>
          </cell>
        </row>
        <row r="573">
          <cell r="B573">
            <v>-2830</v>
          </cell>
          <cell r="C573">
            <v>-2203</v>
          </cell>
          <cell r="D573">
            <v>-2020.8571428571429</v>
          </cell>
          <cell r="E573">
            <v>-1344.9346777161584</v>
          </cell>
          <cell r="F573">
            <v>-1292.6637681371312</v>
          </cell>
          <cell r="G573">
            <v>-1328.2285020830782</v>
          </cell>
        </row>
        <row r="574">
          <cell r="B574">
            <v>-2840</v>
          </cell>
          <cell r="C574">
            <v>-2550.4</v>
          </cell>
          <cell r="D574">
            <v>-2173.6428571428573</v>
          </cell>
          <cell r="E574">
            <v>-1917.8881705318879</v>
          </cell>
          <cell r="F574">
            <v>-1421.6065714897909</v>
          </cell>
          <cell r="G574">
            <v>-1413.1410920575101</v>
          </cell>
        </row>
        <row r="575">
          <cell r="B575">
            <v>-2837</v>
          </cell>
          <cell r="C575">
            <v>-2823.4</v>
          </cell>
          <cell r="D575">
            <v>-2275.7142857142858</v>
          </cell>
          <cell r="E575">
            <v>-1930.4167552306531</v>
          </cell>
          <cell r="F575">
            <v>-1553.7352665490296</v>
          </cell>
          <cell r="G575">
            <v>-1515.3406047479205</v>
          </cell>
        </row>
        <row r="576">
          <cell r="B576">
            <v>-2557</v>
          </cell>
          <cell r="C576">
            <v>-2804.8</v>
          </cell>
          <cell r="D576">
            <v>-2402.1428571428573</v>
          </cell>
          <cell r="E576">
            <v>-1564.5064101336025</v>
          </cell>
          <cell r="F576">
            <v>-1613.1812069573984</v>
          </cell>
          <cell r="G576">
            <v>-1588.9119933288919</v>
          </cell>
        </row>
        <row r="577">
          <cell r="B577">
            <v>-1734</v>
          </cell>
          <cell r="C577">
            <v>-2559.6</v>
          </cell>
          <cell r="D577">
            <v>-2434.8571428571427</v>
          </cell>
          <cell r="E577">
            <v>-1019.7233197630451</v>
          </cell>
          <cell r="F577">
            <v>-1555.4938666750695</v>
          </cell>
          <cell r="G577">
            <v>-1587.2680328873923</v>
          </cell>
        </row>
        <row r="578">
          <cell r="B578">
            <v>-3510</v>
          </cell>
          <cell r="C578">
            <v>-2695.6</v>
          </cell>
          <cell r="D578">
            <v>-2469.1428571428573</v>
          </cell>
          <cell r="E578">
            <v>-4237.016276657424</v>
          </cell>
          <cell r="F578">
            <v>-2133.9101864633221</v>
          </cell>
          <cell r="G578">
            <v>-1694.3091145071842</v>
          </cell>
        </row>
        <row r="579">
          <cell r="B579">
            <v>-3720</v>
          </cell>
          <cell r="C579">
            <v>-2871.6</v>
          </cell>
          <cell r="D579">
            <v>-2507.7142857142858</v>
          </cell>
          <cell r="E579">
            <v>-4155.5892655659181</v>
          </cell>
          <cell r="F579">
            <v>-2581.4504054701283</v>
          </cell>
          <cell r="G579">
            <v>-1789.5865443840255</v>
          </cell>
        </row>
        <row r="580">
          <cell r="B580">
            <v>-2383</v>
          </cell>
          <cell r="C580">
            <v>-2780.8</v>
          </cell>
          <cell r="D580">
            <v>-2494.3571428571427</v>
          </cell>
          <cell r="E580">
            <v>-1284.9149304101336</v>
          </cell>
          <cell r="F580">
            <v>-2452.3500405060249</v>
          </cell>
          <cell r="G580">
            <v>-1792.6331613568548</v>
          </cell>
        </row>
        <row r="581">
          <cell r="B581">
            <v>-2193</v>
          </cell>
          <cell r="C581">
            <v>-2708</v>
          </cell>
          <cell r="D581">
            <v>-2481.7142857142858</v>
          </cell>
          <cell r="E581">
            <v>-1263.5020515502899</v>
          </cell>
          <cell r="F581">
            <v>-2392.1491687893622</v>
          </cell>
          <cell r="G581">
            <v>-1793.4235279707048</v>
          </cell>
        </row>
        <row r="582">
          <cell r="B582" t="e">
            <v>#N/A</v>
          </cell>
          <cell r="C582" t="e">
            <v>#N/A</v>
          </cell>
          <cell r="D582" t="e">
            <v>#N/A</v>
          </cell>
          <cell r="E582">
            <v>-1270.0726298210236</v>
          </cell>
          <cell r="F582">
            <v>-2442.2190308009576</v>
          </cell>
          <cell r="G582">
            <v>-1793.3534750249742</v>
          </cell>
        </row>
        <row r="583">
          <cell r="B583" t="e">
            <v>#N/A</v>
          </cell>
          <cell r="C583" t="e">
            <v>#N/A</v>
          </cell>
          <cell r="D583" t="e">
            <v>#N/A</v>
          </cell>
          <cell r="E583">
            <v>-1283.602810310058</v>
          </cell>
          <cell r="F583">
            <v>-1851.5363375314846</v>
          </cell>
          <cell r="G583">
            <v>-1794.0983790636506</v>
          </cell>
        </row>
        <row r="584">
          <cell r="B584" t="e">
            <v>#N/A</v>
          </cell>
          <cell r="C584" t="e">
            <v>#N/A</v>
          </cell>
          <cell r="D584" t="e">
            <v>#N/A</v>
          </cell>
          <cell r="E584">
            <v>-1288.4314429039578</v>
          </cell>
          <cell r="F584">
            <v>-1278.1047729990926</v>
          </cell>
          <cell r="G584">
            <v>-1795.4311049900432</v>
          </cell>
        </row>
        <row r="585">
          <cell r="B585" t="e">
            <v>#N/A</v>
          </cell>
          <cell r="C585" t="e">
            <v>#N/A</v>
          </cell>
          <cell r="D585" t="e">
            <v>#N/A</v>
          </cell>
          <cell r="E585">
            <v>-1303.6088406856568</v>
          </cell>
          <cell r="F585">
            <v>-1281.8435550541972</v>
          </cell>
          <cell r="G585">
            <v>-1798.026257318179</v>
          </cell>
        </row>
        <row r="586">
          <cell r="B586" t="e">
            <v>#N/A</v>
          </cell>
          <cell r="C586" t="e">
            <v>#N/A</v>
          </cell>
          <cell r="D586" t="e">
            <v>#N/A</v>
          </cell>
          <cell r="E586">
            <v>-1339.3111537685911</v>
          </cell>
          <cell r="F586">
            <v>-1297.0053754978576</v>
          </cell>
          <cell r="G586">
            <v>-1800.2513382177433</v>
          </cell>
        </row>
        <row r="587">
          <cell r="B587" t="e">
            <v>#N/A</v>
          </cell>
          <cell r="C587" t="e">
            <v>#N/A</v>
          </cell>
          <cell r="D587" t="e">
            <v>#N/A</v>
          </cell>
          <cell r="E587">
            <v>-1360.5998406856568</v>
          </cell>
          <cell r="F587">
            <v>-1315.1108176707842</v>
          </cell>
          <cell r="G587">
            <v>-1801.37027842985</v>
          </cell>
        </row>
        <row r="588">
          <cell r="B588" t="e">
            <v>#N/A</v>
          </cell>
          <cell r="C588" t="e">
            <v>#N/A</v>
          </cell>
          <cell r="D588" t="e">
            <v>#N/A</v>
          </cell>
          <cell r="E588">
            <v>-1403.0030754978575</v>
          </cell>
          <cell r="F588">
            <v>-1338.9908707083439</v>
          </cell>
          <cell r="G588">
            <v>-1764.5927716417048</v>
          </cell>
        </row>
        <row r="589">
          <cell r="B589" t="e">
            <v>#N/A</v>
          </cell>
          <cell r="C589" t="e">
            <v>#N/A</v>
          </cell>
          <cell r="D589" t="e">
            <v>#N/A</v>
          </cell>
          <cell r="E589">
            <v>-1429.9671841441896</v>
          </cell>
          <cell r="F589">
            <v>-1367.2980189563905</v>
          </cell>
          <cell r="G589">
            <v>-1728.8463737069574</v>
          </cell>
        </row>
        <row r="590">
          <cell r="B590" t="e">
            <v>#N/A</v>
          </cell>
          <cell r="C590" t="e">
            <v>#N/A</v>
          </cell>
          <cell r="D590" t="e">
            <v>#N/A</v>
          </cell>
          <cell r="E590">
            <v>-1429.4066298210234</v>
          </cell>
          <cell r="F590">
            <v>-1392.4575767834635</v>
          </cell>
          <cell r="G590">
            <v>-1719.1963893989159</v>
          </cell>
        </row>
        <row r="591">
          <cell r="B591" t="e">
            <v>#N/A</v>
          </cell>
          <cell r="C591" t="e">
            <v>#N/A</v>
          </cell>
          <cell r="D591" t="e">
            <v>#N/A</v>
          </cell>
          <cell r="E591">
            <v>-1402.0645211746912</v>
          </cell>
          <cell r="F591">
            <v>-1405.0082502646837</v>
          </cell>
          <cell r="G591">
            <v>-1746.5064752140336</v>
          </cell>
        </row>
        <row r="592">
          <cell r="B592" t="e">
            <v>#N/A</v>
          </cell>
          <cell r="C592" t="e">
            <v>#N/A</v>
          </cell>
          <cell r="D592" t="e">
            <v>#N/A</v>
          </cell>
          <cell r="E592">
            <v>-1382.103605873456</v>
          </cell>
          <cell r="F592">
            <v>-1409.3090033022436</v>
          </cell>
          <cell r="G592">
            <v>-1542.5841415866075</v>
          </cell>
        </row>
        <row r="593">
          <cell r="B593" t="e">
            <v>#N/A</v>
          </cell>
          <cell r="C593" t="e">
            <v>#N/A</v>
          </cell>
          <cell r="D593" t="e">
            <v>#N/A</v>
          </cell>
          <cell r="E593">
            <v>-1486.0372336601968</v>
          </cell>
          <cell r="F593">
            <v>-1425.9158349347115</v>
          </cell>
          <cell r="G593">
            <v>-1351.9018535933415</v>
          </cell>
        </row>
        <row r="594">
          <cell r="B594" t="e">
            <v>#N/A</v>
          </cell>
          <cell r="C594" t="e">
            <v>#N/A</v>
          </cell>
          <cell r="D594" t="e">
            <v>#N/A</v>
          </cell>
          <cell r="E594">
            <v>-1474.6402551046131</v>
          </cell>
          <cell r="F594">
            <v>-1434.8504491267961</v>
          </cell>
          <cell r="G594">
            <v>-1365.4536625000899</v>
          </cell>
        </row>
        <row r="595">
          <cell r="B595">
            <v>-1930</v>
          </cell>
          <cell r="C595" t="e">
            <v>#N/A</v>
          </cell>
          <cell r="D595" t="e">
            <v>#N/A</v>
          </cell>
          <cell r="E595">
            <v>-1488.6701058734561</v>
          </cell>
          <cell r="F595">
            <v>-1446.7031443372825</v>
          </cell>
          <cell r="G595">
            <v>-1381.5370949517451</v>
          </cell>
        </row>
        <row r="596">
          <cell r="B596">
            <v>-2037</v>
          </cell>
          <cell r="C596" t="e">
            <v>#N/A</v>
          </cell>
          <cell r="D596" t="e">
            <v>#N/A</v>
          </cell>
          <cell r="E596">
            <v>-1459.9291129039577</v>
          </cell>
          <cell r="F596">
            <v>-1458.2760626831359</v>
          </cell>
          <cell r="G596">
            <v>-1395.0982723148115</v>
          </cell>
        </row>
        <row r="597">
          <cell r="B597">
            <v>-2044</v>
          </cell>
          <cell r="C597" t="e">
            <v>#N/A</v>
          </cell>
          <cell r="D597" t="e">
            <v>#N/A</v>
          </cell>
          <cell r="E597">
            <v>-1445.8849972271239</v>
          </cell>
          <cell r="F597">
            <v>-1471.0323409538694</v>
          </cell>
          <cell r="G597">
            <v>-1406.6898570946016</v>
          </cell>
        </row>
        <row r="598">
          <cell r="B598">
            <v>-2390</v>
          </cell>
          <cell r="C598" t="e">
            <v>#N/A</v>
          </cell>
          <cell r="D598" t="e">
            <v>#N/A</v>
          </cell>
          <cell r="E598">
            <v>-1404.13251474666</v>
          </cell>
          <cell r="F598">
            <v>-1454.6513971711622</v>
          </cell>
          <cell r="G598">
            <v>-1414.9542193690806</v>
          </cell>
        </row>
        <row r="599">
          <cell r="B599">
            <v>-2139</v>
          </cell>
          <cell r="C599">
            <v>-2108</v>
          </cell>
          <cell r="D599" t="e">
            <v>#N/A</v>
          </cell>
          <cell r="E599">
            <v>-1106.8235515502897</v>
          </cell>
          <cell r="F599">
            <v>-1381.0880564602971</v>
          </cell>
          <cell r="G599">
            <v>-1400.8981272879828</v>
          </cell>
        </row>
        <row r="600">
          <cell r="B600">
            <v>-1916</v>
          </cell>
          <cell r="C600">
            <v>-2105.1999999999998</v>
          </cell>
          <cell r="D600" t="e">
            <v>#N/A</v>
          </cell>
          <cell r="E600">
            <v>-1140.4589972271237</v>
          </cell>
          <cell r="F600">
            <v>-1311.4458347310313</v>
          </cell>
          <cell r="G600">
            <v>-1386.6944018207353</v>
          </cell>
        </row>
        <row r="601">
          <cell r="B601" t="e">
            <v>#N/A</v>
          </cell>
          <cell r="C601" t="e">
            <v>#N/A</v>
          </cell>
          <cell r="D601" t="e">
            <v>#N/A</v>
          </cell>
          <cell r="E601">
            <v>-1302.8486601966219</v>
          </cell>
          <cell r="F601">
            <v>-1280.0297441895641</v>
          </cell>
          <cell r="G601">
            <v>-1382.5693175000899</v>
          </cell>
        </row>
        <row r="602">
          <cell r="B602" t="e">
            <v>#N/A</v>
          </cell>
          <cell r="C602" t="e">
            <v>#N/A</v>
          </cell>
          <cell r="D602" t="e">
            <v>#N/A</v>
          </cell>
          <cell r="E602">
            <v>-1347.4221298210236</v>
          </cell>
          <cell r="F602">
            <v>-1260.3371707083438</v>
          </cell>
          <cell r="G602">
            <v>-1378.5992499517449</v>
          </cell>
        </row>
        <row r="603">
          <cell r="B603" t="e">
            <v>#N/A</v>
          </cell>
          <cell r="C603" t="e">
            <v>#N/A</v>
          </cell>
          <cell r="D603" t="e">
            <v>#N/A</v>
          </cell>
          <cell r="E603">
            <v>-1308.9172384673554</v>
          </cell>
          <cell r="F603">
            <v>-1241.2941154524829</v>
          </cell>
          <cell r="G603">
            <v>-1369.9528252605426</v>
          </cell>
        </row>
        <row r="604">
          <cell r="B604" t="e">
            <v>#N/A</v>
          </cell>
          <cell r="C604" t="e">
            <v>#N/A</v>
          </cell>
          <cell r="D604" t="e">
            <v>#N/A</v>
          </cell>
          <cell r="E604">
            <v>-1242.2429429039576</v>
          </cell>
          <cell r="F604">
            <v>-1268.3779937232164</v>
          </cell>
          <cell r="G604">
            <v>-1356.5839904807519</v>
          </cell>
        </row>
        <row r="605">
          <cell r="B605">
            <v>-1800</v>
          </cell>
          <cell r="C605" t="e">
            <v>#N/A</v>
          </cell>
          <cell r="D605" t="e">
            <v>#N/A</v>
          </cell>
          <cell r="E605">
            <v>-1210.8997863624904</v>
          </cell>
          <cell r="F605">
            <v>-1282.4661515502899</v>
          </cell>
          <cell r="G605">
            <v>-1342.9293665655946</v>
          </cell>
        </row>
        <row r="606">
          <cell r="B606">
            <v>-1870</v>
          </cell>
          <cell r="C606" t="e">
            <v>#N/A</v>
          </cell>
          <cell r="D606" t="e">
            <v>#N/A</v>
          </cell>
          <cell r="E606">
            <v>-1285.6606537685907</v>
          </cell>
          <cell r="F606">
            <v>-1279.0285502646834</v>
          </cell>
          <cell r="G606">
            <v>-1336.0405842723899</v>
          </cell>
        </row>
        <row r="607">
          <cell r="B607">
            <v>-1951</v>
          </cell>
          <cell r="C607" t="e">
            <v>#N/A</v>
          </cell>
          <cell r="D607" t="e">
            <v>#N/A</v>
          </cell>
          <cell r="E607">
            <v>-1431.8103038820268</v>
          </cell>
          <cell r="F607">
            <v>-1295.9061850768842</v>
          </cell>
          <cell r="G607">
            <v>-1332.1672321453777</v>
          </cell>
        </row>
        <row r="608">
          <cell r="B608">
            <v>-1932</v>
          </cell>
          <cell r="C608" t="e">
            <v>#N/A</v>
          </cell>
          <cell r="D608" t="e">
            <v>#N/A</v>
          </cell>
          <cell r="E608">
            <v>-1548.0443103100579</v>
          </cell>
          <cell r="F608">
            <v>-1343.7315994454248</v>
          </cell>
          <cell r="G608">
            <v>-1337.4103789457665</v>
          </cell>
        </row>
        <row r="609">
          <cell r="B609">
            <v>-2017</v>
          </cell>
          <cell r="C609">
            <v>-1914</v>
          </cell>
          <cell r="D609" t="e">
            <v>#N/A</v>
          </cell>
          <cell r="E609">
            <v>-1585.8138646332243</v>
          </cell>
          <cell r="F609">
            <v>-1412.4457837912782</v>
          </cell>
          <cell r="G609">
            <v>-1344.3492188571786</v>
          </cell>
        </row>
        <row r="610">
          <cell r="B610">
            <v>-2640</v>
          </cell>
          <cell r="C610">
            <v>-2082</v>
          </cell>
          <cell r="D610" t="e">
            <v>#N/A</v>
          </cell>
          <cell r="E610">
            <v>-1577.9157080917569</v>
          </cell>
          <cell r="F610">
            <v>-1485.8489681371314</v>
          </cell>
          <cell r="G610">
            <v>-1352.7768327991646</v>
          </cell>
        </row>
        <row r="611">
          <cell r="B611">
            <v>-2004</v>
          </cell>
          <cell r="C611">
            <v>-2108.8000000000002</v>
          </cell>
          <cell r="D611" t="e">
            <v>#N/A</v>
          </cell>
          <cell r="E611">
            <v>-1385.6591777161584</v>
          </cell>
          <cell r="F611">
            <v>-1505.8486729266447</v>
          </cell>
          <cell r="G611">
            <v>-1348.4749885483814</v>
          </cell>
        </row>
        <row r="612">
          <cell r="B612">
            <v>-1538</v>
          </cell>
          <cell r="C612">
            <v>-2026.2</v>
          </cell>
          <cell r="D612" t="e">
            <v>#N/A</v>
          </cell>
          <cell r="E612">
            <v>-1325.2657799344593</v>
          </cell>
          <cell r="F612">
            <v>-1484.5397681371312</v>
          </cell>
          <cell r="G612">
            <v>-1342.8416503475098</v>
          </cell>
        </row>
        <row r="613">
          <cell r="B613">
            <v>-1954</v>
          </cell>
          <cell r="C613">
            <v>-2030.6</v>
          </cell>
          <cell r="D613" t="e">
            <v>#N/A</v>
          </cell>
          <cell r="E613">
            <v>-1366.5370754978571</v>
          </cell>
          <cell r="F613">
            <v>-1448.2383211746915</v>
          </cell>
          <cell r="G613">
            <v>-1361.3926163437645</v>
          </cell>
        </row>
        <row r="614">
          <cell r="B614">
            <v>-2560</v>
          </cell>
          <cell r="C614">
            <v>-2139.1999999999998</v>
          </cell>
          <cell r="D614" t="e">
            <v>#N/A</v>
          </cell>
          <cell r="E614">
            <v>-1441.2519364759266</v>
          </cell>
          <cell r="F614">
            <v>-1419.3259355432317</v>
          </cell>
          <cell r="G614">
            <v>-1382.877826290108</v>
          </cell>
        </row>
        <row r="615">
          <cell r="B615">
            <v>-1406</v>
          </cell>
          <cell r="C615">
            <v>-1892.4</v>
          </cell>
          <cell r="D615" t="e">
            <v>#N/A</v>
          </cell>
          <cell r="E615">
            <v>-1494.6857320393244</v>
          </cell>
          <cell r="F615">
            <v>-1402.6799403327452</v>
          </cell>
          <cell r="G615">
            <v>-1396.5804742788721</v>
          </cell>
        </row>
        <row r="616">
          <cell r="B616" t="e">
            <v>#N/A</v>
          </cell>
          <cell r="C616" t="e">
            <v>#N/A</v>
          </cell>
          <cell r="D616" t="e">
            <v>#N/A</v>
          </cell>
          <cell r="E616">
            <v>-1517.0126712881274</v>
          </cell>
          <cell r="F616">
            <v>-1428.950639047139</v>
          </cell>
          <cell r="G616">
            <v>-1408.6940843836655</v>
          </cell>
        </row>
        <row r="617">
          <cell r="B617" t="e">
            <v>#N/A</v>
          </cell>
          <cell r="C617" t="e">
            <v>#N/A</v>
          </cell>
          <cell r="D617" t="e">
            <v>#N/A</v>
          </cell>
          <cell r="E617">
            <v>-1214.8630639021931</v>
          </cell>
          <cell r="F617">
            <v>-1406.8700958406857</v>
          </cell>
          <cell r="G617">
            <v>-1401.9759290575823</v>
          </cell>
        </row>
        <row r="618">
          <cell r="B618" t="e">
            <v>#N/A</v>
          </cell>
          <cell r="C618" t="e">
            <v>#N/A</v>
          </cell>
          <cell r="D618" t="e">
            <v>#N/A</v>
          </cell>
          <cell r="E618">
            <v>-1105.6613290899925</v>
          </cell>
          <cell r="F618">
            <v>-1354.6949465591129</v>
          </cell>
          <cell r="G618">
            <v>-1392.2200994994419</v>
          </cell>
        </row>
        <row r="619">
          <cell r="B619" t="e">
            <v>#N/A</v>
          </cell>
          <cell r="C619" t="e">
            <v>#N/A</v>
          </cell>
          <cell r="D619" t="e">
            <v>#N/A</v>
          </cell>
          <cell r="E619">
            <v>-1014.6778769851273</v>
          </cell>
          <cell r="F619">
            <v>-1269.380134660953</v>
          </cell>
          <cell r="G619">
            <v>-1378.2042488296302</v>
          </cell>
        </row>
        <row r="620">
          <cell r="B620" t="e">
            <v>#N/A</v>
          </cell>
          <cell r="C620" t="e">
            <v>#N/A</v>
          </cell>
          <cell r="D620" t="e">
            <v>#N/A</v>
          </cell>
          <cell r="E620">
            <v>-1057.4686117973279</v>
          </cell>
          <cell r="F620">
            <v>-1181.9367106125535</v>
          </cell>
          <cell r="G620">
            <v>-1361.9048172602543</v>
          </cell>
        </row>
        <row r="621">
          <cell r="B621" t="e">
            <v>#N/A</v>
          </cell>
          <cell r="C621" t="e">
            <v>#N/A</v>
          </cell>
          <cell r="D621" t="e">
            <v>#N/A</v>
          </cell>
          <cell r="E621">
            <v>-1456.8931952356947</v>
          </cell>
          <cell r="F621">
            <v>-1169.9128154020668</v>
          </cell>
          <cell r="G621">
            <v>-1363.6964523569452</v>
          </cell>
        </row>
        <row r="622">
          <cell r="B622">
            <v>-2310</v>
          </cell>
          <cell r="C622" t="e">
            <v>#N/A</v>
          </cell>
          <cell r="D622" t="e">
            <v>#N/A</v>
          </cell>
          <cell r="E622">
            <v>-1537.6890211746911</v>
          </cell>
          <cell r="F622">
            <v>-1234.4780068565667</v>
          </cell>
          <cell r="G622">
            <v>-1362.9567888472759</v>
          </cell>
        </row>
        <row r="623">
          <cell r="B623" t="e">
            <v>#N/A</v>
          </cell>
          <cell r="C623" t="e">
            <v>#N/A</v>
          </cell>
          <cell r="D623" t="e">
            <v>#N/A</v>
          </cell>
          <cell r="E623">
            <v>-1590.1746474867659</v>
          </cell>
          <cell r="F623">
            <v>-1331.3806705359214</v>
          </cell>
          <cell r="G623">
            <v>-1363.2682733368147</v>
          </cell>
        </row>
        <row r="624">
          <cell r="B624" t="e">
            <v>#N/A</v>
          </cell>
          <cell r="C624" t="e">
            <v>#N/A</v>
          </cell>
          <cell r="D624" t="e">
            <v>#N/A</v>
          </cell>
          <cell r="E624">
            <v>-1558.1929189563903</v>
          </cell>
          <cell r="F624">
            <v>-1440.0836789301738</v>
          </cell>
          <cell r="G624">
            <v>-1361.8595026842884</v>
          </cell>
        </row>
        <row r="625">
          <cell r="B625" t="e">
            <v>#N/A</v>
          </cell>
          <cell r="C625" t="e">
            <v>#N/A</v>
          </cell>
          <cell r="D625" t="e">
            <v>#N/A</v>
          </cell>
          <cell r="E625">
            <v>-1499.3188103100583</v>
          </cell>
          <cell r="F625">
            <v>-1528.4537186327202</v>
          </cell>
          <cell r="G625">
            <v>-1369.9780478695668</v>
          </cell>
        </row>
        <row r="626">
          <cell r="B626" t="e">
            <v>#N/A</v>
          </cell>
          <cell r="C626" t="e">
            <v>#N/A</v>
          </cell>
          <cell r="D626" t="e">
            <v>#N/A</v>
          </cell>
          <cell r="E626">
            <v>-1523.9972495588606</v>
          </cell>
          <cell r="F626">
            <v>-1541.8745294973535</v>
          </cell>
          <cell r="G626">
            <v>-1384.1731528427383</v>
          </cell>
        </row>
        <row r="627">
          <cell r="B627">
            <v>-2660</v>
          </cell>
          <cell r="C627" t="e">
            <v>#N/A</v>
          </cell>
          <cell r="D627" t="e">
            <v>#N/A</v>
          </cell>
          <cell r="E627">
            <v>-1617.2157256112932</v>
          </cell>
          <cell r="F627">
            <v>-1557.7798703846736</v>
          </cell>
          <cell r="G627">
            <v>-1402.0787707079835</v>
          </cell>
        </row>
        <row r="628">
          <cell r="B628">
            <v>-2650</v>
          </cell>
          <cell r="C628" t="e">
            <v>#N/A</v>
          </cell>
          <cell r="D628" t="e">
            <v>#N/A</v>
          </cell>
          <cell r="E628">
            <v>-1672.4866777161583</v>
          </cell>
          <cell r="F628">
            <v>-1574.242276430552</v>
          </cell>
          <cell r="G628">
            <v>-1418.5955379394291</v>
          </cell>
        </row>
        <row r="629">
          <cell r="B629">
            <v>-2557</v>
          </cell>
          <cell r="C629" t="e">
            <v>#N/A</v>
          </cell>
          <cell r="D629" t="e">
            <v>#N/A</v>
          </cell>
          <cell r="E629">
            <v>-1688.4512256112935</v>
          </cell>
          <cell r="F629">
            <v>-1600.293937761533</v>
          </cell>
          <cell r="G629">
            <v>-1432.435930337427</v>
          </cell>
        </row>
        <row r="630">
          <cell r="B630">
            <v>-1926</v>
          </cell>
          <cell r="C630" t="e">
            <v>#N/A</v>
          </cell>
          <cell r="D630" t="e">
            <v>#N/A</v>
          </cell>
          <cell r="E630">
            <v>-1723.4355690698258</v>
          </cell>
          <cell r="F630">
            <v>-1645.1172895134864</v>
          </cell>
          <cell r="G630">
            <v>-1447.1804230361195</v>
          </cell>
        </row>
        <row r="631">
          <cell r="B631">
            <v>-1813</v>
          </cell>
          <cell r="C631">
            <v>-2321.1999999999998</v>
          </cell>
          <cell r="D631" t="e">
            <v>#N/A</v>
          </cell>
          <cell r="E631">
            <v>-1737.2585211746914</v>
          </cell>
          <cell r="F631">
            <v>-1687.7695438366525</v>
          </cell>
          <cell r="G631">
            <v>-1484.4943842698692</v>
          </cell>
        </row>
        <row r="632">
          <cell r="B632">
            <v>-1830</v>
          </cell>
          <cell r="C632">
            <v>-2155.1999999999998</v>
          </cell>
          <cell r="D632" t="e">
            <v>#N/A</v>
          </cell>
          <cell r="E632">
            <v>-1723.7415754978572</v>
          </cell>
          <cell r="F632">
            <v>-1709.0747138139654</v>
          </cell>
          <cell r="G632">
            <v>-1528.6429732990025</v>
          </cell>
        </row>
        <row r="633">
          <cell r="B633">
            <v>-2052</v>
          </cell>
          <cell r="C633">
            <v>-2035.6</v>
          </cell>
          <cell r="D633" t="e">
            <v>#N/A</v>
          </cell>
          <cell r="E633">
            <v>-1705.962208091757</v>
          </cell>
          <cell r="F633">
            <v>-1715.7698198890853</v>
          </cell>
          <cell r="G633">
            <v>-1578.0204255209048</v>
          </cell>
        </row>
        <row r="634">
          <cell r="B634">
            <v>-2770</v>
          </cell>
          <cell r="C634">
            <v>-2078.1999999999998</v>
          </cell>
          <cell r="D634" t="e">
            <v>#N/A</v>
          </cell>
          <cell r="E634">
            <v>-1730.8757559868916</v>
          </cell>
          <cell r="F634">
            <v>-1724.2547259642045</v>
          </cell>
          <cell r="G634">
            <v>-1626.1209358201593</v>
          </cell>
        </row>
        <row r="635">
          <cell r="B635">
            <v>-3380</v>
          </cell>
          <cell r="C635">
            <v>-2369</v>
          </cell>
          <cell r="D635" t="e">
            <v>#N/A</v>
          </cell>
          <cell r="E635">
            <v>-1786.2913278295941</v>
          </cell>
          <cell r="F635">
            <v>-1736.8258777161584</v>
          </cell>
          <cell r="G635">
            <v>-1649.6493738625807</v>
          </cell>
        </row>
        <row r="636">
          <cell r="B636">
            <v>-3150</v>
          </cell>
          <cell r="C636">
            <v>-2636.4</v>
          </cell>
          <cell r="D636" t="e">
            <v>#N/A</v>
          </cell>
          <cell r="E636">
            <v>-1812.5075083186282</v>
          </cell>
          <cell r="F636">
            <v>-1751.8756751449455</v>
          </cell>
          <cell r="G636">
            <v>-1669.2792658014332</v>
          </cell>
        </row>
        <row r="637">
          <cell r="B637">
            <v>-1764</v>
          </cell>
          <cell r="C637">
            <v>-2623.2</v>
          </cell>
          <cell r="D637" t="e">
            <v>#N/A</v>
          </cell>
          <cell r="E637">
            <v>-1745.7082256112933</v>
          </cell>
          <cell r="F637">
            <v>-1756.2690051676327</v>
          </cell>
          <cell r="G637">
            <v>-1680.388807096042</v>
          </cell>
        </row>
        <row r="638">
          <cell r="B638">
            <v>-1697</v>
          </cell>
          <cell r="C638">
            <v>-2552.1999999999998</v>
          </cell>
          <cell r="D638" t="e">
            <v>#N/A</v>
          </cell>
          <cell r="E638">
            <v>-1453.149955255861</v>
          </cell>
          <cell r="F638">
            <v>-1705.7065546004537</v>
          </cell>
          <cell r="G638">
            <v>-1672.8857382602898</v>
          </cell>
        </row>
        <row r="639">
          <cell r="B639">
            <v>-1636</v>
          </cell>
          <cell r="C639">
            <v>-2325.4</v>
          </cell>
          <cell r="D639" t="e">
            <v>#N/A</v>
          </cell>
          <cell r="E639">
            <v>-1633.3577484245022</v>
          </cell>
          <cell r="F639">
            <v>-1686.2029530879759</v>
          </cell>
          <cell r="G639">
            <v>-1682.4599481256078</v>
          </cell>
        </row>
        <row r="640">
          <cell r="B640">
            <v>-932</v>
          </cell>
          <cell r="C640">
            <v>-1835.8</v>
          </cell>
          <cell r="D640">
            <v>-2201.2142857142858</v>
          </cell>
          <cell r="E640">
            <v>-1440.5977273758508</v>
          </cell>
          <cell r="F640">
            <v>-1617.0642329972272</v>
          </cell>
          <cell r="G640">
            <v>-1676.5028393982498</v>
          </cell>
        </row>
        <row r="641">
          <cell r="B641">
            <v>-1714</v>
          </cell>
          <cell r="C641">
            <v>-1548.6</v>
          </cell>
          <cell r="D641">
            <v>-2133.6428571428573</v>
          </cell>
          <cell r="E641">
            <v>-1415.6625878497607</v>
          </cell>
          <cell r="F641">
            <v>-1537.6952489034536</v>
          </cell>
          <cell r="G641">
            <v>-1662.1061867009976</v>
          </cell>
        </row>
        <row r="642">
          <cell r="B642">
            <v>-2249</v>
          </cell>
          <cell r="C642">
            <v>-1645.6</v>
          </cell>
          <cell r="D642">
            <v>-2105</v>
          </cell>
          <cell r="E642">
            <v>-1427.1984009326948</v>
          </cell>
          <cell r="F642">
            <v>-1473.9932839677338</v>
          </cell>
          <cell r="G642">
            <v>-1644.5855955021791</v>
          </cell>
        </row>
        <row r="643">
          <cell r="B643">
            <v>-2087</v>
          </cell>
          <cell r="C643">
            <v>-1723.6</v>
          </cell>
          <cell r="D643">
            <v>-2071.4285714285716</v>
          </cell>
          <cell r="E643">
            <v>-1421.7687683387951</v>
          </cell>
          <cell r="F643">
            <v>-1467.7170465843208</v>
          </cell>
          <cell r="G643">
            <v>-1625.5368485541433</v>
          </cell>
        </row>
        <row r="644">
          <cell r="B644">
            <v>-1509</v>
          </cell>
          <cell r="C644">
            <v>-1698.2</v>
          </cell>
          <cell r="D644">
            <v>-2041.6428571428571</v>
          </cell>
          <cell r="E644">
            <v>-1420.0773162339299</v>
          </cell>
          <cell r="F644">
            <v>-1425.0609601462061</v>
          </cell>
          <cell r="G644">
            <v>-1603.8684019230077</v>
          </cell>
        </row>
        <row r="645">
          <cell r="B645">
            <v>-165</v>
          </cell>
          <cell r="C645">
            <v>-1544.8</v>
          </cell>
          <cell r="D645">
            <v>-1923.9285714285713</v>
          </cell>
          <cell r="E645">
            <v>-1416.2001182253591</v>
          </cell>
          <cell r="F645">
            <v>-1420.1814383161079</v>
          </cell>
          <cell r="G645">
            <v>-1580.9356588551982</v>
          </cell>
        </row>
        <row r="646">
          <cell r="B646" t="e">
            <v>#N/A</v>
          </cell>
          <cell r="C646" t="e">
            <v>#N/A</v>
          </cell>
          <cell r="D646" t="e">
            <v>#N/A</v>
          </cell>
          <cell r="E646">
            <v>-1459.6651117973281</v>
          </cell>
          <cell r="F646">
            <v>-1428.9819431056214</v>
          </cell>
          <cell r="G646">
            <v>-1562.0730543051602</v>
          </cell>
        </row>
        <row r="647">
          <cell r="B647" t="e">
            <v>#N/A</v>
          </cell>
          <cell r="C647" t="e">
            <v>#N/A</v>
          </cell>
          <cell r="D647" t="e">
            <v>#N/A</v>
          </cell>
          <cell r="E647">
            <v>-1569.5830473909757</v>
          </cell>
          <cell r="F647">
            <v>-1457.4588723972774</v>
          </cell>
          <cell r="G647">
            <v>-1552.3316856836759</v>
          </cell>
        </row>
        <row r="648">
          <cell r="B648" t="e">
            <v>#N/A</v>
          </cell>
          <cell r="C648" t="e">
            <v>#N/A</v>
          </cell>
          <cell r="D648" t="e">
            <v>#N/A</v>
          </cell>
          <cell r="E648">
            <v>-1584.1103017393496</v>
          </cell>
          <cell r="F648">
            <v>-1489.9271790773885</v>
          </cell>
          <cell r="G648">
            <v>-1541.8484389517091</v>
          </cell>
        </row>
        <row r="649">
          <cell r="B649" t="e">
            <v>#N/A</v>
          </cell>
          <cell r="C649" t="e">
            <v>#N/A</v>
          </cell>
          <cell r="D649" t="e">
            <v>#N/A</v>
          </cell>
          <cell r="E649">
            <v>-1637.7971066296952</v>
          </cell>
          <cell r="F649">
            <v>-1533.4711371565415</v>
          </cell>
          <cell r="G649">
            <v>-1531.241708866002</v>
          </cell>
        </row>
        <row r="650">
          <cell r="B650" t="e">
            <v>#N/A</v>
          </cell>
          <cell r="C650" t="e">
            <v>#N/A</v>
          </cell>
          <cell r="D650" t="e">
            <v>#N/A</v>
          </cell>
          <cell r="E650">
            <v>-1700.1502041845224</v>
          </cell>
          <cell r="F650">
            <v>-1590.261154348374</v>
          </cell>
          <cell r="G650">
            <v>-1523.2161871421374</v>
          </cell>
        </row>
        <row r="651">
          <cell r="B651" t="e">
            <v>#N/A</v>
          </cell>
          <cell r="C651" t="e">
            <v>#N/A</v>
          </cell>
          <cell r="D651" t="e">
            <v>#N/A</v>
          </cell>
          <cell r="E651">
            <v>-1736.7495770103353</v>
          </cell>
          <cell r="F651">
            <v>-1645.6780473909755</v>
          </cell>
          <cell r="G651">
            <v>-1522.5762836706399</v>
          </cell>
        </row>
        <row r="652">
          <cell r="B652" t="e">
            <v>#N/A</v>
          </cell>
          <cell r="C652" t="e">
            <v>#N/A</v>
          </cell>
          <cell r="D652" t="e">
            <v>#N/A</v>
          </cell>
          <cell r="E652">
            <v>-1759.1493226619616</v>
          </cell>
          <cell r="F652">
            <v>-1683.5913024451729</v>
          </cell>
          <cell r="G652">
            <v>-1544.4333813425042</v>
          </cell>
        </row>
        <row r="653">
          <cell r="B653" t="e">
            <v>#N/A</v>
          </cell>
          <cell r="C653" t="e">
            <v>#N/A</v>
          </cell>
          <cell r="D653" t="e">
            <v>#N/A</v>
          </cell>
          <cell r="E653">
            <v>-1756.2685386942273</v>
          </cell>
          <cell r="F653">
            <v>-1718.0229498361482</v>
          </cell>
          <cell r="G653">
            <v>-1553.2127235046275</v>
          </cell>
        </row>
        <row r="654">
          <cell r="B654" t="e">
            <v>#N/A</v>
          </cell>
          <cell r="C654" t="e">
            <v>#N/A</v>
          </cell>
          <cell r="D654" t="e">
            <v>#N/A</v>
          </cell>
          <cell r="E654">
            <v>-1723.7762251071338</v>
          </cell>
          <cell r="F654">
            <v>-1735.2187735316361</v>
          </cell>
          <cell r="G654">
            <v>-1573.4397590568619</v>
          </cell>
        </row>
        <row r="655">
          <cell r="B655" t="e">
            <v>#N/A</v>
          </cell>
          <cell r="C655" t="e">
            <v>#N/A</v>
          </cell>
          <cell r="D655" t="e">
            <v>#N/A</v>
          </cell>
          <cell r="E655">
            <v>-1694.3397338038822</v>
          </cell>
          <cell r="F655">
            <v>-1734.0566794555082</v>
          </cell>
          <cell r="G655">
            <v>-1593.3452694821565</v>
          </cell>
        </row>
        <row r="656">
          <cell r="B656" t="e">
            <v>#N/A</v>
          </cell>
          <cell r="C656" t="e">
            <v>#N/A</v>
          </cell>
          <cell r="D656" t="e">
            <v>#N/A</v>
          </cell>
          <cell r="E656">
            <v>-1735.6387338038821</v>
          </cell>
          <cell r="F656">
            <v>-1733.8345108142173</v>
          </cell>
          <cell r="G656">
            <v>-1615.3767218300984</v>
          </cell>
        </row>
        <row r="657">
          <cell r="B657" t="e">
            <v>#N/A</v>
          </cell>
          <cell r="C657" t="e">
            <v>#N/A</v>
          </cell>
          <cell r="D657" t="e">
            <v>#N/A</v>
          </cell>
          <cell r="E657">
            <v>-1742.3923609780693</v>
          </cell>
          <cell r="F657">
            <v>-1730.4831184774389</v>
          </cell>
          <cell r="G657">
            <v>-1638.2784070186183</v>
          </cell>
        </row>
        <row r="658">
          <cell r="B658" t="e">
            <v>#N/A</v>
          </cell>
          <cell r="C658" t="e">
            <v>#N/A</v>
          </cell>
          <cell r="D658" t="e">
            <v>#N/A</v>
          </cell>
          <cell r="E658">
            <v>-1780.4034968490043</v>
          </cell>
          <cell r="F658">
            <v>-1735.3101101083944</v>
          </cell>
          <cell r="G658">
            <v>-1664.0159913482662</v>
          </cell>
        </row>
        <row r="659">
          <cell r="B659" t="e">
            <v>#N/A</v>
          </cell>
          <cell r="C659" t="e">
            <v>#N/A</v>
          </cell>
          <cell r="D659" t="e">
            <v>#N/A</v>
          </cell>
          <cell r="E659">
            <v>-1856.5276954877741</v>
          </cell>
          <cell r="F659">
            <v>-1761.8604041845224</v>
          </cell>
          <cell r="G659">
            <v>-1695.4679611527245</v>
          </cell>
        </row>
        <row r="660">
          <cell r="B660" t="e">
            <v>#N/A</v>
          </cell>
          <cell r="C660" t="e">
            <v>#N/A</v>
          </cell>
          <cell r="D660" t="e">
            <v>#N/A</v>
          </cell>
          <cell r="E660">
            <v>-1812.7925944038318</v>
          </cell>
          <cell r="F660">
            <v>-1785.5509763045125</v>
          </cell>
          <cell r="G660">
            <v>-1720.6913527674747</v>
          </cell>
        </row>
        <row r="661">
          <cell r="B661" t="e">
            <v>#N/A</v>
          </cell>
          <cell r="C661" t="e">
            <v>#N/A</v>
          </cell>
          <cell r="D661" t="e">
            <v>#N/A</v>
          </cell>
          <cell r="E661">
            <v>-1700.0169427779178</v>
          </cell>
          <cell r="F661">
            <v>-1778.4266180993193</v>
          </cell>
          <cell r="G661">
            <v>-1730.0080595808279</v>
          </cell>
        </row>
        <row r="662">
          <cell r="B662" t="e">
            <v>#N/A</v>
          </cell>
          <cell r="C662" t="e">
            <v>#N/A</v>
          </cell>
          <cell r="D662" t="e">
            <v>#N/A</v>
          </cell>
          <cell r="E662">
            <v>-1843.0038268212752</v>
          </cell>
          <cell r="F662">
            <v>-1798.5489112679606</v>
          </cell>
          <cell r="G662">
            <v>-1748.5004542295362</v>
          </cell>
        </row>
        <row r="663">
          <cell r="B663" t="e">
            <v>#N/A</v>
          </cell>
          <cell r="C663" t="e">
            <v>#N/A</v>
          </cell>
          <cell r="D663" t="e">
            <v>#N/A</v>
          </cell>
          <cell r="E663">
            <v>-1815.4216954877741</v>
          </cell>
          <cell r="F663">
            <v>-1805.5525509957147</v>
          </cell>
          <cell r="G663">
            <v>-1761.1879248622568</v>
          </cell>
        </row>
        <row r="664">
          <cell r="B664" t="e">
            <v>#N/A</v>
          </cell>
          <cell r="C664" t="e">
            <v>#N/A</v>
          </cell>
          <cell r="D664" t="e">
            <v>#N/A</v>
          </cell>
          <cell r="E664">
            <v>-1821.9877547264937</v>
          </cell>
          <cell r="F664">
            <v>-1798.6445628434583</v>
          </cell>
          <cell r="G664">
            <v>-1769.8906070438259</v>
          </cell>
        </row>
        <row r="665">
          <cell r="B665" t="e">
            <v>#N/A</v>
          </cell>
          <cell r="C665" t="e">
            <v>#N/A</v>
          </cell>
          <cell r="D665" t="e">
            <v>#N/A</v>
          </cell>
          <cell r="E665">
            <v>-1811.8017756491054</v>
          </cell>
          <cell r="F665">
            <v>-1798.4463990925135</v>
          </cell>
          <cell r="G665">
            <v>-1775.2514783751667</v>
          </cell>
        </row>
        <row r="666">
          <cell r="B666" t="e">
            <v>#N/A</v>
          </cell>
          <cell r="C666" t="e">
            <v>#N/A</v>
          </cell>
          <cell r="D666" t="e">
            <v>#N/A</v>
          </cell>
          <cell r="E666">
            <v>-1906.7897305268466</v>
          </cell>
          <cell r="F666">
            <v>-1839.8009566422988</v>
          </cell>
          <cell r="G666">
            <v>-1785.7972217940871</v>
          </cell>
        </row>
        <row r="667">
          <cell r="B667" t="e">
            <v>#N/A</v>
          </cell>
          <cell r="C667" t="e">
            <v>#N/A</v>
          </cell>
          <cell r="D667" t="e">
            <v>#N/A</v>
          </cell>
          <cell r="E667">
            <v>-1901.7097096042351</v>
          </cell>
          <cell r="F667">
            <v>-1851.542133198891</v>
          </cell>
          <cell r="G667">
            <v>-1796.1858768590878</v>
          </cell>
        </row>
        <row r="668">
          <cell r="B668" t="e">
            <v>#N/A</v>
          </cell>
          <cell r="C668" t="e">
            <v>#N/A</v>
          </cell>
          <cell r="D668" t="e">
            <v>#N/A</v>
          </cell>
          <cell r="E668">
            <v>-1878.7637688429545</v>
          </cell>
          <cell r="F668">
            <v>-1864.2105478699273</v>
          </cell>
          <cell r="G668">
            <v>-1807.2564156973604</v>
          </cell>
        </row>
        <row r="669">
          <cell r="B669" t="e">
            <v>#N/A</v>
          </cell>
          <cell r="C669" t="e">
            <v>#N/A</v>
          </cell>
          <cell r="D669" t="e">
            <v>#N/A</v>
          </cell>
          <cell r="E669">
            <v>-1549.4819240000002</v>
          </cell>
          <cell r="F669">
            <v>-1809.7093817246282</v>
          </cell>
          <cell r="G669">
            <v>-1796.9094292827972</v>
          </cell>
        </row>
        <row r="670">
          <cell r="B670" t="e">
            <v>#N/A</v>
          </cell>
          <cell r="C670" t="e">
            <v>#N/A</v>
          </cell>
          <cell r="D670" t="e">
            <v>#N/A</v>
          </cell>
          <cell r="E670">
            <v>-1542.1852400000005</v>
          </cell>
          <cell r="F670">
            <v>-1755.7860745948074</v>
          </cell>
          <cell r="G670">
            <v>-1783.0913225825195</v>
          </cell>
        </row>
        <row r="671">
          <cell r="B671" t="e">
            <v>#N/A</v>
          </cell>
          <cell r="C671" t="e">
            <v>#N/A</v>
          </cell>
          <cell r="D671" t="e">
            <v>#N/A</v>
          </cell>
          <cell r="E671">
            <v>-1819.3760000000002</v>
          </cell>
          <cell r="F671">
            <v>-1738.3033284894379</v>
          </cell>
          <cell r="G671">
            <v>-1788.5901539412293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tabColor rgb="FFFF0000"/>
    <pageSetUpPr fitToPage="1"/>
  </sheetPr>
  <dimension ref="A1:P274"/>
  <sheetViews>
    <sheetView showGridLines="0" tabSelected="1" zoomScale="150" zoomScaleNormal="150" workbookViewId="0">
      <pane xSplit="1" ySplit="1" topLeftCell="B194" activePane="bottomRight" state="frozen"/>
      <selection pane="topRight" activeCell="B1" sqref="B1"/>
      <selection pane="bottomLeft" activeCell="A3" sqref="A3"/>
      <selection pane="bottomRight" activeCell="J201" sqref="J201"/>
    </sheetView>
  </sheetViews>
  <sheetFormatPr defaultColWidth="9.28515625" defaultRowHeight="10.199999999999999"/>
  <cols>
    <col min="1" max="1" width="10.7109375" style="49" bestFit="1" customWidth="1"/>
    <col min="2" max="2" width="5.42578125" style="50" customWidth="1"/>
    <col min="3" max="3" width="7" style="49" customWidth="1"/>
    <col min="4" max="4" width="7.85546875" style="49" customWidth="1"/>
    <col min="5" max="5" width="5.7109375" style="50" customWidth="1"/>
    <col min="6" max="6" width="9.85546875" style="49" customWidth="1"/>
    <col min="7" max="7" width="9.140625" style="49" customWidth="1"/>
    <col min="8" max="8" width="11.28515625" style="49" customWidth="1"/>
    <col min="9" max="9" width="10.85546875" style="49" customWidth="1"/>
    <col min="10" max="10" width="63.85546875" style="51" bestFit="1" customWidth="1"/>
    <col min="11" max="11" width="43.85546875" style="49" customWidth="1"/>
    <col min="12" max="16384" width="9.28515625" style="49"/>
  </cols>
  <sheetData>
    <row r="1" spans="1:16" s="5" customFormat="1" ht="65.25" customHeight="1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0" t="s">
        <v>9</v>
      </c>
      <c r="K1" s="5" t="s">
        <v>60</v>
      </c>
      <c r="M1" s="5" t="s">
        <v>77</v>
      </c>
      <c r="N1" s="5" t="s">
        <v>78</v>
      </c>
      <c r="O1" s="5" t="s">
        <v>79</v>
      </c>
      <c r="P1" s="5" t="s">
        <v>78</v>
      </c>
    </row>
    <row r="2" spans="1:16" customFormat="1">
      <c r="A2" s="6">
        <v>44470</v>
      </c>
      <c r="B2" s="36" t="str">
        <f>IF('OCOD&amp;OMR (2022)'!B2="b","B",IF('OCOD&amp;OMR (2022)'!B2="c","E",IF('OCOD&amp;OMR (2022)'!B2="r","E","")))</f>
        <v>B</v>
      </c>
      <c r="C2" s="29">
        <f>'OCOD Data 2022'!M2</f>
        <v>1710.1</v>
      </c>
      <c r="D2" s="29">
        <f>'OCOD Data 2022'!L2</f>
        <v>397.8</v>
      </c>
      <c r="E2" s="36" t="str">
        <f>IF('OCOD&amp;OMR (2022)'!E2=0,"C","O")</f>
        <v>O</v>
      </c>
      <c r="F2" s="33">
        <f>'OMR (2022)'!C4</f>
        <v>-2656.2</v>
      </c>
      <c r="G2" s="53" t="s">
        <v>69</v>
      </c>
      <c r="H2" s="33">
        <f>'OMR (2022)'!F4</f>
        <v>-2705.5292620620121</v>
      </c>
      <c r="I2" s="33">
        <f>'OMR (2022)'!G4</f>
        <v>-3108.1436489848388</v>
      </c>
      <c r="J2" s="64" t="s">
        <v>70</v>
      </c>
      <c r="M2" s="55">
        <v>3834.6357448953868</v>
      </c>
      <c r="N2" s="55">
        <f>M2-C2</f>
        <v>2124.5357448953869</v>
      </c>
      <c r="O2" s="56" t="s">
        <v>80</v>
      </c>
      <c r="P2">
        <f>IF(O2=E2,,1)</f>
        <v>0</v>
      </c>
    </row>
    <row r="3" spans="1:16" customFormat="1">
      <c r="A3" s="6">
        <v>44471</v>
      </c>
      <c r="B3" s="36" t="str">
        <f>IF('OCOD&amp;OMR (2022)'!B3="b","B",IF('OCOD&amp;OMR (2022)'!B3="c","E",IF('OCOD&amp;OMR (2022)'!B3="r","E","")))</f>
        <v>B</v>
      </c>
      <c r="C3" s="29">
        <f>'OCOD Data 2022'!M3</f>
        <v>1718.7</v>
      </c>
      <c r="D3" s="29">
        <f>'OCOD Data 2022'!L3</f>
        <v>395.3</v>
      </c>
      <c r="E3" s="36" t="str">
        <f>IF('OCOD&amp;OMR (2022)'!E3=0,"C",IF('OCOD&amp;OMR (2022)'!E3+'OCOD&amp;OMR (2022)'!E4&lt;100,"C","O"))</f>
        <v>O</v>
      </c>
      <c r="F3" s="33">
        <f>'OMR (2022)'!C5</f>
        <v>-2684</v>
      </c>
      <c r="G3" s="53" t="s">
        <v>69</v>
      </c>
      <c r="H3" s="33">
        <f>'OMR (2022)'!F5</f>
        <v>-2512.16375018906</v>
      </c>
      <c r="I3" s="33">
        <f>'OMR (2022)'!G5</f>
        <v>-3054.9850316597635</v>
      </c>
      <c r="J3" s="37"/>
      <c r="M3" s="55">
        <v>4307.0330224350892</v>
      </c>
      <c r="N3" s="55">
        <f t="shared" ref="N3:N66" si="0">M3-C3</f>
        <v>2588.3330224350893</v>
      </c>
      <c r="O3" s="57" t="s">
        <v>80</v>
      </c>
      <c r="P3">
        <f t="shared" ref="P3:P66" si="1">IF(O3=E3,,1)</f>
        <v>0</v>
      </c>
    </row>
    <row r="4" spans="1:16" customFormat="1">
      <c r="A4" s="6">
        <v>44472</v>
      </c>
      <c r="B4" s="36" t="str">
        <f>IF('OCOD&amp;OMR (2022)'!B4="b","B",IF('OCOD&amp;OMR (2022)'!B4="c","E",IF('OCOD&amp;OMR (2022)'!B4="r","E","")))</f>
        <v>B</v>
      </c>
      <c r="C4" s="29">
        <f>'OCOD Data 2022'!M4</f>
        <v>1719.7</v>
      </c>
      <c r="D4" s="29">
        <f>'OCOD Data 2022'!L4</f>
        <v>399.3</v>
      </c>
      <c r="E4" s="36" t="str">
        <f>IF('OCOD&amp;OMR (2022)'!E4=0,"C",IF('OCOD&amp;OMR (2022)'!E4+'OCOD&amp;OMR (2022)'!E5&lt;100,"C","O"))</f>
        <v>O</v>
      </c>
      <c r="F4" s="33">
        <f>'OMR (2022)'!C6</f>
        <v>-2752.4</v>
      </c>
      <c r="G4" s="53" t="s">
        <v>69</v>
      </c>
      <c r="H4" s="33">
        <f>'OMR (2022)'!F6</f>
        <v>-2328.9676766826319</v>
      </c>
      <c r="I4" s="33">
        <f>'OMR (2022)'!G6</f>
        <v>-2990.2003348835028</v>
      </c>
      <c r="J4" s="37"/>
      <c r="M4" s="55">
        <v>4302.999747920343</v>
      </c>
      <c r="N4" s="55">
        <f t="shared" si="0"/>
        <v>2583.2997479203432</v>
      </c>
      <c r="O4" s="57" t="s">
        <v>80</v>
      </c>
      <c r="P4">
        <f t="shared" si="1"/>
        <v>0</v>
      </c>
    </row>
    <row r="5" spans="1:16" customFormat="1">
      <c r="A5" s="6">
        <v>44473</v>
      </c>
      <c r="B5" s="36" t="str">
        <f>IF('OCOD&amp;OMR (2022)'!B5="b","B",IF('OCOD&amp;OMR (2022)'!B5="c","E",IF('OCOD&amp;OMR (2022)'!B5="r","E","")))</f>
        <v>B</v>
      </c>
      <c r="C5" s="29">
        <f>'OCOD Data 2022'!M5</f>
        <v>1720.7</v>
      </c>
      <c r="D5" s="29">
        <f>'OCOD Data 2022'!L5</f>
        <v>393.2</v>
      </c>
      <c r="E5" s="36" t="str">
        <f>IF('OCOD&amp;OMR (2022)'!E5=0,"C",IF('OCOD&amp;OMR (2022)'!E5+'OCOD&amp;OMR (2022)'!E6&lt;100,"C","O"))</f>
        <v>C</v>
      </c>
      <c r="F5" s="33">
        <f>'OMR (2022)'!C7</f>
        <v>-2944</v>
      </c>
      <c r="G5" s="53" t="s">
        <v>69</v>
      </c>
      <c r="H5" s="33">
        <f>'OMR (2022)'!F7</f>
        <v>-2311.4560522813213</v>
      </c>
      <c r="I5" s="33">
        <f>'OMR (2022)'!G7</f>
        <v>-2924.8243882703741</v>
      </c>
      <c r="J5" s="38"/>
      <c r="M5" s="55">
        <v>4297.4539954625661</v>
      </c>
      <c r="N5" s="55">
        <f t="shared" si="0"/>
        <v>2576.7539954625663</v>
      </c>
      <c r="O5" s="57" t="s">
        <v>80</v>
      </c>
      <c r="P5">
        <f t="shared" si="1"/>
        <v>1</v>
      </c>
    </row>
    <row r="6" spans="1:16" customFormat="1">
      <c r="A6" s="6">
        <v>44474</v>
      </c>
      <c r="B6" s="36" t="str">
        <f>IF('OCOD&amp;OMR (2022)'!B6="b","B",IF('OCOD&amp;OMR (2022)'!B6="c","E",IF('OCOD&amp;OMR (2022)'!B6="r","E","")))</f>
        <v>B</v>
      </c>
      <c r="C6" s="29">
        <f>'OCOD Data 2022'!M6</f>
        <v>1726.2</v>
      </c>
      <c r="D6" s="29">
        <f>'OCOD Data 2022'!L6</f>
        <v>388.7</v>
      </c>
      <c r="E6" s="36" t="str">
        <f>IF('OCOD&amp;OMR (2022)'!E6=0,"C",IF('OCOD&amp;OMR (2022)'!E6+'OCOD&amp;OMR (2022)'!E7&lt;100,"C","O"))</f>
        <v>C</v>
      </c>
      <c r="F6" s="33">
        <f>'OMR (2022)'!C8</f>
        <v>-3028</v>
      </c>
      <c r="G6" s="33">
        <f>'OMR (2022)'!D8</f>
        <v>-3085.7857142857142</v>
      </c>
      <c r="H6" s="33">
        <f>'OMR (2022)'!F8</f>
        <v>-2394.529492658432</v>
      </c>
      <c r="I6" s="33">
        <f>'OMR (2022)'!G8</f>
        <v>-2858.097025201484</v>
      </c>
      <c r="J6" s="37"/>
      <c r="M6" s="55">
        <v>4290.8999243761027</v>
      </c>
      <c r="N6" s="55">
        <f t="shared" si="0"/>
        <v>2564.6999243761029</v>
      </c>
      <c r="O6" s="57" t="s">
        <v>80</v>
      </c>
      <c r="P6">
        <f t="shared" si="1"/>
        <v>1</v>
      </c>
    </row>
    <row r="7" spans="1:16" customFormat="1">
      <c r="A7" s="6">
        <v>44475</v>
      </c>
      <c r="B7" s="36" t="str">
        <f>IF('OCOD&amp;OMR (2022)'!B7="b","B",IF('OCOD&amp;OMR (2022)'!B7="c","E",IF('OCOD&amp;OMR (2022)'!B7="r","E","")))</f>
        <v>B</v>
      </c>
      <c r="C7" s="29">
        <f>'OCOD Data 2022'!M7</f>
        <v>1726.8</v>
      </c>
      <c r="D7" s="29">
        <f>'OCOD Data 2022'!L7</f>
        <v>390.7</v>
      </c>
      <c r="E7" s="36" t="str">
        <f>IF('OCOD&amp;OMR (2022)'!E7=0,"C",IF('OCOD&amp;OMR (2022)'!E7+'OCOD&amp;OMR (2022)'!E8&lt;100,"C","O"))</f>
        <v>C</v>
      </c>
      <c r="F7" s="33">
        <f>'OMR (2022)'!C9</f>
        <v>-2892</v>
      </c>
      <c r="G7" s="33">
        <f>'OMR (2022)'!D9</f>
        <v>-2985.0714285714284</v>
      </c>
      <c r="H7" s="33">
        <f>'OMR (2022)'!F9</f>
        <v>-2384.2212968429549</v>
      </c>
      <c r="I7" s="33">
        <f>'OMR (2022)'!G9</f>
        <v>-2792.0925464842089</v>
      </c>
      <c r="J7" s="41"/>
      <c r="M7" s="55">
        <v>4288.3791278043864</v>
      </c>
      <c r="N7" s="55">
        <f t="shared" si="0"/>
        <v>2561.5791278043862</v>
      </c>
      <c r="O7" s="57" t="s">
        <v>80</v>
      </c>
      <c r="P7">
        <f t="shared" si="1"/>
        <v>1</v>
      </c>
    </row>
    <row r="8" spans="1:16" customFormat="1">
      <c r="A8" s="6">
        <v>44476</v>
      </c>
      <c r="B8" s="36" t="str">
        <f>IF('OCOD&amp;OMR (2022)'!B8="b","B",IF('OCOD&amp;OMR (2022)'!B8="c","E",IF('OCOD&amp;OMR (2022)'!B8="r","E","")))</f>
        <v>B</v>
      </c>
      <c r="C8" s="29">
        <f>'OCOD Data 2022'!M8</f>
        <v>1705.6</v>
      </c>
      <c r="D8" s="29">
        <f>'OCOD Data 2022'!L8</f>
        <v>396.3</v>
      </c>
      <c r="E8" s="36" t="str">
        <f>IF('OCOD&amp;OMR (2022)'!E8=0,"C",IF('OCOD&amp;OMR (2022)'!E8+'OCOD&amp;OMR (2022)'!E9&lt;100,"C","O"))</f>
        <v>C</v>
      </c>
      <c r="F8" s="33">
        <f>'OMR (2022)'!C10</f>
        <v>-2825.4</v>
      </c>
      <c r="G8" s="33">
        <f>'OMR (2022)'!D10</f>
        <v>-2900.5714285714284</v>
      </c>
      <c r="H8" s="33">
        <f>'OMR (2022)'!F10</f>
        <v>-2370.0422494519789</v>
      </c>
      <c r="I8" s="33">
        <f>'OMR (2022)'!G10</f>
        <v>-2717.7257486881053</v>
      </c>
      <c r="J8" s="37"/>
      <c r="M8" s="55">
        <v>3420.7209478195109</v>
      </c>
      <c r="N8" s="55">
        <f t="shared" si="0"/>
        <v>1715.120947819511</v>
      </c>
      <c r="O8" s="57" t="s">
        <v>80</v>
      </c>
      <c r="P8">
        <f t="shared" si="1"/>
        <v>1</v>
      </c>
    </row>
    <row r="9" spans="1:16" customFormat="1">
      <c r="A9" s="6">
        <v>44477</v>
      </c>
      <c r="B9" s="36" t="str">
        <f>IF('OCOD&amp;OMR (2022)'!B9="b","B",IF('OCOD&amp;OMR (2022)'!B9="c","E",IF('OCOD&amp;OMR (2022)'!B9="r","E","")))</f>
        <v>B</v>
      </c>
      <c r="C9" s="29">
        <f>'OCOD Data 2022'!M9</f>
        <v>1699</v>
      </c>
      <c r="D9" s="29">
        <f>'OCOD Data 2022'!L9</f>
        <v>393.2</v>
      </c>
      <c r="E9" s="36" t="str">
        <f>IF('OCOD&amp;OMR (2022)'!E9=0,"C",IF('OCOD&amp;OMR (2022)'!E9+'OCOD&amp;OMR (2022)'!E10&lt;100,"C","O"))</f>
        <v>O</v>
      </c>
      <c r="F9" s="33">
        <f>'OMR (2022)'!C11</f>
        <v>-2710.6</v>
      </c>
      <c r="G9" s="33">
        <f>'OMR (2022)'!D11</f>
        <v>-2802.4285714285716</v>
      </c>
      <c r="H9" s="33">
        <f>'OMR (2022)'!F11</f>
        <v>-2359.9921114635745</v>
      </c>
      <c r="I9" s="33">
        <f>'OMR (2022)'!G11</f>
        <v>-2641.278753279556</v>
      </c>
      <c r="J9" s="63" t="s">
        <v>102</v>
      </c>
      <c r="M9" s="55">
        <v>3407.6128056465841</v>
      </c>
      <c r="N9" s="55">
        <f t="shared" si="0"/>
        <v>1708.6128056465841</v>
      </c>
      <c r="O9" s="57" t="s">
        <v>80</v>
      </c>
      <c r="P9">
        <f t="shared" si="1"/>
        <v>0</v>
      </c>
    </row>
    <row r="10" spans="1:16" customFormat="1">
      <c r="A10" s="6">
        <v>44478</v>
      </c>
      <c r="B10" s="36" t="str">
        <f>IF('OCOD&amp;OMR (2022)'!B10="b","B",IF('OCOD&amp;OMR (2022)'!B10="c","E",IF('OCOD&amp;OMR (2022)'!B10="r","E","")))</f>
        <v>B</v>
      </c>
      <c r="C10" s="29">
        <f>'OCOD Data 2022'!M10</f>
        <v>1709.6</v>
      </c>
      <c r="D10" s="29">
        <f>'OCOD Data 2022'!L10</f>
        <v>294.39999999999998</v>
      </c>
      <c r="E10" s="36" t="str">
        <f>IF('OCOD&amp;OMR (2022)'!E10=0,"C",IF('OCOD&amp;OMR (2022)'!E10+'OCOD&amp;OMR (2022)'!E11&lt;100,"C","O"))</f>
        <v>O</v>
      </c>
      <c r="F10" s="33">
        <f>'OMR (2022)'!C12</f>
        <v>-2574.6</v>
      </c>
      <c r="G10" s="33">
        <f>'OMR (2022)'!D12</f>
        <v>-2738.1428571428573</v>
      </c>
      <c r="H10" s="33">
        <f>'OMR (2022)'!F12</f>
        <v>-2334.1673476622136</v>
      </c>
      <c r="I10" s="33">
        <f>'OMR (2022)'!G12</f>
        <v>-2557.2287510511715</v>
      </c>
      <c r="J10" s="73" t="s">
        <v>65</v>
      </c>
      <c r="K10" t="s">
        <v>128</v>
      </c>
      <c r="M10" s="55">
        <v>3413.6627174187042</v>
      </c>
      <c r="N10" s="55">
        <f t="shared" si="0"/>
        <v>1704.0627174187043</v>
      </c>
      <c r="O10" s="57" t="s">
        <v>80</v>
      </c>
      <c r="P10">
        <f t="shared" si="1"/>
        <v>0</v>
      </c>
    </row>
    <row r="11" spans="1:16" customFormat="1">
      <c r="A11" s="6">
        <v>44479</v>
      </c>
      <c r="B11" s="36" t="str">
        <f>IF('OCOD&amp;OMR (2022)'!B11="b","B",IF('OCOD&amp;OMR (2022)'!B11="c","E",IF('OCOD&amp;OMR (2022)'!B11="r","E","")))</f>
        <v>B</v>
      </c>
      <c r="C11" s="29">
        <f>'OCOD Data 2022'!M11</f>
        <v>1719.2</v>
      </c>
      <c r="D11" s="29">
        <f>'OCOD Data 2022'!L11</f>
        <v>294.89999999999998</v>
      </c>
      <c r="E11" s="36" t="str">
        <f>IF('OCOD&amp;OMR (2022)'!E11=0,"C",IF('OCOD&amp;OMR (2022)'!E11+'OCOD&amp;OMR (2022)'!E12&lt;100,"C","O"))</f>
        <v>O</v>
      </c>
      <c r="F11" s="33">
        <f>'OMR (2022)'!C13</f>
        <v>-2572.6</v>
      </c>
      <c r="G11" s="33">
        <f>'OMR (2022)'!D13</f>
        <v>-2731.7142857142858</v>
      </c>
      <c r="H11" s="33">
        <f>'OMR (2022)'!F13</f>
        <v>-2307.3552914040838</v>
      </c>
      <c r="I11" s="33">
        <f>'OMR (2022)'!G13</f>
        <v>-2472.4805560315463</v>
      </c>
      <c r="J11" s="37"/>
      <c r="M11" s="55">
        <v>3262.4149231157044</v>
      </c>
      <c r="N11" s="55">
        <f t="shared" si="0"/>
        <v>1543.2149231157043</v>
      </c>
      <c r="O11" s="57" t="s">
        <v>80</v>
      </c>
      <c r="P11">
        <f t="shared" si="1"/>
        <v>0</v>
      </c>
    </row>
    <row r="12" spans="1:16" customFormat="1">
      <c r="A12" s="6">
        <v>44480</v>
      </c>
      <c r="B12" s="36" t="str">
        <f>IF('OCOD&amp;OMR (2022)'!B12="b","B",IF('OCOD&amp;OMR (2022)'!B12="c","E",IF('OCOD&amp;OMR (2022)'!B12="r","E","")))</f>
        <v>B</v>
      </c>
      <c r="C12" s="29">
        <f>'OCOD Data 2022'!M12</f>
        <v>1699</v>
      </c>
      <c r="D12" s="29">
        <f>'OCOD Data 2022'!L12</f>
        <v>296.89999999999998</v>
      </c>
      <c r="E12" s="36" t="str">
        <f>IF('OCOD&amp;OMR (2022)'!E12=0,"C",IF('OCOD&amp;OMR (2022)'!E12+'OCOD&amp;OMR (2022)'!E13&lt;100,"C","O"))</f>
        <v>C</v>
      </c>
      <c r="F12" s="53" t="s">
        <v>69</v>
      </c>
      <c r="G12" s="53" t="s">
        <v>69</v>
      </c>
      <c r="H12" s="33">
        <f>'OMR (2022)'!F14</f>
        <v>-2269.0114488530376</v>
      </c>
      <c r="I12" s="33">
        <f>'OMR (2022)'!G14</f>
        <v>-2386.0048510547736</v>
      </c>
      <c r="J12" s="37"/>
      <c r="K12" s="49"/>
      <c r="M12" s="55">
        <v>3422.7375850768844</v>
      </c>
      <c r="N12" s="55">
        <f t="shared" si="0"/>
        <v>1723.7375850768844</v>
      </c>
      <c r="O12" s="57" t="s">
        <v>80</v>
      </c>
      <c r="P12">
        <f t="shared" si="1"/>
        <v>1</v>
      </c>
    </row>
    <row r="13" spans="1:16" customFormat="1">
      <c r="A13" s="6">
        <v>44481</v>
      </c>
      <c r="B13" s="36" t="str">
        <f>IF('OCOD&amp;OMR (2022)'!B13="b","B",IF('OCOD&amp;OMR (2022)'!B13="c","E",IF('OCOD&amp;OMR (2022)'!B13="r","E","")))</f>
        <v>B</v>
      </c>
      <c r="C13" s="29">
        <f>'OCOD Data 2022'!M13</f>
        <v>1702</v>
      </c>
      <c r="D13" s="29">
        <f>'OCOD Data 2022'!L13</f>
        <v>295.39999999999998</v>
      </c>
      <c r="E13" s="36" t="str">
        <f>IF('OCOD&amp;OMR (2022)'!E13=0,"C",IF('OCOD&amp;OMR (2022)'!E13+'OCOD&amp;OMR (2022)'!E14&lt;100,"C","O"))</f>
        <v>C</v>
      </c>
      <c r="F13" s="53" t="s">
        <v>69</v>
      </c>
      <c r="G13" s="53" t="s">
        <v>69</v>
      </c>
      <c r="H13" s="33">
        <f>'OMR (2022)'!F15</f>
        <v>-2234.8089401058737</v>
      </c>
      <c r="I13" s="33">
        <f>'OMR (2022)'!G15</f>
        <v>-2305.2273810342467</v>
      </c>
      <c r="J13" s="63" t="s">
        <v>73</v>
      </c>
      <c r="K13" s="54"/>
      <c r="M13" s="55">
        <v>3409.1252835896144</v>
      </c>
      <c r="N13" s="55">
        <f t="shared" si="0"/>
        <v>1707.1252835896144</v>
      </c>
      <c r="O13" s="57" t="s">
        <v>80</v>
      </c>
      <c r="P13">
        <f t="shared" si="1"/>
        <v>1</v>
      </c>
    </row>
    <row r="14" spans="1:16" customFormat="1">
      <c r="A14" s="6">
        <v>44482</v>
      </c>
      <c r="B14" s="36" t="str">
        <f>IF('OCOD&amp;OMR (2022)'!B14="b","B",IF('OCOD&amp;OMR (2022)'!B14="c","E",IF('OCOD&amp;OMR (2022)'!B14="r","E","")))</f>
        <v>B</v>
      </c>
      <c r="C14" s="29">
        <f>'OCOD Data 2022'!M14</f>
        <v>1705.6</v>
      </c>
      <c r="D14" s="29">
        <f>'OCOD Data 2022'!L14</f>
        <v>289.89999999999998</v>
      </c>
      <c r="E14" s="36" t="str">
        <f>IF('OCOD&amp;OMR (2022)'!E14=0,"C",IF('OCOD&amp;OMR (2022)'!E14+'OCOD&amp;OMR (2022)'!E15&lt;100,"C","O"))</f>
        <v>C</v>
      </c>
      <c r="F14" s="53" t="s">
        <v>69</v>
      </c>
      <c r="G14" s="53" t="s">
        <v>69</v>
      </c>
      <c r="H14" s="33">
        <f>'OMR (2022)'!F16</f>
        <v>-2202.668160978069</v>
      </c>
      <c r="I14" s="33">
        <f>'OMR (2022)'!G16</f>
        <v>-2285.7104327825991</v>
      </c>
      <c r="J14" s="37"/>
      <c r="M14" s="55">
        <v>3407.6128056465841</v>
      </c>
      <c r="N14" s="55">
        <f t="shared" si="0"/>
        <v>1702.0128056465842</v>
      </c>
      <c r="O14" s="57" t="s">
        <v>81</v>
      </c>
      <c r="P14">
        <f t="shared" si="1"/>
        <v>0</v>
      </c>
    </row>
    <row r="15" spans="1:16" customFormat="1">
      <c r="A15" s="6">
        <v>44483</v>
      </c>
      <c r="B15" s="36" t="str">
        <f>IF('OCOD&amp;OMR (2022)'!B15="b","B",IF('OCOD&amp;OMR (2022)'!B15="c","E",IF('OCOD&amp;OMR (2022)'!B15="r","E","")))</f>
        <v>B</v>
      </c>
      <c r="C15" s="29">
        <f>'OCOD Data 2022'!M15</f>
        <v>1702.5</v>
      </c>
      <c r="D15" s="29">
        <f>'OCOD Data 2022'!L15</f>
        <v>296.39999999999998</v>
      </c>
      <c r="E15" s="36" t="str">
        <f>IF('OCOD&amp;OMR (2022)'!E15=0,"C",IF('OCOD&amp;OMR (2022)'!E15+'OCOD&amp;OMR (2022)'!E16&lt;100,"C","O"))</f>
        <v>C</v>
      </c>
      <c r="F15" s="53" t="s">
        <v>69</v>
      </c>
      <c r="G15" s="53" t="s">
        <v>69</v>
      </c>
      <c r="H15" s="33">
        <f>'OMR (2022)'!F17</f>
        <v>-2189.832474565163</v>
      </c>
      <c r="I15" s="33">
        <f>'OMR (2022)'!G17</f>
        <v>-2302.2716202398356</v>
      </c>
      <c r="J15" s="90" t="s">
        <v>103</v>
      </c>
      <c r="M15" s="55">
        <v>3406.6044870178976</v>
      </c>
      <c r="N15" s="55">
        <f t="shared" si="0"/>
        <v>1704.1044870178976</v>
      </c>
      <c r="O15" s="57" t="s">
        <v>81</v>
      </c>
      <c r="P15">
        <f t="shared" si="1"/>
        <v>0</v>
      </c>
    </row>
    <row r="16" spans="1:16" customFormat="1">
      <c r="A16" s="6">
        <v>44484</v>
      </c>
      <c r="B16" s="36" t="str">
        <f>IF('OCOD&amp;OMR (2022)'!B16="b","B",IF('OCOD&amp;OMR (2022)'!B16="c","E",IF('OCOD&amp;OMR (2022)'!B16="r","E","")))</f>
        <v>B</v>
      </c>
      <c r="C16" s="29">
        <f>'OCOD Data 2022'!M16</f>
        <v>1698.5</v>
      </c>
      <c r="D16" s="29">
        <f>'OCOD Data 2022'!L16</f>
        <v>290.89999999999998</v>
      </c>
      <c r="E16" s="36" t="str">
        <f>IF('OCOD&amp;OMR (2022)'!E16=0,"C",IF('OCOD&amp;OMR (2022)'!E16+'OCOD&amp;OMR (2022)'!E17&lt;100,"C","O"))</f>
        <v>O</v>
      </c>
      <c r="F16" s="53" t="s">
        <v>69</v>
      </c>
      <c r="G16" s="53" t="s">
        <v>69</v>
      </c>
      <c r="H16" s="33">
        <f>'OMR (2022)'!F18</f>
        <v>-2185.602611141921</v>
      </c>
      <c r="I16" s="33">
        <f>'OMR (2022)'!G18</f>
        <v>-2286.7924664172278</v>
      </c>
      <c r="J16" s="37"/>
      <c r="M16" s="55">
        <v>3402.5712125031509</v>
      </c>
      <c r="N16" s="55">
        <f t="shared" si="0"/>
        <v>1704.0712125031509</v>
      </c>
      <c r="O16" s="57" t="s">
        <v>81</v>
      </c>
      <c r="P16">
        <f t="shared" si="1"/>
        <v>1</v>
      </c>
    </row>
    <row r="17" spans="1:16" customFormat="1">
      <c r="A17" s="6">
        <v>44485</v>
      </c>
      <c r="B17" s="36" t="str">
        <f>IF('OCOD&amp;OMR (2022)'!B17="b","B",IF('OCOD&amp;OMR (2022)'!B17="c","E",IF('OCOD&amp;OMR (2022)'!B17="r","E","")))</f>
        <v>B</v>
      </c>
      <c r="C17" s="29">
        <f>'OCOD Data 2022'!M17</f>
        <v>1677.3</v>
      </c>
      <c r="D17" s="29">
        <f>'OCOD Data 2022'!L17</f>
        <v>299.5</v>
      </c>
      <c r="E17" s="36" t="str">
        <f>IF('OCOD&amp;OMR (2022)'!E17=0,"C",IF('OCOD&amp;OMR (2022)'!E17+'OCOD&amp;OMR (2022)'!E18&lt;100,"C","O"))</f>
        <v>O</v>
      </c>
      <c r="F17" s="53" t="s">
        <v>69</v>
      </c>
      <c r="G17" s="53" t="s">
        <v>69</v>
      </c>
      <c r="H17" s="33">
        <f>'OMR (2022)'!F19</f>
        <v>-2194.6456027728768</v>
      </c>
      <c r="I17" s="33">
        <f>'OMR (2022)'!G19</f>
        <v>-2272.6055126918504</v>
      </c>
      <c r="J17" s="37"/>
      <c r="M17" s="55">
        <v>3409.1252835896144</v>
      </c>
      <c r="N17" s="55">
        <f t="shared" si="0"/>
        <v>1731.8252835896144</v>
      </c>
      <c r="O17" s="57" t="s">
        <v>81</v>
      </c>
      <c r="P17">
        <f t="shared" si="1"/>
        <v>1</v>
      </c>
    </row>
    <row r="18" spans="1:16" customFormat="1">
      <c r="A18" s="6">
        <v>44486</v>
      </c>
      <c r="B18" s="36" t="str">
        <f>IF('OCOD&amp;OMR (2022)'!B18="b","B",IF('OCOD&amp;OMR (2022)'!B18="c","E",IF('OCOD&amp;OMR (2022)'!B18="r","E","")))</f>
        <v>B</v>
      </c>
      <c r="C18" s="29">
        <f>'OCOD Data 2022'!M18</f>
        <v>800.1</v>
      </c>
      <c r="D18" s="29">
        <f>'OCOD Data 2022'!L18</f>
        <v>290.89999999999998</v>
      </c>
      <c r="E18" s="36" t="str">
        <f>IF('OCOD&amp;OMR (2022)'!E18=0,"C",IF('OCOD&amp;OMR (2022)'!E18+'OCOD&amp;OMR (2022)'!E19&lt;100,"C","O"))</f>
        <v>O</v>
      </c>
      <c r="F18" s="53" t="s">
        <v>69</v>
      </c>
      <c r="G18" s="53" t="s">
        <v>69</v>
      </c>
      <c r="H18" s="33">
        <f>'OMR (2022)'!F20</f>
        <v>-2036.6217857322913</v>
      </c>
      <c r="I18" s="33">
        <f>'OMR (2022)'!G20</f>
        <v>-2200.8181342662679</v>
      </c>
      <c r="J18" s="37"/>
      <c r="M18" s="55">
        <v>3405.0920090748677</v>
      </c>
      <c r="N18" s="55">
        <f t="shared" si="0"/>
        <v>2604.9920090748678</v>
      </c>
      <c r="O18" s="57" t="s">
        <v>80</v>
      </c>
      <c r="P18">
        <f t="shared" si="1"/>
        <v>0</v>
      </c>
    </row>
    <row r="19" spans="1:16" customFormat="1">
      <c r="A19" s="6">
        <v>44487</v>
      </c>
      <c r="B19" s="36" t="str">
        <f>IF('OCOD&amp;OMR (2022)'!B19="b","B",IF('OCOD&amp;OMR (2022)'!B19="c","E",IF('OCOD&amp;OMR (2022)'!B19="r","E","")))</f>
        <v>B</v>
      </c>
      <c r="C19" s="29">
        <f>'OCOD Data 2022'!M19</f>
        <v>798.6</v>
      </c>
      <c r="D19" s="29">
        <f>'OCOD Data 2022'!L19</f>
        <v>292.89999999999998</v>
      </c>
      <c r="E19" s="36" t="str">
        <f>IF('OCOD&amp;OMR (2022)'!E19=0,"C",IF('OCOD&amp;OMR (2022)'!E19+'OCOD&amp;OMR (2022)'!E20&lt;100,"C","O"))</f>
        <v>C</v>
      </c>
      <c r="F19" s="53" t="s">
        <v>69</v>
      </c>
      <c r="G19" s="53" t="s">
        <v>69</v>
      </c>
      <c r="H19" s="33">
        <f>'OMR (2022)'!F21</f>
        <v>-1867.75901189816</v>
      </c>
      <c r="I19" s="33">
        <f>'OMR (2022)'!G21</f>
        <v>-2127.2472040743273</v>
      </c>
      <c r="J19" s="63" t="s">
        <v>73</v>
      </c>
      <c r="K19" s="54"/>
      <c r="M19" s="55">
        <v>3405.596168389211</v>
      </c>
      <c r="N19" s="55">
        <f t="shared" si="0"/>
        <v>2606.9961683892111</v>
      </c>
      <c r="O19" s="57" t="s">
        <v>80</v>
      </c>
      <c r="P19">
        <f t="shared" si="1"/>
        <v>1</v>
      </c>
    </row>
    <row r="20" spans="1:16" customFormat="1">
      <c r="A20" s="6">
        <v>44488</v>
      </c>
      <c r="B20" s="36" t="str">
        <f>IF('OCOD&amp;OMR (2022)'!B20="b","B",IF('OCOD&amp;OMR (2022)'!B20="c","E",IF('OCOD&amp;OMR (2022)'!B20="r","E","")))</f>
        <v>B</v>
      </c>
      <c r="C20" s="29">
        <f>'OCOD Data 2022'!M20</f>
        <v>805.1</v>
      </c>
      <c r="D20" s="29">
        <f>'OCOD Data 2022'!L20</f>
        <v>293.89999999999998</v>
      </c>
      <c r="E20" s="36" t="str">
        <f>IF('OCOD&amp;OMR (2022)'!E20=0,"C",IF('OCOD&amp;OMR (2022)'!E20+'OCOD&amp;OMR (2022)'!E21&lt;100,"C","O"))</f>
        <v>C</v>
      </c>
      <c r="F20" s="53" t="s">
        <v>69</v>
      </c>
      <c r="G20" s="53" t="s">
        <v>69</v>
      </c>
      <c r="H20" s="33">
        <f>'OMR (2022)'!F22</f>
        <v>-1674.5507871943537</v>
      </c>
      <c r="I20" s="33">
        <f>'OMR (2022)'!G22</f>
        <v>-2045.1363682883796</v>
      </c>
      <c r="J20" s="37"/>
      <c r="M20" s="55">
        <v>3455.507940509201</v>
      </c>
      <c r="N20" s="55">
        <f t="shared" si="0"/>
        <v>2650.4079405092011</v>
      </c>
      <c r="O20" s="57" t="s">
        <v>80</v>
      </c>
      <c r="P20">
        <f t="shared" si="1"/>
        <v>1</v>
      </c>
    </row>
    <row r="21" spans="1:16" customFormat="1">
      <c r="A21" s="6">
        <v>44489</v>
      </c>
      <c r="B21" s="36" t="str">
        <f>IF('OCOD&amp;OMR (2022)'!B21="b","B",IF('OCOD&amp;OMR (2022)'!B21="c","E",IF('OCOD&amp;OMR (2022)'!B21="r","E","")))</f>
        <v>B</v>
      </c>
      <c r="C21" s="29">
        <f>'OCOD Data 2022'!M21</f>
        <v>806.7</v>
      </c>
      <c r="D21" s="29">
        <f>'OCOD Data 2022'!L21</f>
        <v>298</v>
      </c>
      <c r="E21" s="36" t="str">
        <f>IF('OCOD&amp;OMR (2022)'!E21=0,"C",IF('OCOD&amp;OMR (2022)'!E21+'OCOD&amp;OMR (2022)'!E22&lt;100,"C","O"))</f>
        <v>C</v>
      </c>
      <c r="F21" s="53" t="s">
        <v>69</v>
      </c>
      <c r="G21" s="53" t="s">
        <v>69</v>
      </c>
      <c r="H21" s="33">
        <f>'OMR (2022)'!F23</f>
        <v>-1463.0928217292665</v>
      </c>
      <c r="I21" s="33">
        <f>'OMR (2022)'!G23</f>
        <v>-1957.8180110194824</v>
      </c>
      <c r="J21" s="37"/>
      <c r="K21" s="54"/>
      <c r="M21" s="55">
        <v>3438.8706831358709</v>
      </c>
      <c r="N21" s="55">
        <f t="shared" si="0"/>
        <v>2632.1706831358706</v>
      </c>
      <c r="O21" s="57" t="s">
        <v>81</v>
      </c>
      <c r="P21">
        <f t="shared" si="1"/>
        <v>0</v>
      </c>
    </row>
    <row r="22" spans="1:16" customFormat="1">
      <c r="A22" s="6">
        <v>44490</v>
      </c>
      <c r="B22" s="36" t="str">
        <f>IF('OCOD&amp;OMR (2022)'!B22="b","B",IF('OCOD&amp;OMR (2022)'!B22="c","E",IF('OCOD&amp;OMR (2022)'!B22="r","E","")))</f>
        <v>B</v>
      </c>
      <c r="C22" s="29">
        <f>'OCOD Data 2022'!M22</f>
        <v>810.7</v>
      </c>
      <c r="D22" s="29">
        <f>'OCOD Data 2022'!L22</f>
        <v>291.89999999999998</v>
      </c>
      <c r="E22" s="36" t="str">
        <f>IF('OCOD&amp;OMR (2022)'!E22=0,"C",IF('OCOD&amp;OMR (2022)'!E22+'OCOD&amp;OMR (2022)'!E23&lt;100,"C","O"))</f>
        <v>C</v>
      </c>
      <c r="F22" s="53" t="s">
        <v>69</v>
      </c>
      <c r="G22" s="53" t="s">
        <v>69</v>
      </c>
      <c r="H22" s="33">
        <f>'OMR (2022)'!F24</f>
        <v>-1253.614797731283</v>
      </c>
      <c r="I22" s="33">
        <f>'OMR (2022)'!G24</f>
        <v>-1873.8814227916023</v>
      </c>
      <c r="J22" s="37"/>
      <c r="M22" s="55">
        <v>2724.4769347113688</v>
      </c>
      <c r="N22" s="55">
        <f t="shared" si="0"/>
        <v>1913.7769347113688</v>
      </c>
      <c r="O22" s="57" t="s">
        <v>81</v>
      </c>
      <c r="P22">
        <f t="shared" si="1"/>
        <v>0</v>
      </c>
    </row>
    <row r="23" spans="1:16" customFormat="1">
      <c r="A23" s="6">
        <v>44491</v>
      </c>
      <c r="B23" s="36" t="str">
        <f>IF('OCOD&amp;OMR (2022)'!B23="b","B",IF('OCOD&amp;OMR (2022)'!B23="c","E",IF('OCOD&amp;OMR (2022)'!B23="r","E","")))</f>
        <v>B</v>
      </c>
      <c r="C23" s="29">
        <f>'OCOD Data 2022'!M23</f>
        <v>805.1</v>
      </c>
      <c r="D23" s="29">
        <f>'OCOD Data 2022'!L23</f>
        <v>294.89999999999998</v>
      </c>
      <c r="E23" s="36" t="str">
        <f>IF('OCOD&amp;OMR (2022)'!E23=0,"C",IF('OCOD&amp;OMR (2022)'!E23+'OCOD&amp;OMR (2022)'!E24&lt;100,"C","O"))</f>
        <v>O</v>
      </c>
      <c r="F23" s="53" t="s">
        <v>69</v>
      </c>
      <c r="G23" s="53" t="s">
        <v>69</v>
      </c>
      <c r="H23" s="33">
        <f>'OMR (2022)'!F25</f>
        <v>-1193.1844332745147</v>
      </c>
      <c r="I23" s="33">
        <f>'OMR (2022)'!G25</f>
        <v>-1784.1011063416042</v>
      </c>
      <c r="J23" s="63" t="s">
        <v>59</v>
      </c>
      <c r="M23" s="55">
        <v>2716.4103856818756</v>
      </c>
      <c r="N23" s="55">
        <f t="shared" si="0"/>
        <v>1911.3103856818757</v>
      </c>
      <c r="O23" s="57" t="s">
        <v>81</v>
      </c>
      <c r="P23">
        <f t="shared" si="1"/>
        <v>1</v>
      </c>
    </row>
    <row r="24" spans="1:16" customFormat="1">
      <c r="A24" s="6">
        <v>44492</v>
      </c>
      <c r="B24" s="36" t="str">
        <f>IF('OCOD&amp;OMR (2022)'!B24="b","B",IF('OCOD&amp;OMR (2022)'!B24="c","E",IF('OCOD&amp;OMR (2022)'!B24="r","E","")))</f>
        <v>B</v>
      </c>
      <c r="C24" s="29">
        <f>'OCOD Data 2022'!M24</f>
        <v>801.1</v>
      </c>
      <c r="D24" s="29">
        <f>'OCOD Data 2022'!L24</f>
        <v>297.39999999999998</v>
      </c>
      <c r="E24" s="36" t="str">
        <f>IF('OCOD&amp;OMR (2022)'!E24=0,"C",IF('OCOD&amp;OMR (2022)'!E24+'OCOD&amp;OMR (2022)'!E25&lt;100,"C","O"))</f>
        <v>O</v>
      </c>
      <c r="F24" s="53" t="s">
        <v>69</v>
      </c>
      <c r="G24" s="53" t="s">
        <v>69</v>
      </c>
      <c r="H24" s="33">
        <f>'OMR (2022)'!F26</f>
        <v>-1133.1421942525837</v>
      </c>
      <c r="I24" s="33">
        <f>'OMR (2022)'!G26</f>
        <v>-1698.3096492851744</v>
      </c>
      <c r="J24" s="37"/>
      <c r="M24" s="55">
        <v>2707.8396773380387</v>
      </c>
      <c r="N24" s="55">
        <f t="shared" si="0"/>
        <v>1906.7396773380387</v>
      </c>
      <c r="O24" s="57" t="s">
        <v>81</v>
      </c>
      <c r="P24">
        <f t="shared" si="1"/>
        <v>1</v>
      </c>
    </row>
    <row r="25" spans="1:16" customFormat="1">
      <c r="A25" s="6">
        <v>44493</v>
      </c>
      <c r="B25" s="36" t="str">
        <f>IF('OCOD&amp;OMR (2022)'!B25="b","B",IF('OCOD&amp;OMR (2022)'!B25="c","E",IF('OCOD&amp;OMR (2022)'!B25="r","E","")))</f>
        <v>B</v>
      </c>
      <c r="C25" s="29">
        <f>'OCOD Data 2022'!M25</f>
        <v>1721.7</v>
      </c>
      <c r="D25" s="29">
        <f>'OCOD Data 2022'!L25</f>
        <v>993.7</v>
      </c>
      <c r="E25" s="36" t="str">
        <f>IF('OCOD&amp;OMR (2022)'!E25=0,"C",IF('OCOD&amp;OMR (2022)'!E25+'OCOD&amp;OMR (2022)'!E26&lt;100,"C","O"))</f>
        <v>O</v>
      </c>
      <c r="F25" s="53" t="s">
        <v>69</v>
      </c>
      <c r="G25" s="53" t="s">
        <v>69</v>
      </c>
      <c r="H25" s="33">
        <f>'OMR (2022)'!F27</f>
        <v>-1379.2360182304008</v>
      </c>
      <c r="I25" s="33">
        <f>'OMR (2022)'!G27</f>
        <v>-1713.6651992977784</v>
      </c>
      <c r="J25" s="37"/>
      <c r="M25" s="55">
        <v>2708.3438366523819</v>
      </c>
      <c r="N25" s="55">
        <f t="shared" si="0"/>
        <v>986.64383665238188</v>
      </c>
      <c r="O25" s="57" t="s">
        <v>80</v>
      </c>
      <c r="P25">
        <f t="shared" si="1"/>
        <v>0</v>
      </c>
    </row>
    <row r="26" spans="1:16" customFormat="1">
      <c r="A26" s="6">
        <v>44494</v>
      </c>
      <c r="B26" s="36" t="str">
        <f>IF('OCOD&amp;OMR (2022)'!B26="b","B",IF('OCOD&amp;OMR (2022)'!B26="c","E",IF('OCOD&amp;OMR (2022)'!B26="r","E","")))</f>
        <v>B</v>
      </c>
      <c r="C26" s="29">
        <f>'OCOD Data 2022'!M26</f>
        <v>1713.1</v>
      </c>
      <c r="D26" s="29">
        <f>'OCOD Data 2022'!L26</f>
        <v>998.2</v>
      </c>
      <c r="E26" s="36" t="str">
        <f>IF('OCOD&amp;OMR (2022)'!E26=0,"C",IF('OCOD&amp;OMR (2022)'!E26+'OCOD&amp;OMR (2022)'!E27&lt;100,"C","O"))</f>
        <v>C</v>
      </c>
      <c r="F26" s="53" t="s">
        <v>69</v>
      </c>
      <c r="G26" s="53" t="s">
        <v>69</v>
      </c>
      <c r="H26" s="33">
        <f>'OMR (2022)'!F28</f>
        <v>-1623.3852780236955</v>
      </c>
      <c r="I26" s="33">
        <f>'OMR (2022)'!G28</f>
        <v>-1727.2372357232889</v>
      </c>
      <c r="J26" s="63" t="s">
        <v>73</v>
      </c>
      <c r="K26" s="54"/>
      <c r="M26" s="55">
        <v>2700.2772876228887</v>
      </c>
      <c r="N26" s="55">
        <f t="shared" si="0"/>
        <v>987.1772876228888</v>
      </c>
      <c r="O26" s="57" t="s">
        <v>80</v>
      </c>
      <c r="P26">
        <f t="shared" si="1"/>
        <v>1</v>
      </c>
    </row>
    <row r="27" spans="1:16" customFormat="1">
      <c r="A27" s="6">
        <v>44495</v>
      </c>
      <c r="B27" s="36" t="str">
        <f>IF('OCOD&amp;OMR (2022)'!B27="b","B",IF('OCOD&amp;OMR (2022)'!B27="c","E",IF('OCOD&amp;OMR (2022)'!B27="r","E","")))</f>
        <v>B</v>
      </c>
      <c r="C27" s="29">
        <f>'OCOD Data 2022'!M27</f>
        <v>1726.2</v>
      </c>
      <c r="D27" s="29">
        <f>'OCOD Data 2022'!L27</f>
        <v>3998</v>
      </c>
      <c r="E27" s="36" t="str">
        <f>IF('OCOD&amp;OMR (2022)'!E27=0,"C",IF('OCOD&amp;OMR (2022)'!E27+'OCOD&amp;OMR (2022)'!E28&lt;100,"C","O"))</f>
        <v>C</v>
      </c>
      <c r="F27" s="53" t="s">
        <v>69</v>
      </c>
      <c r="G27" s="53" t="s">
        <v>69</v>
      </c>
      <c r="H27" s="33">
        <f>'OMR (2022)'!F29</f>
        <v>-2391.9256127350645</v>
      </c>
      <c r="I27" s="33">
        <f>'OMR (2022)'!G29</f>
        <v>-1929.9945201591706</v>
      </c>
      <c r="J27" s="74"/>
      <c r="K27" s="54"/>
      <c r="M27" s="55">
        <v>1909.7554827325434</v>
      </c>
      <c r="N27" s="55">
        <f t="shared" si="0"/>
        <v>183.5554827325434</v>
      </c>
      <c r="O27" s="57" t="s">
        <v>80</v>
      </c>
      <c r="P27">
        <f t="shared" si="1"/>
        <v>1</v>
      </c>
    </row>
    <row r="28" spans="1:16" customFormat="1">
      <c r="A28" s="6">
        <v>44496</v>
      </c>
      <c r="B28" s="36" t="str">
        <f>IF('OCOD&amp;OMR (2022)'!B28="b","B",IF('OCOD&amp;OMR (2022)'!B28="c","E",IF('OCOD&amp;OMR (2022)'!B28="r","E","")))</f>
        <v>B</v>
      </c>
      <c r="C28" s="29">
        <f>'OCOD Data 2022'!M28</f>
        <v>2704.3</v>
      </c>
      <c r="D28" s="29">
        <f>'OCOD Data 2022'!L28</f>
        <v>6676.6</v>
      </c>
      <c r="E28" s="36" t="str">
        <f>IF('OCOD&amp;OMR (2022)'!E28=0,"C",IF('OCOD&amp;OMR (2022)'!E28+'OCOD&amp;OMR (2022)'!E29&lt;100,"C","O"))</f>
        <v>C</v>
      </c>
      <c r="F28" s="53" t="s">
        <v>69</v>
      </c>
      <c r="G28" s="53" t="s">
        <v>69</v>
      </c>
      <c r="H28" s="33">
        <f>'OMR (2022)'!F30</f>
        <v>-3812.0551459339549</v>
      </c>
      <c r="I28" s="33">
        <f>'OMR (2022)'!G30</f>
        <v>-2358.8821723972783</v>
      </c>
      <c r="J28" s="37"/>
      <c r="M28" s="55">
        <v>1870.9352155281069</v>
      </c>
      <c r="N28" s="55">
        <f t="shared" si="0"/>
        <v>-833.36478447189324</v>
      </c>
      <c r="O28" s="57" t="s">
        <v>80</v>
      </c>
      <c r="P28">
        <f t="shared" si="1"/>
        <v>1</v>
      </c>
    </row>
    <row r="29" spans="1:16" customFormat="1">
      <c r="A29" s="6">
        <v>44497</v>
      </c>
      <c r="B29" s="36" t="s">
        <v>115</v>
      </c>
      <c r="C29" s="29">
        <f>'OCOD Data 2022'!M29</f>
        <v>2468.4</v>
      </c>
      <c r="D29" s="29">
        <f>'OCOD Data 2022'!L29</f>
        <v>6676.6</v>
      </c>
      <c r="E29" s="36" t="str">
        <f>IF('OCOD&amp;OMR (2022)'!E29=0,"C",IF('OCOD&amp;OMR (2022)'!E29+'OCOD&amp;OMR (2022)'!E30&lt;100,"C","O"))</f>
        <v>C</v>
      </c>
      <c r="F29" s="53" t="s">
        <v>69</v>
      </c>
      <c r="G29" s="53" t="s">
        <v>69</v>
      </c>
      <c r="H29" s="33">
        <f>'OMR (2022)'!F31</f>
        <v>-5246.1744609326952</v>
      </c>
      <c r="I29" s="33">
        <f>'OMR (2022)'!G31</f>
        <v>-2789.8603587021507</v>
      </c>
      <c r="J29" s="37" t="s">
        <v>116</v>
      </c>
      <c r="K29" s="54"/>
      <c r="M29" s="55">
        <v>1870.4310562137634</v>
      </c>
      <c r="N29" s="55">
        <f t="shared" si="0"/>
        <v>-597.96894378623665</v>
      </c>
      <c r="O29" s="57" t="s">
        <v>81</v>
      </c>
      <c r="P29">
        <f t="shared" si="1"/>
        <v>0</v>
      </c>
    </row>
    <row r="30" spans="1:16" customFormat="1">
      <c r="A30" s="6">
        <v>44498</v>
      </c>
      <c r="B30" s="36" t="s">
        <v>115</v>
      </c>
      <c r="C30" s="29">
        <f>'OCOD Data 2022'!M30</f>
        <v>3250.3</v>
      </c>
      <c r="D30" s="29">
        <f>'OCOD Data 2022'!L30</f>
        <v>6677.6</v>
      </c>
      <c r="E30" s="36" t="str">
        <f>IF('OCOD&amp;OMR (2022)'!E30=0,"C",IF('OCOD&amp;OMR (2022)'!E30+'OCOD&amp;OMR (2022)'!E31&lt;100,"C","O"))</f>
        <v>C</v>
      </c>
      <c r="F30" s="53" t="s">
        <v>69</v>
      </c>
      <c r="G30" s="53" t="s">
        <v>69</v>
      </c>
      <c r="H30" s="33">
        <f>'OMR (2022)'!F32</f>
        <v>-6577.5472832367032</v>
      </c>
      <c r="I30" s="33">
        <f>'OMR (2022)'!G32</f>
        <v>-3282.2168679030583</v>
      </c>
      <c r="J30" s="37"/>
      <c r="M30" s="55">
        <v>1867.4061003277036</v>
      </c>
      <c r="N30" s="55">
        <f t="shared" si="0"/>
        <v>-1382.8938996722966</v>
      </c>
      <c r="O30" s="57" t="s">
        <v>81</v>
      </c>
      <c r="P30">
        <f t="shared" si="1"/>
        <v>0</v>
      </c>
    </row>
    <row r="31" spans="1:16" customFormat="1">
      <c r="A31" s="6">
        <v>44499</v>
      </c>
      <c r="B31" s="36" t="s">
        <v>115</v>
      </c>
      <c r="C31" s="29">
        <f>'OCOD Data 2022'!M31</f>
        <v>3579</v>
      </c>
      <c r="D31" s="29">
        <f>'OCOD Data 2022'!L31</f>
        <v>6672.6</v>
      </c>
      <c r="E31" s="36" t="str">
        <f>IF('OCOD&amp;OMR (2022)'!E31=0,"C",IF('OCOD&amp;OMR (2022)'!E31+'OCOD&amp;OMR (2022)'!E32&lt;100,"C","O"))</f>
        <v>C</v>
      </c>
      <c r="F31" s="53" t="s">
        <v>69</v>
      </c>
      <c r="G31" s="53" t="s">
        <v>69</v>
      </c>
      <c r="H31" s="33">
        <f>'OMR (2022)'!F33</f>
        <v>-7988.0172823796329</v>
      </c>
      <c r="I31" s="33">
        <f>'OMR (2022)'!G33</f>
        <v>-3796.2985498685593</v>
      </c>
      <c r="J31" s="37"/>
      <c r="M31" s="55">
        <v>1867.4061003277036</v>
      </c>
      <c r="N31" s="55">
        <f t="shared" si="0"/>
        <v>-1711.5938996722964</v>
      </c>
      <c r="O31" s="57" t="s">
        <v>81</v>
      </c>
      <c r="P31">
        <f t="shared" si="1"/>
        <v>0</v>
      </c>
    </row>
    <row r="32" spans="1:16" customFormat="1" ht="10.8" thickBot="1">
      <c r="A32" s="6">
        <v>44500</v>
      </c>
      <c r="B32" s="36" t="s">
        <v>115</v>
      </c>
      <c r="C32" s="29">
        <f>'OCOD Data 2022'!M32</f>
        <v>3559.9</v>
      </c>
      <c r="D32" s="29">
        <f>'OCOD Data 2022'!L32</f>
        <v>6673.1</v>
      </c>
      <c r="E32" s="36" t="str">
        <f>IF('OCOD&amp;OMR (2022)'!E32=0,"C",IF('OCOD&amp;OMR (2022)'!E32+'OCOD&amp;OMR (2022)'!E33&lt;100,"C","O"))</f>
        <v>C</v>
      </c>
      <c r="F32" s="53" t="s">
        <v>69</v>
      </c>
      <c r="G32" s="53" t="s">
        <v>69</v>
      </c>
      <c r="H32" s="33">
        <f>'OMR (2022)'!F34</f>
        <v>-8862.6906414418954</v>
      </c>
      <c r="I32" s="33">
        <f>'OMR (2022)'!G34</f>
        <v>-4367.8762543411731</v>
      </c>
      <c r="J32" s="37"/>
      <c r="M32" s="55">
        <v>1861.860347869927</v>
      </c>
      <c r="N32" s="55">
        <f t="shared" si="0"/>
        <v>-1698.0396521300731</v>
      </c>
      <c r="O32" s="58" t="s">
        <v>80</v>
      </c>
      <c r="P32">
        <f t="shared" si="1"/>
        <v>1</v>
      </c>
    </row>
    <row r="33" spans="1:16" customFormat="1">
      <c r="A33" s="6">
        <v>44501</v>
      </c>
      <c r="B33" s="36" t="s">
        <v>115</v>
      </c>
      <c r="C33" s="29">
        <f>'OCOD Data 2022'!M33</f>
        <v>3848.2</v>
      </c>
      <c r="D33" s="29">
        <f>'OCOD Data 2022'!L33</f>
        <v>6673.1</v>
      </c>
      <c r="E33" s="36" t="str">
        <f>IF('OCOD&amp;OMR (2022)'!E33=0,"C",IF('OCOD&amp;OMR (2022)'!E33+'OCOD&amp;OMR (2022)'!E34&lt;100,"C","O"))</f>
        <v>C</v>
      </c>
      <c r="F33" s="53" t="s">
        <v>69</v>
      </c>
      <c r="G33" s="53" t="s">
        <v>69</v>
      </c>
      <c r="H33" s="33">
        <f>'OMR (2022)'!F35</f>
        <v>-9169.767108041342</v>
      </c>
      <c r="I33" s="33">
        <f>'OMR (2022)'!G35</f>
        <v>-4966.7422067341276</v>
      </c>
      <c r="J33" s="63" t="s">
        <v>112</v>
      </c>
      <c r="M33" s="55">
        <v>1941.5175195361735</v>
      </c>
      <c r="N33" s="55">
        <f t="shared" si="0"/>
        <v>-1906.6824804638263</v>
      </c>
      <c r="O33" s="59" t="s">
        <v>80</v>
      </c>
      <c r="P33">
        <f t="shared" si="1"/>
        <v>1</v>
      </c>
    </row>
    <row r="34" spans="1:16" customFormat="1">
      <c r="A34" s="6">
        <v>44502</v>
      </c>
      <c r="B34" s="36" t="s">
        <v>115</v>
      </c>
      <c r="C34" s="29">
        <f>'OCOD Data 2022'!M34</f>
        <v>4216.3</v>
      </c>
      <c r="D34" s="29">
        <f>'OCOD Data 2022'!L34</f>
        <v>6679.6</v>
      </c>
      <c r="E34" s="36" t="str">
        <f>IF('OCOD&amp;OMR (2022)'!E34=0,"C",IF('OCOD&amp;OMR (2022)'!E34+'OCOD&amp;OMR (2022)'!E35&lt;100,"C","O"))</f>
        <v>C</v>
      </c>
      <c r="F34" s="53" t="s">
        <v>69</v>
      </c>
      <c r="G34" s="53" t="s">
        <v>69</v>
      </c>
      <c r="H34" s="33">
        <f>'OMR (2022)'!F36</f>
        <v>-9540.7359992437614</v>
      </c>
      <c r="I34" s="33">
        <f>'OMR (2022)'!G36</f>
        <v>-5599.2122201483671</v>
      </c>
      <c r="J34" s="37"/>
      <c r="M34" s="55">
        <v>1869.4227375850769</v>
      </c>
      <c r="N34" s="55">
        <f t="shared" si="0"/>
        <v>-2346.8772624149233</v>
      </c>
      <c r="O34" s="57" t="s">
        <v>81</v>
      </c>
      <c r="P34">
        <f t="shared" si="1"/>
        <v>0</v>
      </c>
    </row>
    <row r="35" spans="1:16" customFormat="1">
      <c r="A35" s="6">
        <v>44503</v>
      </c>
      <c r="B35" s="36" t="s">
        <v>115</v>
      </c>
      <c r="C35" s="29">
        <f>'OCOD Data 2022'!M35</f>
        <v>4252.1000000000004</v>
      </c>
      <c r="D35" s="29">
        <f>'OCOD Data 2022'!L35</f>
        <v>1443.9</v>
      </c>
      <c r="E35" s="36" t="str">
        <f>IF('OCOD&amp;OMR (2022)'!E35=0,"C",IF('OCOD&amp;OMR (2022)'!E35+'OCOD&amp;OMR (2022)'!E36&lt;100,"C","O"))</f>
        <v>C</v>
      </c>
      <c r="F35" s="53" t="s">
        <v>69</v>
      </c>
      <c r="G35" s="53" t="s">
        <v>69</v>
      </c>
      <c r="H35" s="33">
        <f>'OMR (2022)'!F37</f>
        <v>-8786.0654242500641</v>
      </c>
      <c r="I35" s="33">
        <f>'OMR (2022)'!G37</f>
        <v>-5897.5642259461993</v>
      </c>
      <c r="J35" s="37"/>
      <c r="M35" s="55">
        <v>1849.7605243256869</v>
      </c>
      <c r="N35" s="55">
        <f t="shared" si="0"/>
        <v>-2402.3394756743137</v>
      </c>
      <c r="O35" s="57" t="s">
        <v>81</v>
      </c>
      <c r="P35">
        <f t="shared" si="1"/>
        <v>0</v>
      </c>
    </row>
    <row r="36" spans="1:16" customFormat="1">
      <c r="A36" s="6">
        <v>44504</v>
      </c>
      <c r="B36" s="36" t="s">
        <v>115</v>
      </c>
      <c r="C36" s="29">
        <f>'OCOD Data 2022'!M36</f>
        <v>4266.7</v>
      </c>
      <c r="D36" s="29">
        <f>'OCOD Data 2022'!L36</f>
        <v>0</v>
      </c>
      <c r="E36" s="36" t="str">
        <f>IF('OCOD&amp;OMR (2022)'!E36=0,"C",IF('OCOD&amp;OMR (2022)'!E36+'OCOD&amp;OMR (2022)'!E37&lt;100,"C","O"))</f>
        <v>C</v>
      </c>
      <c r="F36" s="53" t="s">
        <v>69</v>
      </c>
      <c r="G36" s="53" t="s">
        <v>69</v>
      </c>
      <c r="H36" s="33">
        <f>'OMR (2022)'!F38</f>
        <v>-7721.285176657424</v>
      </c>
      <c r="I36" s="33">
        <f>'OMR (2022)'!G38</f>
        <v>-6106.1808280564665</v>
      </c>
      <c r="J36" s="37"/>
      <c r="M36" s="55">
        <v>1803.3778674061002</v>
      </c>
      <c r="N36" s="55">
        <f t="shared" si="0"/>
        <v>-2463.3221325938994</v>
      </c>
      <c r="O36" s="57" t="s">
        <v>81</v>
      </c>
      <c r="P36">
        <f t="shared" si="1"/>
        <v>0</v>
      </c>
    </row>
    <row r="37" spans="1:16" customFormat="1">
      <c r="A37" s="6">
        <v>44505</v>
      </c>
      <c r="B37" s="36" t="s">
        <v>115</v>
      </c>
      <c r="C37" s="29">
        <f>'OCOD Data 2022'!M37</f>
        <v>4294.3999999999996</v>
      </c>
      <c r="D37" s="29">
        <f>'OCOD Data 2022'!L37</f>
        <v>0</v>
      </c>
      <c r="E37" s="36" t="str">
        <f>IF('OCOD&amp;OMR (2022)'!E37=0,"C",IF('OCOD&amp;OMR (2022)'!E37+'OCOD&amp;OMR (2022)'!E38&lt;100,"C","O"))</f>
        <v>O</v>
      </c>
      <c r="F37" s="53" t="s">
        <v>69</v>
      </c>
      <c r="G37" s="53" t="s">
        <v>69</v>
      </c>
      <c r="H37" s="33">
        <f>'OMR (2022)'!F39</f>
        <v>-6675.4058440635245</v>
      </c>
      <c r="I37" s="33">
        <f>'OMR (2022)'!G39</f>
        <v>-6325.8124724801046</v>
      </c>
      <c r="J37" s="63" t="s">
        <v>127</v>
      </c>
      <c r="K37" s="65"/>
      <c r="M37" s="55">
        <v>1801.3612301487269</v>
      </c>
      <c r="N37" s="55">
        <f t="shared" si="0"/>
        <v>-2493.0387698512727</v>
      </c>
      <c r="O37" s="57" t="s">
        <v>81</v>
      </c>
      <c r="P37">
        <f t="shared" si="1"/>
        <v>1</v>
      </c>
    </row>
    <row r="38" spans="1:16" customFormat="1">
      <c r="A38" s="6">
        <v>44506</v>
      </c>
      <c r="B38" s="36" t="str">
        <f>IF('OCOD&amp;OMR (2022)'!B38="b","B",IF('OCOD&amp;OMR (2022)'!B38="c","E",IF('OCOD&amp;OMR (2022)'!B38="r","E","")))</f>
        <v>B</v>
      </c>
      <c r="C38" s="29">
        <f>'OCOD Data 2022'!M38</f>
        <v>4274.3</v>
      </c>
      <c r="D38" s="29">
        <f>'OCOD Data 2022'!L38</f>
        <v>2992.7</v>
      </c>
      <c r="E38" s="36" t="str">
        <f>IF('OCOD&amp;OMR (2022)'!E38=0,"C",IF('OCOD&amp;OMR (2022)'!E38+'OCOD&amp;OMR (2022)'!E39&lt;100,"C","O"))</f>
        <v>O</v>
      </c>
      <c r="F38" s="53" t="s">
        <v>69</v>
      </c>
      <c r="G38" s="53" t="s">
        <v>69</v>
      </c>
      <c r="H38" s="33">
        <f>'OMR (2022)'!F40</f>
        <v>-6093.4964645323926</v>
      </c>
      <c r="I38" s="33">
        <f>'OMR (2022)'!G40</f>
        <v>-6738.2973032626314</v>
      </c>
      <c r="J38" s="37" t="s">
        <v>118</v>
      </c>
      <c r="K38" s="65"/>
      <c r="M38" s="55">
        <v>1802.3695487774137</v>
      </c>
      <c r="N38" s="55">
        <f t="shared" si="0"/>
        <v>-2471.9304512225863</v>
      </c>
      <c r="O38" s="57" t="s">
        <v>80</v>
      </c>
      <c r="P38">
        <f t="shared" si="1"/>
        <v>0</v>
      </c>
    </row>
    <row r="39" spans="1:16" customFormat="1">
      <c r="A39" s="6">
        <v>44507</v>
      </c>
      <c r="B39" s="36" t="str">
        <f>IF('OCOD&amp;OMR (2022)'!B39="b","B",IF('OCOD&amp;OMR (2022)'!B39="c","E",IF('OCOD&amp;OMR (2022)'!B39="r","E","")))</f>
        <v>B</v>
      </c>
      <c r="C39" s="29">
        <v>4273.66</v>
      </c>
      <c r="D39" s="29">
        <v>2389.96</v>
      </c>
      <c r="E39" s="36" t="str">
        <f>IF('OCOD&amp;OMR (2022)'!E39=0,"C",IF('OCOD&amp;OMR (2022)'!E39+'OCOD&amp;OMR (2022)'!E40&lt;100,"C","O"))</f>
        <v>O</v>
      </c>
      <c r="F39" s="53" t="s">
        <v>69</v>
      </c>
      <c r="G39" s="53" t="s">
        <v>69</v>
      </c>
      <c r="H39" s="33">
        <f>'OMR (2022)'!F41</f>
        <v>-5344.3411649589116</v>
      </c>
      <c r="I39" s="33">
        <f>'OMR (2022)'!G41</f>
        <v>-7015.3212011228334</v>
      </c>
      <c r="J39" s="37"/>
      <c r="K39" s="65"/>
      <c r="M39" s="55">
        <v>1802.3695487774137</v>
      </c>
      <c r="N39" s="55">
        <f t="shared" si="0"/>
        <v>-2471.2904512225859</v>
      </c>
      <c r="O39" s="57" t="s">
        <v>80</v>
      </c>
      <c r="P39">
        <f t="shared" si="1"/>
        <v>0</v>
      </c>
    </row>
    <row r="40" spans="1:16" customFormat="1">
      <c r="A40" s="6">
        <v>44508</v>
      </c>
      <c r="B40" s="36" t="str">
        <f>IF('OCOD&amp;OMR (2022)'!B40="b","B",IF('OCOD&amp;OMR (2022)'!B40="c","E",IF('OCOD&amp;OMR (2022)'!B40="r","E","")))</f>
        <v>B</v>
      </c>
      <c r="C40" s="29">
        <f>'OCOD Data 2022'!M40</f>
        <v>4270.7</v>
      </c>
      <c r="D40" s="29">
        <f>'OCOD Data 2022'!L40</f>
        <v>2090.8000000000002</v>
      </c>
      <c r="E40" s="36" t="str">
        <f>IF('OCOD&amp;OMR (2022)'!E40=0,"C",IF('OCOD&amp;OMR (2022)'!E40+'OCOD&amp;OMR (2022)'!E41&lt;100,"C","O"))</f>
        <v>O</v>
      </c>
      <c r="F40" s="53" t="s">
        <v>69</v>
      </c>
      <c r="G40" s="53" t="s">
        <v>69</v>
      </c>
      <c r="H40" s="33">
        <f>'OMR (2022)'!F42</f>
        <v>-5489.8663714625663</v>
      </c>
      <c r="I40" s="33">
        <f>'OMR (2022)'!G42</f>
        <v>-7278.4503307457971</v>
      </c>
      <c r="J40" s="37"/>
      <c r="K40" s="71"/>
      <c r="M40" s="55">
        <v>970.00252079657173</v>
      </c>
      <c r="N40" s="55">
        <f t="shared" si="0"/>
        <v>-3300.697479203428</v>
      </c>
      <c r="O40" s="57" t="s">
        <v>80</v>
      </c>
      <c r="P40">
        <f t="shared" si="1"/>
        <v>0</v>
      </c>
    </row>
    <row r="41" spans="1:16" customFormat="1">
      <c r="A41" s="6">
        <v>44509</v>
      </c>
      <c r="B41" s="36" t="str">
        <f>IF('OCOD&amp;OMR (2022)'!B41="b","B",IF('OCOD&amp;OMR (2022)'!B41="c","E",IF('OCOD&amp;OMR (2022)'!B41="r","E","")))</f>
        <v>B</v>
      </c>
      <c r="C41" s="29">
        <f>'OCOD Data 2022'!M41</f>
        <v>4255.1000000000004</v>
      </c>
      <c r="D41" s="29">
        <f>'OCOD Data 2022'!L41</f>
        <v>2997.2</v>
      </c>
      <c r="E41" s="36" t="str">
        <f>IF('OCOD&amp;OMR (2022)'!E41=0,"C",IF('OCOD&amp;OMR (2022)'!E41+'OCOD&amp;OMR (2022)'!E42&lt;100,"C","O"))</f>
        <v>O</v>
      </c>
      <c r="F41" s="33">
        <f>'OMR (2022)'!C43</f>
        <v>-6174</v>
      </c>
      <c r="G41" s="53" t="s">
        <v>69</v>
      </c>
      <c r="H41" s="33">
        <f>'OMR (2022)'!F43</f>
        <v>-6042.7907720171406</v>
      </c>
      <c r="I41" s="33">
        <f>'OMR (2022)'!G43</f>
        <v>-7410.0612420857788</v>
      </c>
      <c r="J41" s="37"/>
      <c r="K41" s="72"/>
      <c r="M41" s="55">
        <v>962.94429039576505</v>
      </c>
      <c r="N41" s="55">
        <f t="shared" si="0"/>
        <v>-3292.1557096042352</v>
      </c>
      <c r="O41" s="57" t="s">
        <v>81</v>
      </c>
      <c r="P41">
        <f t="shared" si="1"/>
        <v>1</v>
      </c>
    </row>
    <row r="42" spans="1:16" customFormat="1">
      <c r="A42" s="6">
        <v>44510</v>
      </c>
      <c r="B42" s="36" t="str">
        <f>IF('OCOD&amp;OMR (2022)'!B42="b","B",IF('OCOD&amp;OMR (2022)'!B42="c","E",IF('OCOD&amp;OMR (2022)'!B42="r","E","")))</f>
        <v>B</v>
      </c>
      <c r="C42" s="29">
        <f>'OCOD Data 2022'!M42</f>
        <v>2121.5</v>
      </c>
      <c r="D42" s="29">
        <f>'OCOD Data 2022'!L42</f>
        <v>4996.2</v>
      </c>
      <c r="E42" s="36" t="str">
        <f>IF('OCOD&amp;OMR (2022)'!E42=0,"C",IF('OCOD&amp;OMR (2022)'!E42+'OCOD&amp;OMR (2022)'!E43&lt;100,"C","O"))</f>
        <v>O</v>
      </c>
      <c r="F42" s="33">
        <f>'OMR (2022)'!C44</f>
        <v>-6464</v>
      </c>
      <c r="G42" s="53" t="s">
        <v>69</v>
      </c>
      <c r="H42" s="33">
        <f>'OMR (2022)'!F44</f>
        <v>-6565.994470076128</v>
      </c>
      <c r="I42" s="33">
        <f>'OMR (2022)'!G44</f>
        <v>-7309.3622311023064</v>
      </c>
      <c r="J42" s="37"/>
      <c r="K42" s="65"/>
      <c r="M42" s="55">
        <v>960.92765313839175</v>
      </c>
      <c r="N42" s="55">
        <f t="shared" si="0"/>
        <v>-1160.5723468616084</v>
      </c>
      <c r="O42" s="57" t="s">
        <v>81</v>
      </c>
      <c r="P42">
        <f t="shared" si="1"/>
        <v>1</v>
      </c>
    </row>
    <row r="43" spans="1:16" customFormat="1">
      <c r="A43" s="6">
        <v>44511</v>
      </c>
      <c r="B43" s="36" t="str">
        <f>IF('OCOD&amp;OMR (2022)'!B43="b","B",IF('OCOD&amp;OMR (2022)'!B43="c","E",IF('OCOD&amp;OMR (2022)'!B43="r","E","")))</f>
        <v>B</v>
      </c>
      <c r="C43" s="29">
        <f>'OCOD Data 2022'!M43</f>
        <v>2777.9</v>
      </c>
      <c r="D43" s="29">
        <f>'OCOD Data 2022'!L43</f>
        <v>5995</v>
      </c>
      <c r="E43" s="36" t="str">
        <f>IF('OCOD&amp;OMR (2022)'!E43=0,"C",IF('OCOD&amp;OMR (2022)'!E43+'OCOD&amp;OMR (2022)'!E44&lt;100,"C","O"))</f>
        <v>O</v>
      </c>
      <c r="F43" s="33">
        <f>'OMR (2022)'!C45</f>
        <v>-6760</v>
      </c>
      <c r="G43" s="53" t="s">
        <v>69</v>
      </c>
      <c r="H43" s="33">
        <f>'OMR (2022)'!F45</f>
        <v>-6895.4668016112937</v>
      </c>
      <c r="I43" s="33">
        <f>'OMR (2022)'!G45</f>
        <v>-7327.3302820764166</v>
      </c>
      <c r="J43" s="51"/>
      <c r="K43" s="72" t="s">
        <v>113</v>
      </c>
      <c r="M43" s="55">
        <v>962.44013108142167</v>
      </c>
      <c r="N43" s="55">
        <f t="shared" si="0"/>
        <v>-1815.4598689185784</v>
      </c>
      <c r="O43" s="57" t="s">
        <v>81</v>
      </c>
      <c r="P43">
        <f t="shared" si="1"/>
        <v>1</v>
      </c>
    </row>
    <row r="44" spans="1:16" customFormat="1">
      <c r="A44" s="6">
        <v>44512</v>
      </c>
      <c r="B44" s="36" t="s">
        <v>115</v>
      </c>
      <c r="C44" s="29">
        <f>'OCOD Data 2022'!M44</f>
        <v>3225.1</v>
      </c>
      <c r="D44" s="29">
        <f>'OCOD Data 2022'!L44</f>
        <v>5496.9</v>
      </c>
      <c r="E44" s="36" t="str">
        <f>IF('OCOD&amp;OMR (2022)'!E44=0,"C",IF('OCOD&amp;OMR (2022)'!E44+'OCOD&amp;OMR (2022)'!E45&lt;100,"C","O"))</f>
        <v>O</v>
      </c>
      <c r="F44" s="33">
        <f>'OMR (2022)'!C46</f>
        <v>-7154</v>
      </c>
      <c r="G44" s="53" t="s">
        <v>69</v>
      </c>
      <c r="H44" s="33">
        <f>'OMR (2022)'!F46</f>
        <v>-7319.2165199395022</v>
      </c>
      <c r="I44" s="33">
        <f>'OMR (2022)'!G46</f>
        <v>-7280.203071373835</v>
      </c>
      <c r="J44" s="37" t="s">
        <v>117</v>
      </c>
      <c r="K44" s="65"/>
      <c r="M44" s="55">
        <v>964.96092765313836</v>
      </c>
      <c r="N44" s="55">
        <f t="shared" si="0"/>
        <v>-2260.1390723468617</v>
      </c>
      <c r="O44" s="57" t="s">
        <v>81</v>
      </c>
      <c r="P44">
        <f t="shared" si="1"/>
        <v>1</v>
      </c>
    </row>
    <row r="45" spans="1:16" customFormat="1">
      <c r="A45" s="6">
        <v>44513</v>
      </c>
      <c r="B45" s="36" t="s">
        <v>115</v>
      </c>
      <c r="C45" s="29">
        <f>'OCOD Data 2022'!M45</f>
        <v>3569.4</v>
      </c>
      <c r="D45" s="29">
        <f>'OCOD Data 2022'!L45</f>
        <v>3998</v>
      </c>
      <c r="E45" s="36" t="str">
        <f>IF('OCOD&amp;OMR (2022)'!E45=0,"C",IF('OCOD&amp;OMR (2022)'!E45+'OCOD&amp;OMR (2022)'!E46&lt;100,"C","O"))</f>
        <v>C</v>
      </c>
      <c r="F45" s="33">
        <f>'OMR (2022)'!C47</f>
        <v>-7332</v>
      </c>
      <c r="G45" s="53" t="s">
        <v>69</v>
      </c>
      <c r="H45" s="33">
        <f>'OMR (2022)'!F47</f>
        <v>-7535.6658885051675</v>
      </c>
      <c r="I45" s="33">
        <f>'OMR (2022)'!G47</f>
        <v>-7116.8962615049168</v>
      </c>
      <c r="J45" s="63" t="s">
        <v>104</v>
      </c>
      <c r="K45" s="65"/>
      <c r="M45" s="55">
        <v>1826.0650365515503</v>
      </c>
      <c r="N45" s="55">
        <f t="shared" si="0"/>
        <v>-1743.3349634484498</v>
      </c>
      <c r="O45" s="57" t="s">
        <v>80</v>
      </c>
      <c r="P45">
        <f t="shared" si="1"/>
        <v>1</v>
      </c>
    </row>
    <row r="46" spans="1:16" customFormat="1">
      <c r="A46" s="6">
        <v>44514</v>
      </c>
      <c r="B46" s="36" t="s">
        <v>115</v>
      </c>
      <c r="C46" s="29">
        <f>'OCOD Data 2022'!M46</f>
        <v>3566.9</v>
      </c>
      <c r="D46" s="29">
        <f>'OCOD Data 2022'!L46</f>
        <v>3988.4</v>
      </c>
      <c r="E46" s="36" t="str">
        <f>IF('OCOD&amp;OMR (2022)'!E46=0,"C",IF('OCOD&amp;OMR (2022)'!E46+'OCOD&amp;OMR (2022)'!E47&lt;100,"C","O"))</f>
        <v>C</v>
      </c>
      <c r="F46" s="33">
        <f>'OMR (2022)'!C48</f>
        <v>-7258</v>
      </c>
      <c r="G46" s="53" t="s">
        <v>69</v>
      </c>
      <c r="H46" s="33">
        <f>'OMR (2022)'!F48</f>
        <v>-7592.0217680605001</v>
      </c>
      <c r="I46" s="33">
        <f>'OMR (2022)'!G48</f>
        <v>-6956.2509301638538</v>
      </c>
      <c r="J46" s="51"/>
      <c r="K46" s="65"/>
      <c r="M46" s="55">
        <v>1839.1731787244769</v>
      </c>
      <c r="N46" s="55">
        <f t="shared" si="0"/>
        <v>-1727.7268212755232</v>
      </c>
      <c r="O46" s="57" t="s">
        <v>80</v>
      </c>
      <c r="P46">
        <f t="shared" si="1"/>
        <v>1</v>
      </c>
    </row>
    <row r="47" spans="1:16" customFormat="1">
      <c r="A47" s="6">
        <v>44515</v>
      </c>
      <c r="B47" s="36" t="str">
        <f>IF('OCOD&amp;OMR (2022)'!B47="b","B",IF('OCOD&amp;OMR (2022)'!B47="c","E",IF('OCOD&amp;OMR (2022)'!B47="r","E","")))</f>
        <v>B</v>
      </c>
      <c r="C47" s="29">
        <f>'OCOD Data 2022'!M47</f>
        <v>3282.1</v>
      </c>
      <c r="D47" s="29">
        <f>'OCOD Data 2022'!L47</f>
        <v>2486</v>
      </c>
      <c r="E47" s="36" t="str">
        <f>IF('OCOD&amp;OMR (2022)'!E47=0,"C",IF('OCOD&amp;OMR (2022)'!E47+'OCOD&amp;OMR (2022)'!E48&lt;100,"C","O"))</f>
        <v>C</v>
      </c>
      <c r="F47" s="33">
        <f>'OMR (2022)'!C49</f>
        <v>-7192</v>
      </c>
      <c r="G47" s="53" t="s">
        <v>69</v>
      </c>
      <c r="H47" s="33">
        <f>'OMR (2022)'!F49</f>
        <v>-7312.9125978653901</v>
      </c>
      <c r="I47" s="33">
        <f>'OMR (2022)'!G49</f>
        <v>-6646.1999060394692</v>
      </c>
      <c r="J47" s="37" t="s">
        <v>118</v>
      </c>
      <c r="K47" s="65"/>
      <c r="M47" s="55">
        <v>1837.6607007814468</v>
      </c>
      <c r="N47" s="55">
        <f t="shared" si="0"/>
        <v>-1444.4392992185531</v>
      </c>
      <c r="O47" s="57" t="s">
        <v>80</v>
      </c>
      <c r="P47">
        <f t="shared" si="1"/>
        <v>1</v>
      </c>
    </row>
    <row r="48" spans="1:16" customFormat="1">
      <c r="A48" s="6">
        <v>44516</v>
      </c>
      <c r="B48" s="36" t="str">
        <f>IF('OCOD&amp;OMR (2022)'!B48="b","B",IF('OCOD&amp;OMR (2022)'!B48="c","E",IF('OCOD&amp;OMR (2022)'!B48="r","E","")))</f>
        <v>B</v>
      </c>
      <c r="C48" s="29">
        <f>'OCOD Data 2022'!M48</f>
        <v>3776.2</v>
      </c>
      <c r="D48" s="29">
        <f>'OCOD Data 2022'!L48</f>
        <v>993.7</v>
      </c>
      <c r="E48" s="36" t="str">
        <f>IF('OCOD&amp;OMR (2022)'!E48=0,"C",IF('OCOD&amp;OMR (2022)'!E48+'OCOD&amp;OMR (2022)'!E49&lt;100,"C","O"))</f>
        <v>C</v>
      </c>
      <c r="F48" s="33">
        <f>'OMR (2022)'!C50</f>
        <v>-6626</v>
      </c>
      <c r="G48" s="53" t="s">
        <v>69</v>
      </c>
      <c r="H48" s="33">
        <f>'OMR (2022)'!F50</f>
        <v>-6507.6317727078394</v>
      </c>
      <c r="I48" s="33">
        <f>'OMR (2022)'!G50</f>
        <v>-6244.0787725993014</v>
      </c>
      <c r="J48" s="37"/>
      <c r="K48" s="65"/>
      <c r="M48" s="55">
        <v>1838.1648600957903</v>
      </c>
      <c r="N48" s="55">
        <f t="shared" si="0"/>
        <v>-1938.0351399042095</v>
      </c>
      <c r="O48" s="57" t="s">
        <v>81</v>
      </c>
      <c r="P48">
        <f t="shared" si="1"/>
        <v>0</v>
      </c>
    </row>
    <row r="49" spans="1:16" customFormat="1">
      <c r="A49" s="6">
        <v>44517</v>
      </c>
      <c r="B49" s="36" t="str">
        <f>IF('OCOD&amp;OMR (2022)'!B49="b","B",IF('OCOD&amp;OMR (2022)'!B49="c","E",IF('OCOD&amp;OMR (2022)'!B49="r","E","")))</f>
        <v>B</v>
      </c>
      <c r="C49" s="29">
        <f>'OCOD Data 2022'!M49</f>
        <v>2612.1</v>
      </c>
      <c r="D49" s="29">
        <f>'OCOD Data 2022'!L49</f>
        <v>990.7</v>
      </c>
      <c r="E49" s="36" t="str">
        <f>IF('OCOD&amp;OMR (2022)'!E49=0,"C",IF('OCOD&amp;OMR (2022)'!E49+'OCOD&amp;OMR (2022)'!E50&lt;100,"C","O"))</f>
        <v>C</v>
      </c>
      <c r="F49" s="33">
        <f>'OMR (2022)'!C51</f>
        <v>-5754</v>
      </c>
      <c r="G49" s="53" t="s">
        <v>69</v>
      </c>
      <c r="H49" s="33">
        <f>'OMR (2022)'!F51</f>
        <v>-5493.9444386458281</v>
      </c>
      <c r="I49" s="33">
        <f>'OMR (2022)'!G51</f>
        <v>-6104.4455765151788</v>
      </c>
      <c r="J49" s="37"/>
      <c r="K49" s="65"/>
      <c r="M49" s="55">
        <v>1846.7355684396268</v>
      </c>
      <c r="N49" s="55">
        <f t="shared" si="0"/>
        <v>-765.36443156037308</v>
      </c>
      <c r="O49" s="57" t="s">
        <v>81</v>
      </c>
      <c r="P49">
        <f t="shared" si="1"/>
        <v>0</v>
      </c>
    </row>
    <row r="50" spans="1:16" customFormat="1">
      <c r="A50" s="6">
        <v>44518</v>
      </c>
      <c r="B50" s="36" t="str">
        <f>IF('OCOD&amp;OMR (2022)'!B50="b","B",IF('OCOD&amp;OMR (2022)'!B50="c","E",IF('OCOD&amp;OMR (2022)'!B50="r","E","")))</f>
        <v>B</v>
      </c>
      <c r="C50" s="29">
        <f>'OCOD Data 2022'!M50</f>
        <v>2704.3</v>
      </c>
      <c r="D50" s="29">
        <f>'OCOD Data 2022'!L50</f>
        <v>293.89999999999998</v>
      </c>
      <c r="E50" s="36" t="str">
        <f>IF('OCOD&amp;OMR (2022)'!E50=0,"C",IF('OCOD&amp;OMR (2022)'!E50+'OCOD&amp;OMR (2022)'!E51&lt;100,"C","O"))</f>
        <v>C</v>
      </c>
      <c r="F50" s="33">
        <f>'OMR (2022)'!C52</f>
        <v>-4922</v>
      </c>
      <c r="G50" s="33">
        <f>'OMR (2022)'!D52</f>
        <v>-6090.7142857142853</v>
      </c>
      <c r="H50" s="33">
        <f>'OMR (2022)'!F52</f>
        <v>-4637.7266878800101</v>
      </c>
      <c r="I50" s="33">
        <f>'OMR (2022)'!G52</f>
        <v>-6015.625372655838</v>
      </c>
      <c r="J50" s="37"/>
      <c r="K50" s="65"/>
      <c r="M50" s="55">
        <v>1844.2147718679103</v>
      </c>
      <c r="N50" s="55">
        <f t="shared" si="0"/>
        <v>-860.08522813208992</v>
      </c>
      <c r="O50" s="57" t="s">
        <v>81</v>
      </c>
      <c r="P50">
        <f t="shared" si="1"/>
        <v>0</v>
      </c>
    </row>
    <row r="51" spans="1:16" customFormat="1">
      <c r="A51" s="6">
        <v>44519</v>
      </c>
      <c r="B51" s="36" t="str">
        <f>IF('OCOD&amp;OMR (2022)'!B51="b","B",IF('OCOD&amp;OMR (2022)'!B51="c","E",IF('OCOD&amp;OMR (2022)'!B51="r","E","")))</f>
        <v>B</v>
      </c>
      <c r="C51" s="29">
        <f>'OCOD Data 2022'!M51</f>
        <v>2741.6</v>
      </c>
      <c r="D51" s="29">
        <f>'OCOD Data 2022'!L51</f>
        <v>296.89999999999998</v>
      </c>
      <c r="E51" s="36" t="str">
        <f>IF('OCOD&amp;OMR (2022)'!E51=0,"C",IF('OCOD&amp;OMR (2022)'!E51+'OCOD&amp;OMR (2022)'!E52&lt;100,"C","O"))</f>
        <v>O</v>
      </c>
      <c r="F51" s="33">
        <f>'OMR (2022)'!C53</f>
        <v>-4218</v>
      </c>
      <c r="G51" s="33">
        <f>'OMR (2022)'!D53</f>
        <v>-5960</v>
      </c>
      <c r="H51" s="33">
        <f>'OMR (2022)'!F53</f>
        <v>-3785.8401691298213</v>
      </c>
      <c r="I51" s="33">
        <f>'OMR (2022)'!G53</f>
        <v>-5924.2631891161</v>
      </c>
      <c r="J51" s="63" t="s">
        <v>105</v>
      </c>
      <c r="K51" s="65"/>
      <c r="M51" s="55">
        <v>1836.6523821527603</v>
      </c>
      <c r="N51" s="55">
        <f t="shared" si="0"/>
        <v>-904.9476178472396</v>
      </c>
      <c r="O51" s="57" t="s">
        <v>81</v>
      </c>
      <c r="P51">
        <f t="shared" si="1"/>
        <v>1</v>
      </c>
    </row>
    <row r="52" spans="1:16" customFormat="1">
      <c r="A52" s="6">
        <v>44520</v>
      </c>
      <c r="B52" s="36" t="str">
        <f>IF('OCOD&amp;OMR (2022)'!B52="b","B",IF('OCOD&amp;OMR (2022)'!B52="c","E",IF('OCOD&amp;OMR (2022)'!B52="r","E","")))</f>
        <v>B</v>
      </c>
      <c r="C52" s="29">
        <f>'OCOD Data 2022'!M52</f>
        <v>2738.6</v>
      </c>
      <c r="D52" s="29">
        <f>'OCOD Data 2022'!L52</f>
        <v>297.39999999999998</v>
      </c>
      <c r="E52" s="36" t="str">
        <f>IF('OCOD&amp;OMR (2022)'!E52=0,"C",IF('OCOD&amp;OMR (2022)'!E52+'OCOD&amp;OMR (2022)'!E53&lt;100,"C","O"))</f>
        <v>O</v>
      </c>
      <c r="F52" s="33">
        <f>'OMR (2022)'!C54</f>
        <v>-3610</v>
      </c>
      <c r="G52" s="33">
        <f>'OMR (2022)'!D54</f>
        <v>-5715.7142857142853</v>
      </c>
      <c r="H52" s="33">
        <f>'OMR (2022)'!F54</f>
        <v>-3284.670014219309</v>
      </c>
      <c r="I52" s="33">
        <f>'OMR (2022)'!G54</f>
        <v>-5643.0476023562242</v>
      </c>
      <c r="J52" s="10"/>
      <c r="K52" s="67"/>
      <c r="M52" s="55">
        <v>1835.1399042097303</v>
      </c>
      <c r="N52" s="55">
        <f t="shared" si="0"/>
        <v>-903.46009579026963</v>
      </c>
      <c r="O52" s="57" t="s">
        <v>81</v>
      </c>
      <c r="P52">
        <f t="shared" si="1"/>
        <v>1</v>
      </c>
    </row>
    <row r="53" spans="1:16" customFormat="1">
      <c r="A53" s="6">
        <v>44521</v>
      </c>
      <c r="B53" s="36" t="str">
        <f>IF('OCOD&amp;OMR (2022)'!B53="b","B",IF('OCOD&amp;OMR (2022)'!B53="c","E",IF('OCOD&amp;OMR (2022)'!B53="r","E","")))</f>
        <v>B</v>
      </c>
      <c r="C53" s="29">
        <f>'OCOD Data 2022'!M53</f>
        <v>2739.6</v>
      </c>
      <c r="D53" s="29">
        <f>'OCOD Data 2022'!L53</f>
        <v>293.89999999999998</v>
      </c>
      <c r="E53" s="36" t="str">
        <f>IF('OCOD&amp;OMR (2022)'!E53=0,"C",IF('OCOD&amp;OMR (2022)'!E53+'OCOD&amp;OMR (2022)'!E54&lt;100,"C","O"))</f>
        <v>O</v>
      </c>
      <c r="F53" s="33">
        <f>'OMR (2022)'!C55</f>
        <v>-3192</v>
      </c>
      <c r="G53" s="33">
        <f>'OMR (2022)'!D55</f>
        <v>-5465.7142857142853</v>
      </c>
      <c r="H53" s="33">
        <f>'OMR (2022)'!F55</f>
        <v>-2969.9592637786741</v>
      </c>
      <c r="I53" s="33">
        <f>'OMR (2022)'!G55</f>
        <v>-5396.085236463502</v>
      </c>
      <c r="J53" s="37"/>
      <c r="K53" s="65"/>
      <c r="M53" s="55">
        <v>1833.123266952357</v>
      </c>
      <c r="N53" s="55">
        <f t="shared" si="0"/>
        <v>-906.47673304764294</v>
      </c>
      <c r="O53" s="57" t="s">
        <v>81</v>
      </c>
      <c r="P53">
        <f t="shared" si="1"/>
        <v>1</v>
      </c>
    </row>
    <row r="54" spans="1:16" customFormat="1">
      <c r="A54" s="6">
        <v>44522</v>
      </c>
      <c r="B54" s="36" t="str">
        <f>IF('OCOD&amp;OMR (2022)'!B54="b","B",IF('OCOD&amp;OMR (2022)'!B54="c","E",IF('OCOD&amp;OMR (2022)'!B54="r","E","")))</f>
        <v>B</v>
      </c>
      <c r="C54" s="29">
        <f>'OCOD Data 2022'!M54</f>
        <v>2734.1</v>
      </c>
      <c r="D54" s="29">
        <f>'OCOD Data 2022'!L54</f>
        <v>296.39999999999998</v>
      </c>
      <c r="E54" s="36" t="str">
        <f>IF('OCOD&amp;OMR (2022)'!E54=0,"C",IF('OCOD&amp;OMR (2022)'!E54+'OCOD&amp;OMR (2022)'!E55&lt;100,"C","O"))</f>
        <v>O</v>
      </c>
      <c r="F54" s="33">
        <f>'OMR (2022)'!C56</f>
        <v>-3064</v>
      </c>
      <c r="G54" s="33">
        <f>'OMR (2022)'!D56</f>
        <v>-5239.2857142857147</v>
      </c>
      <c r="H54" s="33">
        <f>'OMR (2022)'!F56</f>
        <v>-2867.6902020504158</v>
      </c>
      <c r="I54" s="33">
        <f>'OMR (2022)'!G56</f>
        <v>-5167.9540874394097</v>
      </c>
      <c r="J54" s="37"/>
      <c r="K54" s="65"/>
      <c r="M54" s="55">
        <v>1830.6024703806402</v>
      </c>
      <c r="N54" s="55">
        <f t="shared" si="0"/>
        <v>-903.49752961935974</v>
      </c>
      <c r="O54" s="57" t="s">
        <v>81</v>
      </c>
      <c r="P54">
        <f t="shared" si="1"/>
        <v>1</v>
      </c>
    </row>
    <row r="55" spans="1:16" customFormat="1">
      <c r="A55" s="6">
        <v>44523</v>
      </c>
      <c r="B55" s="36" t="str">
        <f>IF('OCOD&amp;OMR (2022)'!B55="b","B",IF('OCOD&amp;OMR (2022)'!B55="c","E",IF('OCOD&amp;OMR (2022)'!B55="r","E","")))</f>
        <v>B</v>
      </c>
      <c r="C55" s="29">
        <f>'OCOD Data 2022'!M55</f>
        <v>2741.1</v>
      </c>
      <c r="D55" s="29">
        <f>'OCOD Data 2022'!L55</f>
        <v>299</v>
      </c>
      <c r="E55" s="36" t="str">
        <f>IF('OCOD&amp;OMR (2022)'!E55=0,"C",IF('OCOD&amp;OMR (2022)'!E55+'OCOD&amp;OMR (2022)'!E56&lt;100,"C","O"))</f>
        <v>C</v>
      </c>
      <c r="F55" s="33">
        <f>'OMR (2022)'!C57</f>
        <v>-3012</v>
      </c>
      <c r="G55" s="33">
        <f>'OMR (2022)'!D57</f>
        <v>-4961.4285714285716</v>
      </c>
      <c r="H55" s="33">
        <f>'OMR (2022)'!F57</f>
        <v>-2872.9812656975046</v>
      </c>
      <c r="I55" s="33">
        <f>'OMR (2022)'!G57</f>
        <v>-4883.5505489702555</v>
      </c>
      <c r="J55" s="63" t="s">
        <v>72</v>
      </c>
      <c r="K55" s="65"/>
      <c r="M55" s="55">
        <v>971.01083942525838</v>
      </c>
      <c r="N55" s="55">
        <f t="shared" si="0"/>
        <v>-1770.0891605747415</v>
      </c>
      <c r="O55" s="57" t="s">
        <v>81</v>
      </c>
      <c r="P55">
        <f t="shared" si="1"/>
        <v>0</v>
      </c>
    </row>
    <row r="56" spans="1:16" customFormat="1">
      <c r="A56" s="6">
        <v>44524</v>
      </c>
      <c r="B56" s="36" t="str">
        <f>IF('OCOD&amp;OMR (2022)'!B56="b","B",IF('OCOD&amp;OMR (2022)'!B56="c","E",IF('OCOD&amp;OMR (2022)'!B56="r","E","")))</f>
        <v>B</v>
      </c>
      <c r="C56" s="29">
        <f>'OCOD Data 2022'!M56</f>
        <v>2735.1</v>
      </c>
      <c r="D56" s="29">
        <f>'OCOD Data 2022'!L56</f>
        <v>295.89999999999998</v>
      </c>
      <c r="E56" s="36" t="str">
        <f>IF('OCOD&amp;OMR (2022)'!E56=0,"C",IF('OCOD&amp;OMR (2022)'!E56+'OCOD&amp;OMR (2022)'!E57&lt;100,"C","O"))</f>
        <v>C</v>
      </c>
      <c r="F56" s="33">
        <f>'OMR (2022)'!C58</f>
        <v>-2850</v>
      </c>
      <c r="G56" s="33">
        <f>'OMR (2022)'!D58</f>
        <v>-4669.2857142857147</v>
      </c>
      <c r="H56" s="33">
        <f>'OMR (2022)'!F58</f>
        <v>-2874.6564742914043</v>
      </c>
      <c r="I56" s="33">
        <f>'OMR (2022)'!G58</f>
        <v>-4605.9281906215565</v>
      </c>
      <c r="J56" s="37"/>
      <c r="K56" s="65"/>
      <c r="M56" s="55">
        <v>979.07738845475171</v>
      </c>
      <c r="N56" s="55">
        <f t="shared" si="0"/>
        <v>-1756.0226115452483</v>
      </c>
      <c r="O56" s="57" t="s">
        <v>81</v>
      </c>
      <c r="P56">
        <f t="shared" si="1"/>
        <v>0</v>
      </c>
    </row>
    <row r="57" spans="1:16" customFormat="1">
      <c r="A57" s="6">
        <v>44525</v>
      </c>
      <c r="B57" s="36" t="str">
        <f>IF('OCOD&amp;OMR (2022)'!B57="b","B",IF('OCOD&amp;OMR (2022)'!B57="c","E",IF('OCOD&amp;OMR (2022)'!B57="r","E","")))</f>
        <v>B</v>
      </c>
      <c r="C57" s="29">
        <f>'OCOD Data 2022'!M57</f>
        <v>1772.1</v>
      </c>
      <c r="D57" s="29">
        <f>'OCOD Data 2022'!L57</f>
        <v>296.39999999999998</v>
      </c>
      <c r="E57" s="36" t="str">
        <f>IF('OCOD&amp;OMR (2022)'!E57=0,"C",IF('OCOD&amp;OMR (2022)'!E57+'OCOD&amp;OMR (2022)'!E58&lt;100,"C","O"))</f>
        <v>C</v>
      </c>
      <c r="F57" s="33">
        <f>'OMR (2022)'!C59</f>
        <v>-2589.8000000000002</v>
      </c>
      <c r="G57" s="33">
        <f>'OMR (2022)'!D59</f>
        <v>-4226.3571428571431</v>
      </c>
      <c r="H57" s="33">
        <f>'OMR (2022)'!F59</f>
        <v>-2706.1542841376349</v>
      </c>
      <c r="I57" s="33">
        <f>'OMR (2022)'!G59</f>
        <v>-4146.8645604013464</v>
      </c>
      <c r="J57" s="75"/>
      <c r="K57" s="71" t="s">
        <v>75</v>
      </c>
      <c r="M57" s="55">
        <v>988.65641542727496</v>
      </c>
      <c r="N57" s="55">
        <f t="shared" si="0"/>
        <v>-783.44358457272494</v>
      </c>
      <c r="O57" s="57" t="s">
        <v>80</v>
      </c>
      <c r="P57">
        <f t="shared" si="1"/>
        <v>1</v>
      </c>
    </row>
    <row r="58" spans="1:16" customFormat="1">
      <c r="A58" s="6">
        <v>44526</v>
      </c>
      <c r="B58" s="36" t="str">
        <f>IF('OCOD&amp;OMR (2022)'!B58="b","B",IF('OCOD&amp;OMR (2022)'!B58="c","E",IF('OCOD&amp;OMR (2022)'!B58="r","E","")))</f>
        <v>B</v>
      </c>
      <c r="C58" s="29">
        <f>'OCOD Data 2022'!M58</f>
        <v>1767.6</v>
      </c>
      <c r="D58" s="29">
        <f>'OCOD Data 2022'!L58</f>
        <v>292.39999999999998</v>
      </c>
      <c r="E58" s="36" t="str">
        <f>IF('OCOD&amp;OMR (2022)'!E58=0,"C",IF('OCOD&amp;OMR (2022)'!E58+'OCOD&amp;OMR (2022)'!E59&lt;100,"C","O"))</f>
        <v>O</v>
      </c>
      <c r="F58" s="33">
        <f>'OMR (2022)'!C60</f>
        <v>-2402</v>
      </c>
      <c r="G58" s="33">
        <f>'OMR (2022)'!D60</f>
        <v>-3768.5714285714284</v>
      </c>
      <c r="H58" s="33">
        <f>'OMR (2022)'!F60</f>
        <v>-2540.9667600589864</v>
      </c>
      <c r="I58" s="33">
        <f>'OMR (2022)'!G60</f>
        <v>-3689.567465077605</v>
      </c>
      <c r="J58" s="63" t="s">
        <v>67</v>
      </c>
      <c r="K58" s="65"/>
      <c r="M58" s="55">
        <v>987.14393748424504</v>
      </c>
      <c r="N58" s="55">
        <f t="shared" si="0"/>
        <v>-780.45606251575487</v>
      </c>
      <c r="O58" s="57" t="s">
        <v>80</v>
      </c>
      <c r="P58">
        <f t="shared" si="1"/>
        <v>0</v>
      </c>
    </row>
    <row r="59" spans="1:16" customFormat="1">
      <c r="A59" s="6">
        <v>44527</v>
      </c>
      <c r="B59" s="36" t="str">
        <f>IF('OCOD&amp;OMR (2022)'!B59="b","B",IF('OCOD&amp;OMR (2022)'!B59="c","E",IF('OCOD&amp;OMR (2022)'!B59="r","E","")))</f>
        <v>B</v>
      </c>
      <c r="C59" s="29">
        <f>'OCOD Data 2022'!M59</f>
        <v>1767.1</v>
      </c>
      <c r="D59" s="29">
        <f>'OCOD Data 2022'!L59</f>
        <v>292.39999999999998</v>
      </c>
      <c r="E59" s="36" t="str">
        <f>IF('OCOD&amp;OMR (2022)'!E59=0,"C",IF('OCOD&amp;OMR (2022)'!E59+'OCOD&amp;OMR (2022)'!E60&lt;100,"C","O"))</f>
        <v>O</v>
      </c>
      <c r="F59" s="33">
        <f>'OMR (2022)'!C61</f>
        <v>-2154</v>
      </c>
      <c r="G59" s="33">
        <f>'OMR (2022)'!D61</f>
        <v>-3390</v>
      </c>
      <c r="H59" s="33">
        <f>'OMR (2022)'!F61</f>
        <v>-2375.2752571157043</v>
      </c>
      <c r="I59" s="33">
        <f>'OMR (2022)'!G61</f>
        <v>-3324.9574333717451</v>
      </c>
      <c r="J59" s="37"/>
      <c r="K59" s="65"/>
      <c r="M59" s="55">
        <v>987.14393748424504</v>
      </c>
      <c r="N59" s="55">
        <f t="shared" si="0"/>
        <v>-779.95606251575487</v>
      </c>
      <c r="O59" s="57" t="s">
        <v>80</v>
      </c>
      <c r="P59">
        <f t="shared" si="1"/>
        <v>0</v>
      </c>
    </row>
    <row r="60" spans="1:16" customFormat="1">
      <c r="A60" s="6">
        <v>44528</v>
      </c>
      <c r="B60" s="36" t="str">
        <f>IF('OCOD&amp;OMR (2022)'!B60="b","B",IF('OCOD&amp;OMR (2022)'!B60="c","E",IF('OCOD&amp;OMR (2022)'!B60="r","E","")))</f>
        <v>B</v>
      </c>
      <c r="C60" s="29">
        <f>'OCOD Data 2022'!M60</f>
        <v>1765.6</v>
      </c>
      <c r="D60" s="29">
        <f>'OCOD Data 2022'!L60</f>
        <v>298</v>
      </c>
      <c r="E60" s="36" t="str">
        <f>IF('OCOD&amp;OMR (2022)'!E60=0,"C",IF('OCOD&amp;OMR (2022)'!E60+'OCOD&amp;OMR (2022)'!E61&lt;100,"C","O"))</f>
        <v>O</v>
      </c>
      <c r="F60" s="33">
        <f>'OMR (2022)'!C62</f>
        <v>-1952</v>
      </c>
      <c r="G60" s="33">
        <f>'OMR (2022)'!D62</f>
        <v>-3066.4285714285716</v>
      </c>
      <c r="H60" s="33">
        <f>'OMR (2022)'!F62</f>
        <v>-2206.8602840746157</v>
      </c>
      <c r="I60" s="33">
        <f>'OMR (2022)'!G62</f>
        <v>-2960.2785904038674</v>
      </c>
      <c r="J60" s="37"/>
      <c r="K60" s="65"/>
      <c r="M60" s="55">
        <v>980.08570708343836</v>
      </c>
      <c r="N60" s="55">
        <f t="shared" si="0"/>
        <v>-785.51429291656154</v>
      </c>
      <c r="O60" s="57" t="s">
        <v>80</v>
      </c>
      <c r="P60">
        <f t="shared" si="1"/>
        <v>0</v>
      </c>
    </row>
    <row r="61" spans="1:16" customFormat="1">
      <c r="A61" s="6">
        <v>44529</v>
      </c>
      <c r="B61" s="36" t="str">
        <f>IF('OCOD&amp;OMR (2022)'!B61="b","B",IF('OCOD&amp;OMR (2022)'!B61="c","E",IF('OCOD&amp;OMR (2022)'!B61="r","E","")))</f>
        <v>B</v>
      </c>
      <c r="C61" s="29">
        <f>'OCOD Data 2022'!M61</f>
        <v>1734.3</v>
      </c>
      <c r="D61" s="29">
        <f>'OCOD Data 2022'!L61</f>
        <v>296.39999999999998</v>
      </c>
      <c r="E61" s="36" t="str">
        <f>IF('OCOD&amp;OMR (2022)'!E61=0,"C",IF('OCOD&amp;OMR (2022)'!E61+'OCOD&amp;OMR (2022)'!E62&lt;100,"C","O"))</f>
        <v>O</v>
      </c>
      <c r="F61" s="33">
        <f>'OMR (2022)'!C63</f>
        <v>-1950</v>
      </c>
      <c r="G61" s="33">
        <f>'OMR (2022)'!D63</f>
        <v>-2797.1428571428573</v>
      </c>
      <c r="H61" s="33">
        <f>'OMR (2022)'!F63</f>
        <v>-2030.4151371610787</v>
      </c>
      <c r="I61" s="33">
        <f>'OMR (2022)'!G63</f>
        <v>-2719.3219546557311</v>
      </c>
      <c r="J61" s="37"/>
      <c r="K61" s="65"/>
      <c r="M61" s="55">
        <v>970.00252079657173</v>
      </c>
      <c r="N61" s="55">
        <f t="shared" si="0"/>
        <v>-764.29747920342822</v>
      </c>
      <c r="O61" s="57" t="s">
        <v>80</v>
      </c>
      <c r="P61">
        <f t="shared" si="1"/>
        <v>0</v>
      </c>
    </row>
    <row r="62" spans="1:16" customFormat="1">
      <c r="A62" s="6">
        <v>44530</v>
      </c>
      <c r="B62" s="36" t="str">
        <f>IF('OCOD&amp;OMR (2022)'!B62="b","B",IF('OCOD&amp;OMR (2022)'!B62="c","E",IF('OCOD&amp;OMR (2022)'!B62="r","E","")))</f>
        <v>B</v>
      </c>
      <c r="C62" s="29">
        <f>'OCOD Data 2022'!M62</f>
        <v>1711</v>
      </c>
      <c r="D62" s="29">
        <f>'OCOD Data 2022'!L62</f>
        <v>296</v>
      </c>
      <c r="E62" s="36" t="str">
        <f>IF('OCOD&amp;OMR (2022)'!E62=0,"C",IF('OCOD&amp;OMR (2022)'!E62+'OCOD&amp;OMR (2022)'!E63&lt;100,"C","O"))</f>
        <v>C</v>
      </c>
      <c r="F62" s="33">
        <f>'OMR (2022)'!C64</f>
        <v>-2124.1999999999998</v>
      </c>
      <c r="G62" s="33">
        <f>'OMR (2022)'!D64</f>
        <v>-2618.5714285714284</v>
      </c>
      <c r="H62" s="33">
        <f>'OMR (2022)'!F64</f>
        <v>-2009.6565029120243</v>
      </c>
      <c r="I62" s="33">
        <f>'OMR (2022)'!G64</f>
        <v>-2540.444821188556</v>
      </c>
      <c r="J62" s="37"/>
      <c r="K62" s="65"/>
      <c r="M62" s="55">
        <v>968.99420216788508</v>
      </c>
      <c r="N62" s="55">
        <f t="shared" si="0"/>
        <v>-742.00579783211492</v>
      </c>
      <c r="O62" s="60" t="s">
        <v>80</v>
      </c>
      <c r="P62">
        <f t="shared" si="1"/>
        <v>1</v>
      </c>
    </row>
    <row r="63" spans="1:16" customFormat="1">
      <c r="A63" s="6">
        <v>44531</v>
      </c>
      <c r="B63" s="36" t="str">
        <f>IF('OCOD&amp;OMR (2022)'!B63="b","B",IF('OCOD&amp;OMR (2022)'!B63="c","E",IF('OCOD&amp;OMR (2022)'!B63="r","E","")))</f>
        <v>B</v>
      </c>
      <c r="C63" s="29">
        <f>'OCOD Data 2022'!M63</f>
        <v>1707</v>
      </c>
      <c r="D63" s="29">
        <f>'OCOD Data 2022'!L63</f>
        <v>292.89999999999998</v>
      </c>
      <c r="E63" s="36" t="str">
        <f>IF('OCOD&amp;OMR (2022)'!E63=0,"C",IF('OCOD&amp;OMR (2022)'!E63+'OCOD&amp;OMR (2022)'!E64&lt;100,"C","O"))</f>
        <v>C</v>
      </c>
      <c r="F63" s="33">
        <f>'OMR (2022)'!C65</f>
        <v>-2216</v>
      </c>
      <c r="G63" s="33">
        <f>'OMR (2022)'!D65</f>
        <v>-2505</v>
      </c>
      <c r="H63" s="33">
        <f>'OMR (2022)'!F65</f>
        <v>-1996.0020285530627</v>
      </c>
      <c r="I63" s="33">
        <f>'OMR (2022)'!G65</f>
        <v>-2440.3023186159021</v>
      </c>
      <c r="J63" s="63" t="s">
        <v>74</v>
      </c>
      <c r="K63" s="72"/>
      <c r="M63" s="55">
        <v>967.98588353919831</v>
      </c>
      <c r="N63" s="55">
        <f t="shared" si="0"/>
        <v>-739.01411646080169</v>
      </c>
      <c r="O63" s="61" t="s">
        <v>81</v>
      </c>
      <c r="P63">
        <f t="shared" si="1"/>
        <v>0</v>
      </c>
    </row>
    <row r="64" spans="1:16" customFormat="1">
      <c r="A64" s="6">
        <v>44532</v>
      </c>
      <c r="B64" s="36" t="str">
        <f>IF('OCOD&amp;OMR (2022)'!B64="b","B",IF('OCOD&amp;OMR (2022)'!B64="c","E",IF('OCOD&amp;OMR (2022)'!B64="r","E","")))</f>
        <v>B</v>
      </c>
      <c r="C64" s="29">
        <f>'OCOD Data 2022'!M64</f>
        <v>1714.7</v>
      </c>
      <c r="D64" s="29">
        <f>'OCOD Data 2022'!L64</f>
        <v>293.89999999999998</v>
      </c>
      <c r="E64" s="36" t="str">
        <f>IF('OCOD&amp;OMR (2022)'!E64=0,"C",IF('OCOD&amp;OMR (2022)'!E64+'OCOD&amp;OMR (2022)'!E65&lt;100,"C","O"))</f>
        <v>C</v>
      </c>
      <c r="F64" s="33">
        <f>'OMR (2022)'!C66</f>
        <v>-2302</v>
      </c>
      <c r="G64" s="33">
        <f>'OMR (2022)'!D66</f>
        <v>-2454.2857142857142</v>
      </c>
      <c r="H64" s="33">
        <f>'OMR (2022)'!F66</f>
        <v>-1986.5284329584069</v>
      </c>
      <c r="I64" s="33">
        <f>'OMR (2022)'!G66</f>
        <v>-2378.1009137568867</v>
      </c>
      <c r="J64" s="63"/>
      <c r="K64" s="66"/>
      <c r="M64" s="55">
        <v>969.49836148222835</v>
      </c>
      <c r="N64" s="55">
        <f t="shared" si="0"/>
        <v>-745.2016385177717</v>
      </c>
      <c r="O64" s="61" t="s">
        <v>81</v>
      </c>
      <c r="P64">
        <f t="shared" si="1"/>
        <v>0</v>
      </c>
    </row>
    <row r="65" spans="1:16" customFormat="1">
      <c r="A65" s="6">
        <v>44533</v>
      </c>
      <c r="B65" s="36" t="str">
        <f>IF('OCOD&amp;OMR (2022)'!B65="b","B",IF('OCOD&amp;OMR (2022)'!B65="c","E",IF('OCOD&amp;OMR (2022)'!B65="r","E","")))</f>
        <v>B</v>
      </c>
      <c r="C65" s="29">
        <f>'OCOD Data 2022'!M65</f>
        <v>928.7</v>
      </c>
      <c r="D65" s="29">
        <f>'OCOD Data 2022'!L65</f>
        <v>288.89999999999998</v>
      </c>
      <c r="E65" s="36" t="str">
        <f>IF('OCOD&amp;OMR (2022)'!E65=0,"C",IF('OCOD&amp;OMR (2022)'!E65+'OCOD&amp;OMR (2022)'!E66&lt;100,"C","O"))</f>
        <v>C</v>
      </c>
      <c r="F65" s="33">
        <f>'OMR (2022)'!C67</f>
        <v>-2324</v>
      </c>
      <c r="G65" s="33">
        <f>'OMR (2022)'!D67</f>
        <v>-2390</v>
      </c>
      <c r="H65" s="33">
        <f>'OMR (2022)'!F67</f>
        <v>-1833.3078760471642</v>
      </c>
      <c r="I65" s="33">
        <f>'OMR (2022)'!G67</f>
        <v>-2262.9456285886326</v>
      </c>
      <c r="J65" s="37"/>
      <c r="K65" s="65"/>
      <c r="M65" s="55">
        <v>969.49836148222835</v>
      </c>
      <c r="N65" s="55">
        <f t="shared" si="0"/>
        <v>40.798361482228302</v>
      </c>
      <c r="O65" s="61" t="s">
        <v>81</v>
      </c>
      <c r="P65">
        <f t="shared" si="1"/>
        <v>0</v>
      </c>
    </row>
    <row r="66" spans="1:16" customFormat="1">
      <c r="A66" s="6">
        <v>44534</v>
      </c>
      <c r="B66" s="36" t="str">
        <f>IF('OCOD&amp;OMR (2022)'!B66="b","B",IF('OCOD&amp;OMR (2022)'!B66="c","E",IF('OCOD&amp;OMR (2022)'!B66="r","E","")))</f>
        <v>B</v>
      </c>
      <c r="C66" s="29">
        <f>'OCOD Data 2022'!M66</f>
        <v>924.6</v>
      </c>
      <c r="D66" s="29">
        <f>'OCOD Data 2022'!L66</f>
        <v>295.89999999999998</v>
      </c>
      <c r="E66" s="36" t="str">
        <f>IF('OCOD&amp;OMR (2022)'!E66=0,"C",IF('OCOD&amp;OMR (2022)'!E66+'OCOD&amp;OMR (2022)'!E67&lt;100,"C","O"))</f>
        <v>C</v>
      </c>
      <c r="F66" s="33">
        <f>'OMR (2022)'!C68</f>
        <v>-2136.4</v>
      </c>
      <c r="G66" s="33">
        <f>'OMR (2022)'!D68</f>
        <v>-2270.8571428571427</v>
      </c>
      <c r="H66" s="33">
        <f>'OMR (2022)'!F68</f>
        <v>-1689.9776865956896</v>
      </c>
      <c r="I66" s="33">
        <f>'OMR (2022)'!G68</f>
        <v>-2149.7889805044383</v>
      </c>
      <c r="J66" s="37"/>
      <c r="K66" s="65"/>
      <c r="M66" s="55">
        <v>833.87950592387187</v>
      </c>
      <c r="N66" s="55">
        <f t="shared" si="0"/>
        <v>-90.720494076128148</v>
      </c>
      <c r="O66" s="61" t="s">
        <v>81</v>
      </c>
      <c r="P66">
        <f t="shared" si="1"/>
        <v>0</v>
      </c>
    </row>
    <row r="67" spans="1:16" customFormat="1">
      <c r="A67" s="6">
        <v>44535</v>
      </c>
      <c r="B67" s="36" t="str">
        <f>IF('OCOD&amp;OMR (2022)'!B67="b","B",IF('OCOD&amp;OMR (2022)'!B67="c","E",IF('OCOD&amp;OMR (2022)'!B67="r","E","")))</f>
        <v>B</v>
      </c>
      <c r="C67" s="29">
        <f>'OCOD Data 2022'!M67</f>
        <v>922.1</v>
      </c>
      <c r="D67" s="29">
        <f>'OCOD Data 2022'!L67</f>
        <v>295.89999999999998</v>
      </c>
      <c r="E67" s="36" t="str">
        <f>IF('OCOD&amp;OMR (2022)'!E67=0,"C",IF('OCOD&amp;OMR (2022)'!E67+'OCOD&amp;OMR (2022)'!E68&lt;100,"C","O"))</f>
        <v>C</v>
      </c>
      <c r="F67" s="33">
        <f>'OMR (2022)'!C69</f>
        <v>-1834.4</v>
      </c>
      <c r="G67" s="33">
        <f>'OMR (2022)'!D69</f>
        <v>-2133.7142857142858</v>
      </c>
      <c r="H67" s="33">
        <f>'OMR (2022)'!F69</f>
        <v>-1565.2508083627679</v>
      </c>
      <c r="I67" s="33">
        <f>'OMR (2022)'!G69</f>
        <v>-2038.7632299685888</v>
      </c>
      <c r="J67" s="37"/>
      <c r="K67" s="65"/>
      <c r="M67" s="55">
        <v>833.87950592387187</v>
      </c>
      <c r="N67" s="55">
        <f t="shared" ref="N67:N130" si="2">M67-C67</f>
        <v>-88.220494076128148</v>
      </c>
      <c r="O67" s="61" t="s">
        <v>81</v>
      </c>
      <c r="P67">
        <f t="shared" ref="P67:P130" si="3">IF(O67=E67,,1)</f>
        <v>0</v>
      </c>
    </row>
    <row r="68" spans="1:16" customFormat="1">
      <c r="A68" s="6">
        <v>44536</v>
      </c>
      <c r="B68" s="36" t="str">
        <f>IF('OCOD&amp;OMR (2022)'!B68="b","B",IF('OCOD&amp;OMR (2022)'!B68="c","E",IF('OCOD&amp;OMR (2022)'!B68="r","E","")))</f>
        <v>B</v>
      </c>
      <c r="C68" s="29">
        <f>'OCOD Data 2022'!M68</f>
        <v>886.3</v>
      </c>
      <c r="D68" s="29">
        <f>'OCOD Data 2022'!L68</f>
        <v>290.39999999999998</v>
      </c>
      <c r="E68" s="36" t="str">
        <f>IF('OCOD&amp;OMR (2022)'!E68=0,"C",IF('OCOD&amp;OMR (2022)'!E68+'OCOD&amp;OMR (2022)'!E69&lt;100,"C","O"))</f>
        <v>C</v>
      </c>
      <c r="F68" s="33">
        <f>'OMR (2022)'!C70</f>
        <v>-1636.2</v>
      </c>
      <c r="G68" s="33">
        <f>'OMR (2022)'!D70</f>
        <v>-1995.0714285714287</v>
      </c>
      <c r="H68" s="33">
        <f>'OMR (2022)'!F70</f>
        <v>-1424.3283953000002</v>
      </c>
      <c r="I68" s="33">
        <f>'OMR (2022)'!G70</f>
        <v>-1924.8159590621824</v>
      </c>
      <c r="J68" s="37"/>
      <c r="K68" s="65"/>
      <c r="M68" s="55">
        <v>832.87118729518522</v>
      </c>
      <c r="N68" s="55">
        <f t="shared" si="2"/>
        <v>-53.428812704814732</v>
      </c>
      <c r="O68" s="61" t="s">
        <v>81</v>
      </c>
      <c r="P68">
        <f t="shared" si="3"/>
        <v>0</v>
      </c>
    </row>
    <row r="69" spans="1:16" customFormat="1">
      <c r="A69" s="6">
        <v>44537</v>
      </c>
      <c r="B69" s="36" t="str">
        <f>IF('OCOD&amp;OMR (2022)'!B69="b","B",IF('OCOD&amp;OMR (2022)'!B69="c","E",IF('OCOD&amp;OMR (2022)'!B69="r","E","")))</f>
        <v>B</v>
      </c>
      <c r="C69" s="29">
        <f>'OCOD Data 2022'!M69</f>
        <v>832.4</v>
      </c>
      <c r="D69" s="29">
        <f>'OCOD Data 2022'!L69</f>
        <v>300</v>
      </c>
      <c r="E69" s="36" t="str">
        <f>IF('OCOD&amp;OMR (2022)'!E69=0,"C",IF('OCOD&amp;OMR (2022)'!E69+'OCOD&amp;OMR (2022)'!E70&lt;100,"C","O"))</f>
        <v>C</v>
      </c>
      <c r="F69" s="33">
        <f>'OMR (2022)'!C71</f>
        <v>-1398.2</v>
      </c>
      <c r="G69" s="33">
        <f>'OMR (2022)'!D71</f>
        <v>-1877.9285714285713</v>
      </c>
      <c r="H69" s="33">
        <f>'OMR (2022)'!F71</f>
        <v>-1273.7993753000003</v>
      </c>
      <c r="I69" s="33">
        <f>'OMR (2022)'!G71</f>
        <v>-1806.9645243292071</v>
      </c>
      <c r="J69" s="37"/>
      <c r="K69" s="65"/>
      <c r="M69" s="55">
        <v>823.79631963700524</v>
      </c>
      <c r="N69" s="55">
        <f t="shared" si="2"/>
        <v>-8.6036803629947372</v>
      </c>
      <c r="O69" s="61" t="s">
        <v>81</v>
      </c>
      <c r="P69">
        <f t="shared" si="3"/>
        <v>0</v>
      </c>
    </row>
    <row r="70" spans="1:16" customFormat="1">
      <c r="A70" s="6">
        <v>44538</v>
      </c>
      <c r="B70" s="36" t="str">
        <f>IF('OCOD&amp;OMR (2022)'!B70="b","B",IF('OCOD&amp;OMR (2022)'!B70="c","E",IF('OCOD&amp;OMR (2022)'!B70="r","E","")))</f>
        <v>B</v>
      </c>
      <c r="C70" s="29">
        <f>'OCOD Data 2022'!M70</f>
        <v>833.4</v>
      </c>
      <c r="D70" s="29">
        <f>'OCOD Data 2022'!L70</f>
        <v>298</v>
      </c>
      <c r="E70" s="36" t="str">
        <f>IF('OCOD&amp;OMR (2022)'!E70=0,"C",IF('OCOD&amp;OMR (2022)'!E70+'OCOD&amp;OMR (2022)'!E71&lt;100,"C","O"))</f>
        <v>C</v>
      </c>
      <c r="F70" s="33">
        <f>'OMR (2022)'!C72</f>
        <v>-1224.4000000000001</v>
      </c>
      <c r="G70" s="33">
        <f>'OMR (2022)'!D72</f>
        <v>-1809.4285714285713</v>
      </c>
      <c r="H70" s="33">
        <f>'OMR (2022)'!F72</f>
        <v>-1264.1382880000001</v>
      </c>
      <c r="I70" s="33">
        <f>'OMR (2022)'!G72</f>
        <v>-1687.7605620559887</v>
      </c>
      <c r="J70" s="37"/>
      <c r="K70" s="65"/>
      <c r="M70" s="55">
        <v>832.36702798084195</v>
      </c>
      <c r="N70" s="55">
        <f t="shared" si="2"/>
        <v>-1.0329720191580236</v>
      </c>
      <c r="O70" s="61" t="s">
        <v>81</v>
      </c>
      <c r="P70">
        <f t="shared" si="3"/>
        <v>0</v>
      </c>
    </row>
    <row r="71" spans="1:16" customFormat="1">
      <c r="A71" s="6">
        <v>44539</v>
      </c>
      <c r="B71" s="36" t="str">
        <f>IF('OCOD&amp;OMR (2022)'!B71="b","B",IF('OCOD&amp;OMR (2022)'!B71="c","E",IF('OCOD&amp;OMR (2022)'!B71="r","E","")))</f>
        <v>B</v>
      </c>
      <c r="C71" s="29">
        <f>'OCOD Data 2022'!M71</f>
        <v>840.4</v>
      </c>
      <c r="D71" s="29">
        <f>'OCOD Data 2022'!L71</f>
        <v>348.9</v>
      </c>
      <c r="E71" s="36" t="str">
        <f>IF('OCOD&amp;OMR (2022)'!E71=0,"C",IF('OCOD&amp;OMR (2022)'!E71+'OCOD&amp;OMR (2022)'!E72&lt;100,"C","O"))</f>
        <v>C</v>
      </c>
      <c r="F71" s="33">
        <f>'OMR (2022)'!C73</f>
        <v>-1113.5999999999999</v>
      </c>
      <c r="G71" s="33">
        <f>'OMR (2022)'!D73</f>
        <v>-1743.6428571428571</v>
      </c>
      <c r="H71" s="33">
        <f>'OMR (2022)'!F73</f>
        <v>-1262.3906100000002</v>
      </c>
      <c r="I71" s="33">
        <f>'OMR (2022)'!G73</f>
        <v>-1634.1590968838543</v>
      </c>
      <c r="J71" s="37"/>
      <c r="K71" s="65"/>
      <c r="M71" s="55">
        <v>826.82127552306531</v>
      </c>
      <c r="N71" s="55">
        <f t="shared" si="2"/>
        <v>-13.578724476934667</v>
      </c>
      <c r="O71" s="61" t="s">
        <v>81</v>
      </c>
      <c r="P71">
        <f t="shared" si="3"/>
        <v>0</v>
      </c>
    </row>
    <row r="72" spans="1:16" customFormat="1">
      <c r="A72" s="6">
        <v>44540</v>
      </c>
      <c r="B72" s="36" t="str">
        <f>IF('OCOD&amp;OMR (2022)'!B72="b","B",IF('OCOD&amp;OMR (2022)'!B72="c","E",IF('OCOD&amp;OMR (2022)'!B72="r","E","")))</f>
        <v>B</v>
      </c>
      <c r="C72" s="29">
        <f>'OCOD Data 2022'!M72</f>
        <v>835.9</v>
      </c>
      <c r="D72" s="29">
        <f>'OCOD Data 2022'!L72</f>
        <v>254.6</v>
      </c>
      <c r="E72" s="36" t="str">
        <f>IF('OCOD&amp;OMR (2022)'!E72=0,"C",IF('OCOD&amp;OMR (2022)'!E72+'OCOD&amp;OMR (2022)'!E73&lt;100,"C","O"))</f>
        <v>C</v>
      </c>
      <c r="F72" s="33">
        <f>'OMR (2022)'!C74</f>
        <v>-984</v>
      </c>
      <c r="G72" s="33">
        <f>'OMR (2022)'!D74</f>
        <v>-1627.2857142857142</v>
      </c>
      <c r="H72" s="33">
        <f>'OMR (2022)'!F74</f>
        <v>-1243.5691600000002</v>
      </c>
      <c r="I72" s="33">
        <f>'OMR (2022)'!G74</f>
        <v>-1575.4069442332368</v>
      </c>
      <c r="J72" s="37" t="s">
        <v>65</v>
      </c>
      <c r="K72" t="s">
        <v>128</v>
      </c>
      <c r="M72" s="55">
        <v>829.34207209478188</v>
      </c>
      <c r="N72" s="55">
        <f t="shared" si="2"/>
        <v>-6.5579279052180937</v>
      </c>
      <c r="O72" s="61" t="s">
        <v>81</v>
      </c>
      <c r="P72">
        <f t="shared" si="3"/>
        <v>0</v>
      </c>
    </row>
    <row r="73" spans="1:16" customFormat="1">
      <c r="A73" s="6">
        <v>44541</v>
      </c>
      <c r="B73" s="36" t="str">
        <f>IF('OCOD&amp;OMR (2022)'!B73="b","B",IF('OCOD&amp;OMR (2022)'!B73="c","E",IF('OCOD&amp;OMR (2022)'!B73="r","E","")))</f>
        <v>B</v>
      </c>
      <c r="C73" s="29">
        <f>'OCOD Data 2022'!M73</f>
        <v>836.4</v>
      </c>
      <c r="D73" s="29">
        <f>'OCOD Data 2022'!L73</f>
        <v>292.39999999999998</v>
      </c>
      <c r="E73" s="36" t="str">
        <f>IF('OCOD&amp;OMR (2022)'!E73=0,"C",IF('OCOD&amp;OMR (2022)'!E73+'OCOD&amp;OMR (2022)'!E74&lt;100,"C","O"))</f>
        <v>C</v>
      </c>
      <c r="F73" s="33">
        <f>'OMR (2022)'!C75</f>
        <v>-924.4</v>
      </c>
      <c r="G73" s="33">
        <f>'OMR (2022)'!D75</f>
        <v>-1555.9285714285713</v>
      </c>
      <c r="H73" s="33">
        <f>'OMR (2022)'!F75</f>
        <v>-1233.6152200000001</v>
      </c>
      <c r="I73" s="33">
        <f>'OMR (2022)'!G75</f>
        <v>-1517.0802315208596</v>
      </c>
      <c r="J73" s="37"/>
      <c r="K73" s="65"/>
      <c r="M73" s="55">
        <v>825.30879758003528</v>
      </c>
      <c r="N73" s="55">
        <f t="shared" si="2"/>
        <v>-11.091202419964702</v>
      </c>
      <c r="O73" s="61" t="s">
        <v>81</v>
      </c>
      <c r="P73">
        <f t="shared" si="3"/>
        <v>0</v>
      </c>
    </row>
    <row r="74" spans="1:16" customFormat="1">
      <c r="A74" s="6">
        <v>44542</v>
      </c>
      <c r="B74" s="36" t="str">
        <f>IF('OCOD&amp;OMR (2022)'!B74="b","B",IF('OCOD&amp;OMR (2022)'!B74="c","E",IF('OCOD&amp;OMR (2022)'!B74="r","E","")))</f>
        <v>B</v>
      </c>
      <c r="C74" s="29">
        <f>'OCOD Data 2022'!M74</f>
        <v>816.7</v>
      </c>
      <c r="D74" s="29">
        <f>'OCOD Data 2022'!L74</f>
        <v>292.89999999999998</v>
      </c>
      <c r="E74" s="36" t="str">
        <f>IF('OCOD&amp;OMR (2022)'!E74=0,"C",IF('OCOD&amp;OMR (2022)'!E74+'OCOD&amp;OMR (2022)'!E75&lt;100,"C","O"))</f>
        <v>C</v>
      </c>
      <c r="F74" s="33">
        <f>'OMR (2022)'!C76</f>
        <v>-1112.4000000000001</v>
      </c>
      <c r="G74" s="33">
        <f>'OMR (2022)'!D76</f>
        <v>-1578.0714285714287</v>
      </c>
      <c r="H74" s="33">
        <f>'OMR (2022)'!F76</f>
        <v>-1220.2055725938999</v>
      </c>
      <c r="I74" s="33">
        <f>'OMR (2022)'!G76</f>
        <v>-1454.5878416575229</v>
      </c>
      <c r="J74" s="37"/>
      <c r="K74" s="65"/>
      <c r="M74" s="55">
        <v>830.35039072346865</v>
      </c>
      <c r="N74" s="55">
        <f t="shared" si="2"/>
        <v>13.650390723468604</v>
      </c>
      <c r="O74" s="61" t="s">
        <v>81</v>
      </c>
      <c r="P74">
        <f t="shared" si="3"/>
        <v>0</v>
      </c>
    </row>
    <row r="75" spans="1:16" customFormat="1">
      <c r="A75" s="6">
        <v>44543</v>
      </c>
      <c r="B75" s="36" t="str">
        <f>IF('OCOD&amp;OMR (2022)'!B75="b","B",IF('OCOD&amp;OMR (2022)'!B75="c","E",IF('OCOD&amp;OMR (2022)'!B75="r","E","")))</f>
        <v>B</v>
      </c>
      <c r="C75" s="29">
        <f>'OCOD Data 2022'!M75</f>
        <v>1737.8</v>
      </c>
      <c r="D75" s="29">
        <f>'OCOD Data 2022'!L75</f>
        <v>1490.3</v>
      </c>
      <c r="E75" s="36" t="str">
        <f>IF('OCOD&amp;OMR (2022)'!E75=0,"C",IF('OCOD&amp;OMR (2022)'!E75+'OCOD&amp;OMR (2022)'!E76&lt;100,"C","O"))</f>
        <v>C</v>
      </c>
      <c r="F75" s="33">
        <f>'OMR (2022)'!C77</f>
        <v>-1688.2</v>
      </c>
      <c r="G75" s="33">
        <f>'OMR (2022)'!D77</f>
        <v>-1715.9285714285713</v>
      </c>
      <c r="H75" s="33">
        <f>'OMR (2022)'!F77</f>
        <v>-1602.1855925938999</v>
      </c>
      <c r="I75" s="33">
        <f>'OMR (2022)'!G77</f>
        <v>-1534.8214389962818</v>
      </c>
      <c r="J75" s="37"/>
      <c r="K75" s="65"/>
      <c r="M75" s="55">
        <v>830.35039072346865</v>
      </c>
      <c r="N75" s="55">
        <f t="shared" si="2"/>
        <v>-907.44960927653131</v>
      </c>
      <c r="O75" s="61" t="s">
        <v>81</v>
      </c>
      <c r="P75">
        <f t="shared" si="3"/>
        <v>0</v>
      </c>
    </row>
    <row r="76" spans="1:16" customFormat="1">
      <c r="A76" s="6">
        <v>44544</v>
      </c>
      <c r="B76" s="36" t="str">
        <f>IF('OCOD&amp;OMR (2022)'!B76="b","B",IF('OCOD&amp;OMR (2022)'!B76="c","E",IF('OCOD&amp;OMR (2022)'!B76="r","E","")))</f>
        <v>E</v>
      </c>
      <c r="C76" s="29">
        <f>'OCOD Data 2022'!M76</f>
        <v>2612.1</v>
      </c>
      <c r="D76" s="29">
        <f>'OCOD Data 2022'!L76</f>
        <v>2988.7</v>
      </c>
      <c r="E76" s="36" t="str">
        <f>IF('OCOD&amp;OMR (2022)'!E76=0,"C",IF('OCOD&amp;OMR (2022)'!E76+'OCOD&amp;OMR (2022)'!E77&lt;100,"C","O"))</f>
        <v>C</v>
      </c>
      <c r="F76" s="33">
        <f>'OMR (2022)'!C78</f>
        <v>-2532.6</v>
      </c>
      <c r="G76" s="33">
        <f>'OMR (2022)'!D78</f>
        <v>-1889.5</v>
      </c>
      <c r="H76" s="33">
        <f>'OMR (2022)'!F78</f>
        <v>-2431.1829672982103</v>
      </c>
      <c r="I76" s="33">
        <f>'OMR (2022)'!G78</f>
        <v>-1784.7042627360638</v>
      </c>
      <c r="J76" s="37" t="s">
        <v>117</v>
      </c>
      <c r="K76" s="72" t="s">
        <v>113</v>
      </c>
      <c r="M76" s="55">
        <v>831.3587093521553</v>
      </c>
      <c r="N76" s="55">
        <f t="shared" si="2"/>
        <v>-1780.7412906478446</v>
      </c>
      <c r="O76" s="61" t="s">
        <v>81</v>
      </c>
      <c r="P76">
        <f t="shared" si="3"/>
        <v>0</v>
      </c>
    </row>
    <row r="77" spans="1:16" customFormat="1">
      <c r="A77" s="6">
        <v>44545</v>
      </c>
      <c r="B77" s="36" t="str">
        <f>IF('OCOD&amp;OMR (2022)'!B77="b","B",IF('OCOD&amp;OMR (2022)'!B77="c","E",IF('OCOD&amp;OMR (2022)'!B77="r","E","")))</f>
        <v>E</v>
      </c>
      <c r="C77" s="29">
        <f>'OCOD Data 2022'!M77</f>
        <v>3412.7</v>
      </c>
      <c r="D77" s="29">
        <f>'OCOD Data 2022'!L77</f>
        <v>2994.7</v>
      </c>
      <c r="E77" s="36" t="str">
        <f>IF('OCOD&amp;OMR (2022)'!E77=0,"C",IF('OCOD&amp;OMR (2022)'!E77+'OCOD&amp;OMR (2022)'!E78&lt;100,"C","O"))</f>
        <v>C</v>
      </c>
      <c r="F77" s="33">
        <f>'OMR (2022)'!C79</f>
        <v>-3520.2</v>
      </c>
      <c r="G77" s="33">
        <f>'OMR (2022)'!D79</f>
        <v>-2093.0714285714284</v>
      </c>
      <c r="H77" s="33">
        <f>'OMR (2022)'!F79</f>
        <v>-3409.8215112982107</v>
      </c>
      <c r="I77" s="33">
        <f>'OMR (2022)'!G79</f>
        <v>-2080.3424737850755</v>
      </c>
      <c r="J77" s="37"/>
      <c r="K77" s="72"/>
      <c r="M77" s="55">
        <v>834.38366523821526</v>
      </c>
      <c r="N77" s="55">
        <f t="shared" si="2"/>
        <v>-2578.3163347617847</v>
      </c>
      <c r="O77" s="61" t="s">
        <v>81</v>
      </c>
      <c r="P77">
        <f t="shared" si="3"/>
        <v>0</v>
      </c>
    </row>
    <row r="78" spans="1:16" customFormat="1">
      <c r="A78" s="6">
        <v>44546</v>
      </c>
      <c r="B78" s="36" t="str">
        <f>IF('OCOD&amp;OMR (2022)'!B78="b","B",IF('OCOD&amp;OMR (2022)'!B78="c","E",IF('OCOD&amp;OMR (2022)'!B78="r","E","")))</f>
        <v>E</v>
      </c>
      <c r="C78" s="29">
        <f>'OCOD Data 2022'!M78</f>
        <v>3939</v>
      </c>
      <c r="D78" s="29">
        <f>'OCOD Data 2022'!L78</f>
        <v>2289.4</v>
      </c>
      <c r="E78" s="36" t="str">
        <f>IF('OCOD&amp;OMR (2022)'!E78=0,"C",IF('OCOD&amp;OMR (2022)'!E78+'OCOD&amp;OMR (2022)'!E79&lt;100,"C","O"))</f>
        <v>C</v>
      </c>
      <c r="F78" s="33">
        <f>'OMR (2022)'!C80</f>
        <v>-4532</v>
      </c>
      <c r="G78" s="33">
        <f>'OMR (2022)'!D80</f>
        <v>-2352.3571428571427</v>
      </c>
      <c r="H78" s="33">
        <f>'OMR (2022)'!F80</f>
        <v>-4327.3592312982109</v>
      </c>
      <c r="I78" s="33">
        <f>'OMR (2022)'!G80</f>
        <v>-2353.0912309279329</v>
      </c>
      <c r="J78" s="37"/>
      <c r="K78" s="65"/>
      <c r="M78" s="55">
        <v>837.9127804386186</v>
      </c>
      <c r="N78" s="55">
        <f t="shared" si="2"/>
        <v>-3101.0872195613815</v>
      </c>
      <c r="O78" s="61" t="s">
        <v>81</v>
      </c>
      <c r="P78">
        <f t="shared" si="3"/>
        <v>0</v>
      </c>
    </row>
    <row r="79" spans="1:16" customFormat="1">
      <c r="A79" s="6">
        <v>44547</v>
      </c>
      <c r="B79" s="36" t="str">
        <f>IF('OCOD&amp;OMR (2022)'!B79="b","B",IF('OCOD&amp;OMR (2022)'!B79="c","E",IF('OCOD&amp;OMR (2022)'!B79="r","E","")))</f>
        <v>E</v>
      </c>
      <c r="C79" s="29">
        <f>'OCOD Data 2022'!M79</f>
        <v>4129.1000000000004</v>
      </c>
      <c r="D79" s="29">
        <f>'OCOD Data 2022'!L79</f>
        <v>4893.3999999999996</v>
      </c>
      <c r="E79" s="36" t="str">
        <f>IF('OCOD&amp;OMR (2022)'!E79=0,"C",IF('OCOD&amp;OMR (2022)'!E79+'OCOD&amp;OMR (2022)'!E80&lt;100,"C","O"))</f>
        <v>C</v>
      </c>
      <c r="F79" s="33">
        <f>'OMR (2022)'!C81</f>
        <v>-5552</v>
      </c>
      <c r="G79" s="33">
        <f>'OMR (2022)'!D81</f>
        <v>-2730.9285714285716</v>
      </c>
      <c r="H79" s="33">
        <f>'OMR (2022)'!F81</f>
        <v>-5771.4654987043114</v>
      </c>
      <c r="I79" s="33">
        <f>'OMR (2022)'!G81</f>
        <v>-2861.0727068922183</v>
      </c>
      <c r="J79" s="38"/>
      <c r="K79" s="65"/>
      <c r="M79" s="55">
        <v>834.88782455255864</v>
      </c>
      <c r="N79" s="55">
        <f t="shared" si="2"/>
        <v>-3294.212175447442</v>
      </c>
      <c r="O79" s="61" t="s">
        <v>81</v>
      </c>
      <c r="P79">
        <f t="shared" si="3"/>
        <v>0</v>
      </c>
    </row>
    <row r="80" spans="1:16" customFormat="1">
      <c r="A80" s="6">
        <v>44548</v>
      </c>
      <c r="B80" s="36" t="str">
        <f>IF('OCOD&amp;OMR (2022)'!B80="b","B",IF('OCOD&amp;OMR (2022)'!B80="c","E",IF('OCOD&amp;OMR (2022)'!B80="r","E","")))</f>
        <v>E</v>
      </c>
      <c r="C80" s="29">
        <f>'OCOD Data 2022'!M80</f>
        <v>4115.5</v>
      </c>
      <c r="D80" s="29">
        <f>'OCOD Data 2022'!L80</f>
        <v>5489.3</v>
      </c>
      <c r="E80" s="36" t="str">
        <f>IF('OCOD&amp;OMR (2022)'!E80=0,"C",IF('OCOD&amp;OMR (2022)'!E80+'OCOD&amp;OMR (2022)'!E81&lt;100,"C","O"))</f>
        <v>C</v>
      </c>
      <c r="F80" s="33">
        <f>'OMR (2022)'!C82</f>
        <v>-6388</v>
      </c>
      <c r="G80" s="33">
        <f>'OMR (2022)'!D82</f>
        <v>-3234.3571428571427</v>
      </c>
      <c r="H80" s="33">
        <f>'OMR (2022)'!F82</f>
        <v>-6916.2574887043111</v>
      </c>
      <c r="I80" s="33">
        <f>'OMR (2022)'!G82</f>
        <v>-3401.3499397493615</v>
      </c>
      <c r="J80" s="37"/>
      <c r="K80" s="65"/>
      <c r="M80" s="55">
        <v>837.40862112427521</v>
      </c>
      <c r="N80" s="55">
        <f t="shared" si="2"/>
        <v>-3278.0913788757248</v>
      </c>
      <c r="O80" s="61" t="s">
        <v>81</v>
      </c>
      <c r="P80">
        <f t="shared" si="3"/>
        <v>0</v>
      </c>
    </row>
    <row r="81" spans="1:16" customFormat="1">
      <c r="A81" s="6">
        <v>44549</v>
      </c>
      <c r="B81" s="36" t="str">
        <f>IF('OCOD&amp;OMR (2022)'!B81="b","B",IF('OCOD&amp;OMR (2022)'!B81="c","E",IF('OCOD&amp;OMR (2022)'!B81="r","E","")))</f>
        <v>E</v>
      </c>
      <c r="C81" s="29">
        <f>'OCOD Data 2022'!M81</f>
        <v>4153.8</v>
      </c>
      <c r="D81" s="29">
        <f>'OCOD Data 2022'!L81</f>
        <v>5497.9</v>
      </c>
      <c r="E81" s="36" t="str">
        <f>IF('OCOD&amp;OMR (2022)'!E81=0,"C",IF('OCOD&amp;OMR (2022)'!E81+'OCOD&amp;OMR (2022)'!E82&lt;100,"C","O"))</f>
        <v>C</v>
      </c>
      <c r="F81" s="33">
        <f>'OMR (2022)'!C83</f>
        <v>-6988</v>
      </c>
      <c r="G81" s="33">
        <f>'OMR (2022)'!D83</f>
        <v>-3730.0714285714284</v>
      </c>
      <c r="H81" s="33">
        <f>'OMR (2022)'!F83</f>
        <v>-7617.7024260000007</v>
      </c>
      <c r="I81" s="33">
        <f>'OMR (2022)'!G83</f>
        <v>-3946.2941261779333</v>
      </c>
      <c r="J81" s="37"/>
      <c r="K81" s="65"/>
      <c r="M81" s="55">
        <v>822.28384169397532</v>
      </c>
      <c r="N81" s="55">
        <f t="shared" si="2"/>
        <v>-3331.5161583060249</v>
      </c>
      <c r="O81" s="61" t="s">
        <v>81</v>
      </c>
      <c r="P81">
        <f t="shared" si="3"/>
        <v>0</v>
      </c>
    </row>
    <row r="82" spans="1:16" customFormat="1">
      <c r="A82" s="6">
        <v>44550</v>
      </c>
      <c r="B82" s="36" t="str">
        <f>IF('OCOD&amp;OMR (2022)'!B82="b","B",IF('OCOD&amp;OMR (2022)'!B82="c","E",IF('OCOD&amp;OMR (2022)'!B82="r","E","")))</f>
        <v>E</v>
      </c>
      <c r="C82" s="29">
        <f>'OCOD Data 2022'!M82</f>
        <v>933.2</v>
      </c>
      <c r="D82" s="29">
        <f>'OCOD Data 2022'!L82</f>
        <v>1194.9000000000001</v>
      </c>
      <c r="E82" s="36" t="str">
        <f>IF('OCOD&amp;OMR (2022)'!E82=0,"C",IF('OCOD&amp;OMR (2022)'!E82+'OCOD&amp;OMR (2022)'!E83&lt;100,"C","O"))</f>
        <v>C</v>
      </c>
      <c r="F82" s="33">
        <f>'OMR (2022)'!C84</f>
        <v>-6592</v>
      </c>
      <c r="G82" s="33">
        <f>'OMR (2022)'!D84</f>
        <v>-3863</v>
      </c>
      <c r="H82" s="33">
        <f>'OMR (2022)'!F84</f>
        <v>-6781.9495820000011</v>
      </c>
      <c r="I82" s="33">
        <f>'OMR (2022)'!G84</f>
        <v>-3993.7786118922186</v>
      </c>
      <c r="J82" s="63" t="s">
        <v>119</v>
      </c>
      <c r="K82" s="72" t="s">
        <v>111</v>
      </c>
      <c r="M82" s="55">
        <v>827.32543483740858</v>
      </c>
      <c r="N82" s="55">
        <f t="shared" si="2"/>
        <v>-105.87456516259147</v>
      </c>
      <c r="O82" s="61" t="s">
        <v>81</v>
      </c>
      <c r="P82">
        <f t="shared" si="3"/>
        <v>0</v>
      </c>
    </row>
    <row r="83" spans="1:16" customFormat="1">
      <c r="A83" s="6">
        <v>44551</v>
      </c>
      <c r="B83" s="36" t="str">
        <f>IF('OCOD&amp;OMR (2022)'!B83="b","B",IF('OCOD&amp;OMR (2022)'!B83="c","E",IF('OCOD&amp;OMR (2022)'!B83="r","E","")))</f>
        <v>E</v>
      </c>
      <c r="C83" s="29">
        <f>'OCOD Data 2022'!M83</f>
        <v>914.5</v>
      </c>
      <c r="D83" s="29">
        <f>'OCOD Data 2022'!L83</f>
        <v>1197.4000000000001</v>
      </c>
      <c r="E83" s="36" t="str">
        <f>IF('OCOD&amp;OMR (2022)'!E83=0,"C",IF('OCOD&amp;OMR (2022)'!E83+'OCOD&amp;OMR (2022)'!E84&lt;100,"C","O"))</f>
        <v>C</v>
      </c>
      <c r="F83" s="33">
        <f>'OMR (2022)'!C85</f>
        <v>-5698.2</v>
      </c>
      <c r="G83" s="33">
        <f>'OMR (2022)'!D85</f>
        <v>-3888.0714285714284</v>
      </c>
      <c r="H83" s="33">
        <f>'OMR (2022)'!F85</f>
        <v>-6003.3666620000004</v>
      </c>
      <c r="I83" s="33">
        <f>'OMR (2022)'!G85</f>
        <v>-4042.2224047493614</v>
      </c>
      <c r="J83" s="37"/>
      <c r="K83" s="65"/>
      <c r="M83" s="55">
        <v>829.34207209478188</v>
      </c>
      <c r="N83" s="55">
        <f t="shared" si="2"/>
        <v>-85.157927905218116</v>
      </c>
      <c r="O83" s="61" t="s">
        <v>81</v>
      </c>
      <c r="P83">
        <f t="shared" si="3"/>
        <v>0</v>
      </c>
    </row>
    <row r="84" spans="1:16" customFormat="1">
      <c r="A84" s="6">
        <v>44552</v>
      </c>
      <c r="B84" s="36" t="str">
        <f>IF('OCOD&amp;OMR (2022)'!B84="b","B",IF('OCOD&amp;OMR (2022)'!B84="c","E",IF('OCOD&amp;OMR (2022)'!B84="r","E","")))</f>
        <v>E</v>
      </c>
      <c r="C84" s="29">
        <f>'OCOD Data 2022'!M84</f>
        <v>914</v>
      </c>
      <c r="D84" s="29">
        <f>'OCOD Data 2022'!L84</f>
        <v>1293</v>
      </c>
      <c r="E84" s="36" t="str">
        <f>IF('OCOD&amp;OMR (2022)'!E84=0,"C",IF('OCOD&amp;OMR (2022)'!E84+'OCOD&amp;OMR (2022)'!E85&lt;100,"C","O"))</f>
        <v>C</v>
      </c>
      <c r="F84" s="33">
        <f>'OMR (2022)'!C86</f>
        <v>-4682.2</v>
      </c>
      <c r="G84" s="33">
        <f>'OMR (2022)'!D86</f>
        <v>-3965.8571428571427</v>
      </c>
      <c r="H84" s="33">
        <f>'OMR (2022)'!F86</f>
        <v>-4728.8417580000005</v>
      </c>
      <c r="I84" s="33">
        <f>'OMR (2022)'!G86</f>
        <v>-4098.4668033207899</v>
      </c>
      <c r="J84" s="37"/>
      <c r="K84" s="65"/>
      <c r="M84" s="55">
        <v>832.87118729518522</v>
      </c>
      <c r="N84" s="55">
        <f t="shared" si="2"/>
        <v>-81.128812704814777</v>
      </c>
      <c r="O84" s="61" t="s">
        <v>81</v>
      </c>
      <c r="P84">
        <f t="shared" si="3"/>
        <v>0</v>
      </c>
    </row>
    <row r="85" spans="1:16" customFormat="1">
      <c r="A85" s="6">
        <v>44553</v>
      </c>
      <c r="B85" s="36" t="str">
        <f>IF('OCOD&amp;OMR (2022)'!B85="b","B",IF('OCOD&amp;OMR (2022)'!B85="c","E",IF('OCOD&amp;OMR (2022)'!B85="r","E","")))</f>
        <v>E</v>
      </c>
      <c r="C85" s="29">
        <f>'OCOD Data 2022'!M85</f>
        <v>918.6</v>
      </c>
      <c r="D85" s="29">
        <f>'OCOD Data 2022'!L85</f>
        <v>1296.7</v>
      </c>
      <c r="E85" s="36" t="str">
        <f>IF('OCOD&amp;OMR (2022)'!E85=0,"C",IF('OCOD&amp;OMR (2022)'!E85+'OCOD&amp;OMR (2022)'!E86&lt;100,"C","O"))</f>
        <v>C</v>
      </c>
      <c r="F85" s="33">
        <f>'OMR (2022)'!C87</f>
        <v>-3510.2</v>
      </c>
      <c r="G85" s="33">
        <f>'OMR (2022)'!D87</f>
        <v>-4090.2857142857142</v>
      </c>
      <c r="H85" s="33">
        <f>'OMR (2022)'!F87</f>
        <v>-3369.543478000001</v>
      </c>
      <c r="I85" s="33">
        <f>'OMR (2022)'!G87</f>
        <v>-4153.9045354636473</v>
      </c>
      <c r="J85" s="37"/>
      <c r="K85" s="65"/>
      <c r="M85" s="55">
        <v>830.35039072346865</v>
      </c>
      <c r="N85" s="55">
        <f t="shared" si="2"/>
        <v>-88.249609276531373</v>
      </c>
      <c r="O85" s="61" t="s">
        <v>81</v>
      </c>
      <c r="P85">
        <f t="shared" si="3"/>
        <v>0</v>
      </c>
    </row>
    <row r="86" spans="1:16" customFormat="1">
      <c r="A86" s="6">
        <v>44554</v>
      </c>
      <c r="B86" s="36" t="str">
        <f>IF('OCOD&amp;OMR (2022)'!B86="b","B",IF('OCOD&amp;OMR (2022)'!B86="c","E",IF('OCOD&amp;OMR (2022)'!B86="r","E","")))</f>
        <v>E</v>
      </c>
      <c r="C86" s="29">
        <f>'OCOD Data 2022'!M86</f>
        <v>1699.5</v>
      </c>
      <c r="D86" s="29">
        <f>'OCOD Data 2022'!L86</f>
        <v>392.2</v>
      </c>
      <c r="E86" s="36" t="str">
        <f>IF('OCOD&amp;OMR (2022)'!E86=0,"C",IF('OCOD&amp;OMR (2022)'!E86+'OCOD&amp;OMR (2022)'!E87&lt;100,"C","O"))</f>
        <v>C</v>
      </c>
      <c r="F86" s="33">
        <f>'OMR (2022)'!C88</f>
        <v>-2134.8000000000002</v>
      </c>
      <c r="G86" s="33">
        <f>'OMR (2022)'!D88</f>
        <v>-4141.0714285714284</v>
      </c>
      <c r="H86" s="33">
        <f>'OMR (2022)'!F88</f>
        <v>-1974.0750835760023</v>
      </c>
      <c r="I86" s="33">
        <f>'OMR (2022)'!G88</f>
        <v>-4207.1890988836485</v>
      </c>
      <c r="J86" s="37"/>
      <c r="K86" s="65"/>
      <c r="M86" s="55">
        <v>826.31711620872193</v>
      </c>
      <c r="N86" s="55">
        <f t="shared" si="2"/>
        <v>-873.18288379127807</v>
      </c>
      <c r="O86" s="61" t="s">
        <v>81</v>
      </c>
      <c r="P86">
        <f t="shared" si="3"/>
        <v>0</v>
      </c>
    </row>
    <row r="87" spans="1:16" customFormat="1">
      <c r="A87" s="6">
        <v>44555</v>
      </c>
      <c r="B87" s="36" t="str">
        <f>IF('OCOD&amp;OMR (2022)'!B87="b","B",IF('OCOD&amp;OMR (2022)'!B87="c","E",IF('OCOD&amp;OMR (2022)'!B87="r","E","")))</f>
        <v>E</v>
      </c>
      <c r="C87" s="29">
        <f>'OCOD Data 2022'!M87</f>
        <v>1694.5</v>
      </c>
      <c r="D87" s="29">
        <f>'OCOD Data 2022'!L87</f>
        <v>499.1</v>
      </c>
      <c r="E87" s="36" t="str">
        <f>IF('OCOD&amp;OMR (2022)'!E87=0,"C",IF('OCOD&amp;OMR (2022)'!E87+'OCOD&amp;OMR (2022)'!E88&lt;100,"C","O"))</f>
        <v>C</v>
      </c>
      <c r="F87" s="33">
        <f>'OMR (2022)'!C89</f>
        <v>-1724.8</v>
      </c>
      <c r="G87" s="33">
        <f>'OMR (2022)'!D89</f>
        <v>-4148.8571428571431</v>
      </c>
      <c r="H87" s="33">
        <f>'OMR (2022)'!F89</f>
        <v>-1981.9678952472902</v>
      </c>
      <c r="I87" s="33">
        <f>'OMR (2022)'!G89</f>
        <v>-4261.0474244805364</v>
      </c>
      <c r="J87" s="37"/>
      <c r="K87" s="65"/>
      <c r="M87" s="55">
        <v>830.85455003781192</v>
      </c>
      <c r="N87" s="55">
        <f t="shared" si="2"/>
        <v>-863.64544996218808</v>
      </c>
      <c r="O87" s="61" t="s">
        <v>81</v>
      </c>
      <c r="P87">
        <f t="shared" si="3"/>
        <v>0</v>
      </c>
    </row>
    <row r="88" spans="1:16" customFormat="1">
      <c r="A88" s="6">
        <v>44556</v>
      </c>
      <c r="B88" s="36" t="str">
        <f>IF('OCOD&amp;OMR (2022)'!B88="b","B",IF('OCOD&amp;OMR (2022)'!B88="c","E",IF('OCOD&amp;OMR (2022)'!B88="r","E","")))</f>
        <v>E</v>
      </c>
      <c r="C88" s="29">
        <f>'OCOD Data 2022'!M88</f>
        <v>1701</v>
      </c>
      <c r="D88" s="29">
        <f>'OCOD Data 2022'!L88</f>
        <v>792</v>
      </c>
      <c r="E88" s="36" t="str">
        <f>IF('OCOD&amp;OMR (2022)'!E88=0,"C",IF('OCOD&amp;OMR (2022)'!E88+'OCOD&amp;OMR (2022)'!E89&lt;100,"C","O"))</f>
        <v>C</v>
      </c>
      <c r="F88" s="33">
        <f>'OMR (2022)'!C90</f>
        <v>-1556.4</v>
      </c>
      <c r="G88" s="33">
        <f>'OMR (2022)'!D90</f>
        <v>-4046.6428571428573</v>
      </c>
      <c r="H88" s="33">
        <f>'OMR (2022)'!F90</f>
        <v>-2029.47112924729</v>
      </c>
      <c r="I88" s="33">
        <f>'OMR (2022)'!G90</f>
        <v>-4331.2458178398583</v>
      </c>
      <c r="J88" s="37"/>
      <c r="K88" s="65"/>
      <c r="M88" s="55">
        <v>825.81295689437866</v>
      </c>
      <c r="N88" s="55">
        <f t="shared" si="2"/>
        <v>-875.18704310562134</v>
      </c>
      <c r="O88" s="61" t="s">
        <v>81</v>
      </c>
      <c r="P88">
        <f t="shared" si="3"/>
        <v>0</v>
      </c>
    </row>
    <row r="89" spans="1:16" customFormat="1">
      <c r="A89" s="6">
        <v>44557</v>
      </c>
      <c r="B89" s="36" t="str">
        <f>IF('OCOD&amp;OMR (2022)'!B89="b","B",IF('OCOD&amp;OMR (2022)'!B89="c","E",IF('OCOD&amp;OMR (2022)'!B89="r","E","")))</f>
        <v>E</v>
      </c>
      <c r="C89" s="29">
        <f>'OCOD Data 2022'!M89</f>
        <v>1697</v>
      </c>
      <c r="D89" s="29">
        <f>'OCOD Data 2022'!L89</f>
        <v>792.5</v>
      </c>
      <c r="E89" s="36" t="str">
        <f>IF('OCOD&amp;OMR (2022)'!E89=0,"C",IF('OCOD&amp;OMR (2022)'!E89+'OCOD&amp;OMR (2022)'!E90&lt;100,"C","O"))</f>
        <v>C</v>
      </c>
      <c r="F89" s="33">
        <f>'OMR (2022)'!C91</f>
        <v>-1345.4</v>
      </c>
      <c r="G89" s="33">
        <f>'OMR (2022)'!D91</f>
        <v>-3843.4285714285716</v>
      </c>
      <c r="H89" s="33">
        <f>'OMR (2022)'!F91</f>
        <v>-2036.0565840161332</v>
      </c>
      <c r="I89" s="33">
        <f>'OMR (2022)'!G91</f>
        <v>-4253.4207288287307</v>
      </c>
      <c r="J89" s="37"/>
      <c r="K89" s="65"/>
      <c r="M89" s="55">
        <v>831.3587093521553</v>
      </c>
      <c r="N89" s="55">
        <f t="shared" si="2"/>
        <v>-865.6412906478447</v>
      </c>
      <c r="O89" s="61" t="s">
        <v>81</v>
      </c>
      <c r="P89">
        <f t="shared" si="3"/>
        <v>0</v>
      </c>
    </row>
    <row r="90" spans="1:16" customFormat="1">
      <c r="A90" s="6">
        <v>44558</v>
      </c>
      <c r="B90" s="36" t="str">
        <f>IF('OCOD&amp;OMR (2022)'!B90="b","B",IF('OCOD&amp;OMR (2022)'!B90="c","E",IF('OCOD&amp;OMR (2022)'!B90="r","E","")))</f>
        <v>E</v>
      </c>
      <c r="C90" s="29">
        <f>'OCOD Data 2022'!M90</f>
        <v>1715.7</v>
      </c>
      <c r="D90" s="29">
        <f>'OCOD Data 2022'!L90</f>
        <v>791.5</v>
      </c>
      <c r="E90" s="36" t="str">
        <f>IF('OCOD&amp;OMR (2022)'!E90=0,"C",IF('OCOD&amp;OMR (2022)'!E90+'OCOD&amp;OMR (2022)'!E91&lt;100,"C","O"))</f>
        <v>C</v>
      </c>
      <c r="F90" s="33">
        <f>'OMR (2022)'!C92</f>
        <v>-1169.2</v>
      </c>
      <c r="G90" s="33">
        <f>'OMR (2022)'!D92</f>
        <v>-3603.3571428571427</v>
      </c>
      <c r="H90" s="33">
        <f>'OMR (2022)'!F92</f>
        <v>-2005.0485200161334</v>
      </c>
      <c r="I90" s="33">
        <f>'OMR (2022)'!G92</f>
        <v>-4001.713661434334</v>
      </c>
      <c r="J90" s="37"/>
      <c r="K90" s="65"/>
      <c r="M90" s="55">
        <v>838.41693975296187</v>
      </c>
      <c r="N90" s="55">
        <f t="shared" si="2"/>
        <v>-877.28306024703818</v>
      </c>
      <c r="O90" s="61" t="s">
        <v>81</v>
      </c>
      <c r="P90">
        <f t="shared" si="3"/>
        <v>0</v>
      </c>
    </row>
    <row r="91" spans="1:16" customFormat="1">
      <c r="A91" s="6">
        <v>44559</v>
      </c>
      <c r="B91" s="36" t="str">
        <f>IF('OCOD&amp;OMR (2022)'!B91="b","B",IF('OCOD&amp;OMR (2022)'!B91="c","E",IF('OCOD&amp;OMR (2022)'!B91="r","E","")))</f>
        <v>E</v>
      </c>
      <c r="C91" s="29">
        <f>'OCOD Data 2022'!M91</f>
        <v>2607</v>
      </c>
      <c r="D91" s="29">
        <f>'OCOD Data 2022'!L91</f>
        <v>298.5</v>
      </c>
      <c r="E91" s="36" t="str">
        <f>IF('OCOD&amp;OMR (2022)'!E91=0,"C",IF('OCOD&amp;OMR (2022)'!E91+'OCOD&amp;OMR (2022)'!E92&lt;100,"C","O"))</f>
        <v>C</v>
      </c>
      <c r="F91" s="33">
        <f>'OMR (2022)'!C93</f>
        <v>-1416.6</v>
      </c>
      <c r="G91" s="33">
        <f>'OMR (2022)'!D93</f>
        <v>-3389.7857142857142</v>
      </c>
      <c r="H91" s="33">
        <f>'OMR (2022)'!F93</f>
        <v>-2025.6465424401315</v>
      </c>
      <c r="I91" s="33">
        <f>'OMR (2022)'!G93</f>
        <v>-3712.8408957200486</v>
      </c>
      <c r="J91" s="37"/>
      <c r="K91" s="72"/>
      <c r="M91" s="55">
        <v>834.38366523821526</v>
      </c>
      <c r="N91" s="55">
        <f t="shared" si="2"/>
        <v>-1772.6163347617849</v>
      </c>
      <c r="O91" s="61" t="s">
        <v>81</v>
      </c>
      <c r="P91">
        <f t="shared" si="3"/>
        <v>0</v>
      </c>
    </row>
    <row r="92" spans="1:16" customFormat="1">
      <c r="A92" s="6">
        <v>44560</v>
      </c>
      <c r="B92" s="36" t="str">
        <f>IF('OCOD&amp;OMR (2022)'!B92="b","B",IF('OCOD&amp;OMR (2022)'!B92="c","E",IF('OCOD&amp;OMR (2022)'!B92="r","E","")))</f>
        <v>E</v>
      </c>
      <c r="C92" s="29">
        <f>'OCOD Data 2022'!M92</f>
        <v>2601.5</v>
      </c>
      <c r="D92" s="29">
        <f>'OCOD Data 2022'!L92</f>
        <v>294.39999999999998</v>
      </c>
      <c r="E92" s="36" t="str">
        <f>IF('OCOD&amp;OMR (2022)'!E92=0,"C",IF('OCOD&amp;OMR (2022)'!E92+'OCOD&amp;OMR (2022)'!E93&lt;100,"C","O"))</f>
        <v>C</v>
      </c>
      <c r="F92" s="33">
        <f>'OMR (2022)'!C94</f>
        <v>-1582.8</v>
      </c>
      <c r="G92" s="33">
        <f>'OMR (2022)'!D94</f>
        <v>-3095.5714285714284</v>
      </c>
      <c r="H92" s="33">
        <f>'OMR (2022)'!F94</f>
        <v>-2006.3424221719185</v>
      </c>
      <c r="I92" s="33">
        <f>'OMR (2022)'!G94</f>
        <v>-3432.1128497925752</v>
      </c>
      <c r="J92" s="37"/>
      <c r="K92" s="65"/>
      <c r="M92" s="55">
        <v>836.40030249558856</v>
      </c>
      <c r="N92" s="55">
        <f t="shared" si="2"/>
        <v>-1765.0996975044113</v>
      </c>
      <c r="O92" s="61" t="s">
        <v>81</v>
      </c>
      <c r="P92">
        <f t="shared" si="3"/>
        <v>0</v>
      </c>
    </row>
    <row r="93" spans="1:16" customFormat="1">
      <c r="A93" s="6">
        <v>44561</v>
      </c>
      <c r="B93" s="36" t="str">
        <f>IF('OCOD&amp;OMR (2022)'!B93="b","B",IF('OCOD&amp;OMR (2022)'!B93="c","E",IF('OCOD&amp;OMR (2022)'!B93="r","E","")))</f>
        <v>E</v>
      </c>
      <c r="C93" s="29">
        <f>'OCOD Data 2022'!M93</f>
        <v>2603</v>
      </c>
      <c r="D93" s="29">
        <f>'OCOD Data 2022'!L93</f>
        <v>305</v>
      </c>
      <c r="E93" s="36" t="str">
        <f>IF('OCOD&amp;OMR (2022)'!E93=0,"C",IF('OCOD&amp;OMR (2022)'!E93+'OCOD&amp;OMR (2022)'!E94&lt;100,"C","O"))</f>
        <v>C</v>
      </c>
      <c r="F93" s="33">
        <f>'OMR (2022)'!C95</f>
        <v>-1794.8</v>
      </c>
      <c r="G93" s="33">
        <f>'OMR (2022)'!D95</f>
        <v>-2704.7857142857142</v>
      </c>
      <c r="H93" s="33">
        <f>'OMR (2022)'!F95</f>
        <v>-1947.1677881719183</v>
      </c>
      <c r="I93" s="33">
        <f>'OMR (2022)'!G95</f>
        <v>-2965.425206935432</v>
      </c>
      <c r="J93" s="37"/>
      <c r="K93" s="65"/>
      <c r="M93" s="55">
        <v>841.94605495336521</v>
      </c>
      <c r="N93" s="55">
        <f t="shared" si="2"/>
        <v>-1761.0539450466349</v>
      </c>
      <c r="O93" s="61" t="s">
        <v>81</v>
      </c>
      <c r="P93">
        <f t="shared" si="3"/>
        <v>0</v>
      </c>
    </row>
    <row r="94" spans="1:16" customFormat="1">
      <c r="A94" s="6">
        <v>44562</v>
      </c>
      <c r="B94" s="36" t="str">
        <f>IF('OCOD&amp;OMR (2022)'!B94="b","B",IF('OCOD&amp;OMR (2022)'!B94="c","E",IF('OCOD&amp;OMR (2022)'!B94="r","E","")))</f>
        <v>E</v>
      </c>
      <c r="C94" s="29">
        <f>'OCOD Data 2022'!M94</f>
        <v>1698</v>
      </c>
      <c r="D94" s="29">
        <f>'OCOD Data 2022'!L94</f>
        <v>998.2</v>
      </c>
      <c r="E94" s="36" t="str">
        <f>IF('OCOD&amp;OMR (2022)'!E94=0,"C",IF('OCOD&amp;OMR (2022)'!E94+'OCOD&amp;OMR (2022)'!E95&lt;100,"C","O"))</f>
        <v>C</v>
      </c>
      <c r="F94" s="33">
        <f>'OMR (2022)'!C96</f>
        <v>-1842.2</v>
      </c>
      <c r="G94" s="33">
        <f>'OMR (2022)'!D96</f>
        <v>-2219.9285714285716</v>
      </c>
      <c r="H94" s="33">
        <f>'OMR (2022)'!F96</f>
        <v>-1885.7214614030756</v>
      </c>
      <c r="I94" s="33">
        <f>'OMR (2022)'!G96</f>
        <v>-2456.8007190782891</v>
      </c>
      <c r="J94" s="38"/>
      <c r="K94" s="72"/>
      <c r="M94" s="55">
        <v>834.88782455255864</v>
      </c>
      <c r="N94" s="55">
        <f t="shared" si="2"/>
        <v>-863.11217544744136</v>
      </c>
      <c r="O94" s="61" t="s">
        <v>81</v>
      </c>
      <c r="P94">
        <f t="shared" si="3"/>
        <v>0</v>
      </c>
    </row>
    <row r="95" spans="1:16" customFormat="1">
      <c r="A95" s="6">
        <v>44563</v>
      </c>
      <c r="B95" s="36" t="str">
        <f>IF('OCOD&amp;OMR (2022)'!B95="b","B",IF('OCOD&amp;OMR (2022)'!B95="c","E",IF('OCOD&amp;OMR (2022)'!B95="r","E","")))</f>
        <v>E</v>
      </c>
      <c r="C95" s="29">
        <f>'OCOD Data 2022'!M95</f>
        <v>1707.1</v>
      </c>
      <c r="D95" s="29">
        <f>'OCOD Data 2022'!L95</f>
        <v>1494.3</v>
      </c>
      <c r="E95" s="36" t="str">
        <f>IF('OCOD&amp;OMR (2022)'!E95=0,"C",IF('OCOD&amp;OMR (2022)'!E95+'OCOD&amp;OMR (2022)'!E96&lt;100,"C","O"))</f>
        <v>C</v>
      </c>
      <c r="F95" s="33">
        <f>'OMR (2022)'!C97</f>
        <v>-2050.4</v>
      </c>
      <c r="G95" s="33">
        <f>'OMR (2022)'!D97</f>
        <v>-1839.9285714285713</v>
      </c>
      <c r="H95" s="33">
        <f>'OMR (2022)'!F97</f>
        <v>-1956.5109154030754</v>
      </c>
      <c r="I95" s="33">
        <f>'OMR (2022)'!G97</f>
        <v>-1979.8595505068604</v>
      </c>
      <c r="J95" s="37"/>
      <c r="K95" s="65"/>
      <c r="M95" s="55">
        <v>834.38366523821526</v>
      </c>
      <c r="N95" s="55">
        <f t="shared" si="2"/>
        <v>-872.71633476178465</v>
      </c>
      <c r="O95" s="61" t="s">
        <v>81</v>
      </c>
      <c r="P95">
        <f t="shared" si="3"/>
        <v>0</v>
      </c>
    </row>
    <row r="96" spans="1:16" customFormat="1">
      <c r="A96" s="6">
        <v>44564</v>
      </c>
      <c r="B96" s="36" t="str">
        <f>IF('OCOD&amp;OMR (2022)'!B96="b","B",IF('OCOD&amp;OMR (2022)'!B96="c","E",IF('OCOD&amp;OMR (2022)'!B96="r","E","")))</f>
        <v>E</v>
      </c>
      <c r="C96" s="29">
        <f>'OCOD Data 2022'!M96</f>
        <v>3446.9</v>
      </c>
      <c r="D96" s="29">
        <f>'OCOD Data 2022'!L96</f>
        <v>2500.1</v>
      </c>
      <c r="E96" s="36" t="str">
        <f>IF('OCOD&amp;OMR (2022)'!E96=0,"C",IF('OCOD&amp;OMR (2022)'!E96+'OCOD&amp;OMR (2022)'!E97&lt;100,"C","O"))</f>
        <v>C</v>
      </c>
      <c r="F96" s="33">
        <f>'OMR (2022)'!C98</f>
        <v>-2510.4</v>
      </c>
      <c r="G96" s="33">
        <f>'OMR (2022)'!D98</f>
        <v>-1932.0714285714287</v>
      </c>
      <c r="H96" s="33">
        <f>'OMR (2022)'!F98</f>
        <v>-2518.3048435603732</v>
      </c>
      <c r="I96" s="33">
        <f>'OMR (2022)'!G98</f>
        <v>-2190.1106319916094</v>
      </c>
      <c r="J96" s="63" t="s">
        <v>121</v>
      </c>
      <c r="K96" s="65"/>
      <c r="M96" s="55">
        <v>836.40030249558856</v>
      </c>
      <c r="N96" s="55">
        <f t="shared" si="2"/>
        <v>-2610.4996975044114</v>
      </c>
      <c r="O96" s="61" t="s">
        <v>81</v>
      </c>
      <c r="P96">
        <f t="shared" si="3"/>
        <v>0</v>
      </c>
    </row>
    <row r="97" spans="1:16" customFormat="1">
      <c r="A97" s="6">
        <v>44565</v>
      </c>
      <c r="B97" s="36" t="str">
        <f>IF('OCOD&amp;OMR (2022)'!B97="b","B",IF('OCOD&amp;OMR (2022)'!B97="c","E",IF('OCOD&amp;OMR (2022)'!B97="r","E","")))</f>
        <v>E</v>
      </c>
      <c r="C97" s="29">
        <f>'OCOD Data 2022'!M97</f>
        <v>3495.8</v>
      </c>
      <c r="D97" s="29">
        <f>'OCOD Data 2022'!L97</f>
        <v>1794.3</v>
      </c>
      <c r="E97" s="36" t="str">
        <f>IF('OCOD&amp;OMR (2022)'!E97=0,"C",IF('OCOD&amp;OMR (2022)'!E97+'OCOD&amp;OMR (2022)'!E98&lt;100,"C","O"))</f>
        <v>C</v>
      </c>
      <c r="F97" s="33">
        <f>'OMR (2022)'!C99</f>
        <v>-2950.2</v>
      </c>
      <c r="G97" s="33">
        <f>'OMR (2022)'!D99</f>
        <v>-2114.1428571428573</v>
      </c>
      <c r="H97" s="33">
        <f>'OMR (2022)'!F99</f>
        <v>-3026.9864821572974</v>
      </c>
      <c r="I97" s="33">
        <f>'OMR (2022)'!G99</f>
        <v>-2369.1199284201807</v>
      </c>
      <c r="J97" s="63"/>
      <c r="K97" s="65"/>
      <c r="M97" s="55">
        <v>840.43357701033528</v>
      </c>
      <c r="N97" s="55">
        <f t="shared" si="2"/>
        <v>-2655.3664229896649</v>
      </c>
      <c r="O97" s="61" t="s">
        <v>81</v>
      </c>
      <c r="P97">
        <f t="shared" si="3"/>
        <v>0</v>
      </c>
    </row>
    <row r="98" spans="1:16" customFormat="1">
      <c r="A98" s="6">
        <v>44566</v>
      </c>
      <c r="B98" s="36" t="str">
        <f>IF('OCOD&amp;OMR (2022)'!B98="b","B",IF('OCOD&amp;OMR (2022)'!B98="c","E",IF('OCOD&amp;OMR (2022)'!B98="r","E","")))</f>
        <v>E</v>
      </c>
      <c r="C98" s="29">
        <f>'OCOD Data 2022'!M98</f>
        <v>3477.7</v>
      </c>
      <c r="D98" s="29">
        <f>'OCOD Data 2022'!L98</f>
        <v>2393.1999999999998</v>
      </c>
      <c r="E98" s="36" t="str">
        <f>IF('OCOD&amp;OMR (2022)'!E98=0,"C",IF('OCOD&amp;OMR (2022)'!E98+'OCOD&amp;OMR (2022)'!E99&lt;100,"C","O"))</f>
        <v>C</v>
      </c>
      <c r="F98" s="33">
        <f>'OMR (2022)'!C100</f>
        <v>-3430.4</v>
      </c>
      <c r="G98" s="33">
        <f>'OMR (2022)'!D100</f>
        <v>-2257.7142857142858</v>
      </c>
      <c r="H98" s="33">
        <f>'OMR (2022)'!F100</f>
        <v>-3661.806282157298</v>
      </c>
      <c r="I98" s="33">
        <f>'OMR (2022)'!G100</f>
        <v>-2584.3411084201807</v>
      </c>
      <c r="J98" s="37"/>
      <c r="K98" s="65"/>
      <c r="M98" s="55">
        <v>830.85455003781192</v>
      </c>
      <c r="N98" s="55">
        <f t="shared" si="2"/>
        <v>-2646.845449962188</v>
      </c>
      <c r="O98" s="61" t="s">
        <v>81</v>
      </c>
      <c r="P98">
        <f t="shared" si="3"/>
        <v>0</v>
      </c>
    </row>
    <row r="99" spans="1:16" customFormat="1">
      <c r="A99" s="6">
        <v>44567</v>
      </c>
      <c r="B99" s="36" t="str">
        <f>IF('OCOD&amp;OMR (2022)'!B99="b","B",IF('OCOD&amp;OMR (2022)'!B99="c","E",IF('OCOD&amp;OMR (2022)'!B99="r","E","")))</f>
        <v>E</v>
      </c>
      <c r="C99" s="29">
        <f>'OCOD Data 2022'!M99</f>
        <v>4015.6</v>
      </c>
      <c r="D99" s="29">
        <f>'OCOD Data 2022'!L99</f>
        <v>1664</v>
      </c>
      <c r="E99" s="36" t="str">
        <f>IF('OCOD&amp;OMR (2022)'!E99=0,"C",IF('OCOD&amp;OMR (2022)'!E99+'OCOD&amp;OMR (2022)'!E100&lt;100,"C","O"))</f>
        <v>C</v>
      </c>
      <c r="F99" s="33">
        <f>'OMR (2022)'!C101</f>
        <v>-4042</v>
      </c>
      <c r="G99" s="33">
        <f>'OMR (2022)'!D101</f>
        <v>-2409.8571428571427</v>
      </c>
      <c r="H99" s="33">
        <f>'OMR (2022)'!F101</f>
        <v>-4289.3561507965715</v>
      </c>
      <c r="I99" s="33">
        <f>'OMR (2022)'!G101</f>
        <v>-2785.3052450770642</v>
      </c>
      <c r="J99" s="37"/>
      <c r="K99" s="65"/>
      <c r="M99" s="55">
        <v>830.35039072346865</v>
      </c>
      <c r="N99" s="55">
        <f t="shared" si="2"/>
        <v>-3185.2496092765314</v>
      </c>
      <c r="O99" s="61" t="s">
        <v>81</v>
      </c>
      <c r="P99">
        <f t="shared" si="3"/>
        <v>0</v>
      </c>
    </row>
    <row r="100" spans="1:16" customFormat="1">
      <c r="A100" s="6">
        <v>44568</v>
      </c>
      <c r="B100" s="36" t="str">
        <f>IF('OCOD&amp;OMR (2022)'!B100="b","B",IF('OCOD&amp;OMR (2022)'!B100="c","E",IF('OCOD&amp;OMR (2022)'!B100="r","E","")))</f>
        <v>E</v>
      </c>
      <c r="C100" s="29">
        <f>'OCOD Data 2022'!M100</f>
        <v>4207.7</v>
      </c>
      <c r="D100" s="29">
        <f>'OCOD Data 2022'!L100</f>
        <v>1691.5</v>
      </c>
      <c r="E100" s="36" t="str">
        <f>IF('OCOD&amp;OMR (2022)'!E100=0,"C",IF('OCOD&amp;OMR (2022)'!E100+'OCOD&amp;OMR (2022)'!E101&lt;100,"C","O"))</f>
        <v>C</v>
      </c>
      <c r="F100" s="33">
        <f>'OMR (2022)'!C102</f>
        <v>-4474</v>
      </c>
      <c r="G100" s="33">
        <f>'OMR (2022)'!D102</f>
        <v>-2675.3571428571427</v>
      </c>
      <c r="H100" s="33">
        <f>'OMR (2022)'!F102</f>
        <v>-4855.483258796572</v>
      </c>
      <c r="I100" s="33">
        <f>'OMR (2022)'!G102</f>
        <v>-3008.9338987999208</v>
      </c>
      <c r="J100" s="37"/>
      <c r="K100" s="65"/>
      <c r="M100" s="55">
        <v>826.82127552306531</v>
      </c>
      <c r="N100" s="55">
        <f t="shared" si="2"/>
        <v>-3380.8787244769346</v>
      </c>
      <c r="O100" s="61" t="s">
        <v>81</v>
      </c>
      <c r="P100">
        <f t="shared" si="3"/>
        <v>0</v>
      </c>
    </row>
    <row r="101" spans="1:16" customFormat="1">
      <c r="A101" s="6">
        <v>44569</v>
      </c>
      <c r="B101" s="36" t="str">
        <f>IF('OCOD&amp;OMR (2022)'!B101="b","B",IF('OCOD&amp;OMR (2022)'!B101="c","E",IF('OCOD&amp;OMR (2022)'!B101="r","E","")))</f>
        <v>E</v>
      </c>
      <c r="C101" s="29">
        <f>'OCOD Data 2022'!M101</f>
        <v>4204.7</v>
      </c>
      <c r="D101" s="29">
        <f>'OCOD Data 2022'!L101</f>
        <v>1596.7</v>
      </c>
      <c r="E101" s="36" t="str">
        <f>IF('OCOD&amp;OMR (2022)'!E101=0,"C",IF('OCOD&amp;OMR (2022)'!E101+'OCOD&amp;OMR (2022)'!E102&lt;100,"C","O"))</f>
        <v>C</v>
      </c>
      <c r="F101" s="33">
        <f>'OMR (2022)'!C103</f>
        <v>-4326</v>
      </c>
      <c r="G101" s="33">
        <f>'OMR (2022)'!D103</f>
        <v>-2861.0714285714284</v>
      </c>
      <c r="H101" s="33">
        <f>'OMR (2022)'!F103</f>
        <v>-4885.0513286392743</v>
      </c>
      <c r="I101" s="33">
        <f>'OMR (2022)'!G103</f>
        <v>-3226.9261439173179</v>
      </c>
      <c r="J101" s="37"/>
      <c r="K101" s="65"/>
      <c r="M101" s="55">
        <v>826.31711620872193</v>
      </c>
      <c r="N101" s="55">
        <f t="shared" si="2"/>
        <v>-3378.3828837912779</v>
      </c>
      <c r="O101" s="61" t="s">
        <v>81</v>
      </c>
      <c r="P101">
        <f t="shared" si="3"/>
        <v>0</v>
      </c>
    </row>
    <row r="102" spans="1:16" customFormat="1">
      <c r="A102" s="6">
        <v>44570</v>
      </c>
      <c r="B102" s="36" t="str">
        <f>IF('OCOD&amp;OMR (2022)'!B102="b","B",IF('OCOD&amp;OMR (2022)'!B102="c","E",IF('OCOD&amp;OMR (2022)'!B102="r","E","")))</f>
        <v>E</v>
      </c>
      <c r="C102" s="29">
        <f>'OCOD Data 2022'!M102</f>
        <v>4056</v>
      </c>
      <c r="D102" s="29">
        <f>'OCOD Data 2022'!L102</f>
        <v>1586.6</v>
      </c>
      <c r="E102" s="36" t="str">
        <f>IF('OCOD&amp;OMR (2022)'!E102=0,"C",IF('OCOD&amp;OMR (2022)'!E102+'OCOD&amp;OMR (2022)'!E103&lt;100,"C","O"))</f>
        <v>C</v>
      </c>
      <c r="F102" s="33">
        <f>'OMR (2022)'!C104</f>
        <v>-4244</v>
      </c>
      <c r="G102" s="33">
        <f>'OMR (2022)'!D104</f>
        <v>-3074</v>
      </c>
      <c r="H102" s="33">
        <f>'OMR (2022)'!F104</f>
        <v>-4973.6530766392743</v>
      </c>
      <c r="I102" s="33">
        <f>'OMR (2022)'!G104</f>
        <v>-3420.6134810601757</v>
      </c>
      <c r="J102" s="37"/>
      <c r="K102" s="65"/>
      <c r="M102" s="55">
        <v>826.31711620872193</v>
      </c>
      <c r="N102" s="55">
        <f t="shared" si="2"/>
        <v>-3229.6828837912781</v>
      </c>
      <c r="O102" s="61" t="s">
        <v>81</v>
      </c>
      <c r="P102">
        <f t="shared" si="3"/>
        <v>0</v>
      </c>
    </row>
    <row r="103" spans="1:16" customFormat="1">
      <c r="A103" s="6">
        <v>44571</v>
      </c>
      <c r="B103" s="36" t="str">
        <f>IF('OCOD&amp;OMR (2022)'!B103="b","B",IF('OCOD&amp;OMR (2022)'!B103="c","E",IF('OCOD&amp;OMR (2022)'!B103="r","E","")))</f>
        <v>E</v>
      </c>
      <c r="C103" s="29">
        <f>'OCOD Data 2022'!M103</f>
        <v>4051.9</v>
      </c>
      <c r="D103" s="29">
        <f>'OCOD Data 2022'!L103</f>
        <v>1496.3</v>
      </c>
      <c r="E103" s="36" t="str">
        <f>IF('OCOD&amp;OMR (2022)'!E103=0,"C",IF('OCOD&amp;OMR (2022)'!E103+'OCOD&amp;OMR (2022)'!E104&lt;100,"C","O"))</f>
        <v>C</v>
      </c>
      <c r="F103" s="33">
        <f>'OMR (2022)'!C105</f>
        <v>-4286</v>
      </c>
      <c r="G103" s="33">
        <f>'OMR (2022)'!D105</f>
        <v>-3307.9285714285716</v>
      </c>
      <c r="H103" s="33">
        <f>'OMR (2022)'!F105</f>
        <v>-4922.683976485001</v>
      </c>
      <c r="I103" s="33">
        <f>'OMR (2022)'!G105</f>
        <v>-3615.2794628733486</v>
      </c>
      <c r="J103" s="37"/>
      <c r="K103" s="65"/>
      <c r="M103" s="55">
        <v>828.33375346609523</v>
      </c>
      <c r="N103" s="55">
        <f t="shared" si="2"/>
        <v>-3223.5662465339046</v>
      </c>
      <c r="O103" s="61" t="s">
        <v>81</v>
      </c>
      <c r="P103">
        <f t="shared" si="3"/>
        <v>0</v>
      </c>
    </row>
    <row r="104" spans="1:16" customFormat="1">
      <c r="A104" s="6">
        <v>44572</v>
      </c>
      <c r="B104" s="36" t="str">
        <f>IF('OCOD&amp;OMR (2022)'!B104="b","B",IF('OCOD&amp;OMR (2022)'!B104="c","E",IF('OCOD&amp;OMR (2022)'!B104="r","E","")))</f>
        <v>E</v>
      </c>
      <c r="C104" s="29">
        <f>'OCOD Data 2022'!M104</f>
        <v>4051.9</v>
      </c>
      <c r="D104" s="29">
        <f>'OCOD Data 2022'!L104</f>
        <v>1690.5</v>
      </c>
      <c r="E104" s="36" t="str">
        <f>IF('OCOD&amp;OMR (2022)'!E104=0,"C",IF('OCOD&amp;OMR (2022)'!E104+'OCOD&amp;OMR (2022)'!E105&lt;100,"C","O"))</f>
        <v>C</v>
      </c>
      <c r="F104" s="33">
        <f>'OMR (2022)'!C106</f>
        <v>-4394</v>
      </c>
      <c r="G104" s="33">
        <f>'OMR (2022)'!D106</f>
        <v>-3561.5714285714284</v>
      </c>
      <c r="H104" s="33">
        <f>'OMR (2022)'!F106</f>
        <v>-4939.392083845727</v>
      </c>
      <c r="I104" s="33">
        <f>'OMR (2022)'!G106</f>
        <v>-3833.2850893019199</v>
      </c>
      <c r="J104" s="37"/>
      <c r="K104" s="65"/>
      <c r="M104" s="55">
        <v>830.85455003781192</v>
      </c>
      <c r="N104" s="55">
        <f t="shared" si="2"/>
        <v>-3221.0454499621883</v>
      </c>
      <c r="O104" s="61" t="s">
        <v>81</v>
      </c>
      <c r="P104">
        <f t="shared" si="3"/>
        <v>0</v>
      </c>
    </row>
    <row r="105" spans="1:16" customFormat="1">
      <c r="A105" s="6">
        <v>44573</v>
      </c>
      <c r="B105" s="36" t="str">
        <f>IF('OCOD&amp;OMR (2022)'!B105="b","B",IF('OCOD&amp;OMR (2022)'!B105="c","E",IF('OCOD&amp;OMR (2022)'!B105="r","E","")))</f>
        <v>E</v>
      </c>
      <c r="C105" s="29">
        <f>'OCOD Data 2022'!M105</f>
        <v>4053.4</v>
      </c>
      <c r="D105" s="29">
        <f>'OCOD Data 2022'!L105</f>
        <v>1691</v>
      </c>
      <c r="E105" s="36" t="str">
        <f>IF('OCOD&amp;OMR (2022)'!E105=0,"C",IF('OCOD&amp;OMR (2022)'!E105+'OCOD&amp;OMR (2022)'!E106&lt;100,"C","O"))</f>
        <v>C</v>
      </c>
      <c r="F105" s="33">
        <f>'OMR (2022)'!C107</f>
        <v>-4470</v>
      </c>
      <c r="G105" s="33">
        <f>'OMR (2022)'!D107</f>
        <v>-3765.8571428571427</v>
      </c>
      <c r="H105" s="33">
        <f>'OMR (2022)'!F107</f>
        <v>-4914.1580575195367</v>
      </c>
      <c r="I105" s="33">
        <f>'OMR (2022)'!G107</f>
        <v>-4040.5451541854231</v>
      </c>
      <c r="J105" s="37"/>
      <c r="K105" s="72"/>
      <c r="M105" s="55">
        <v>834.88782455255864</v>
      </c>
      <c r="N105" s="55">
        <f t="shared" si="2"/>
        <v>-3218.5121754474412</v>
      </c>
      <c r="O105" s="61" t="s">
        <v>81</v>
      </c>
      <c r="P105">
        <f t="shared" si="3"/>
        <v>0</v>
      </c>
    </row>
    <row r="106" spans="1:16" customFormat="1">
      <c r="A106" s="6">
        <v>44574</v>
      </c>
      <c r="B106" s="36" t="str">
        <f>IF('OCOD&amp;OMR (2022)'!B106="b","B",IF('OCOD&amp;OMR (2022)'!B106="c","E",IF('OCOD&amp;OMR (2022)'!B106="r","E","")))</f>
        <v>E</v>
      </c>
      <c r="C106" s="29">
        <f>'OCOD Data 2022'!M106</f>
        <v>4060.5</v>
      </c>
      <c r="D106" s="29">
        <f>'OCOD Data 2022'!L106</f>
        <v>1694</v>
      </c>
      <c r="E106" s="36" t="str">
        <f>IF('OCOD&amp;OMR (2022)'!E106=0,"C",IF('OCOD&amp;OMR (2022)'!E106+'OCOD&amp;OMR (2022)'!E107&lt;100,"C","O"))</f>
        <v>C</v>
      </c>
      <c r="F106" s="33">
        <f>'OMR (2022)'!C108</f>
        <v>-4684</v>
      </c>
      <c r="G106" s="33">
        <f>'OMR (2022)'!D108</f>
        <v>-3968.6428571428573</v>
      </c>
      <c r="H106" s="33">
        <f>'OMR (2022)'!F108</f>
        <v>-4906.5627977348131</v>
      </c>
      <c r="I106" s="33">
        <f>'OMR (2022)'!G108</f>
        <v>-4262.71913518978</v>
      </c>
      <c r="J106" s="37"/>
      <c r="K106" s="65"/>
      <c r="M106" s="55">
        <v>831.86286866649857</v>
      </c>
      <c r="N106" s="55">
        <f t="shared" si="2"/>
        <v>-3228.6371313335012</v>
      </c>
      <c r="O106" s="61" t="s">
        <v>81</v>
      </c>
      <c r="P106">
        <f t="shared" si="3"/>
        <v>0</v>
      </c>
    </row>
    <row r="107" spans="1:16" customFormat="1">
      <c r="A107" s="6">
        <v>44575</v>
      </c>
      <c r="B107" s="36" t="str">
        <f>IF('OCOD&amp;OMR (2022)'!B107="b","B",IF('OCOD&amp;OMR (2022)'!B107="c","E",IF('OCOD&amp;OMR (2022)'!B107="r","E","")))</f>
        <v>E</v>
      </c>
      <c r="C107" s="29">
        <f>'OCOD Data 2022'!M107</f>
        <v>4109.8999999999996</v>
      </c>
      <c r="D107" s="29">
        <f>'OCOD Data 2022'!L107</f>
        <v>1895.1</v>
      </c>
      <c r="E107" s="36" t="str">
        <f>IF('OCOD&amp;OMR (2022)'!E107=0,"C",IF('OCOD&amp;OMR (2022)'!E107+'OCOD&amp;OMR (2022)'!E108&lt;100,"C","O"))</f>
        <v>C</v>
      </c>
      <c r="F107" s="33">
        <f>'OMR (2022)'!C109</f>
        <v>-4910</v>
      </c>
      <c r="G107" s="33">
        <f>'OMR (2022)'!D109</f>
        <v>-4186.5714285714284</v>
      </c>
      <c r="H107" s="33">
        <f>'OMR (2022)'!F109</f>
        <v>-4975.778598005546</v>
      </c>
      <c r="I107" s="33">
        <f>'OMR (2022)'!G109</f>
        <v>-4502.2601988578999</v>
      </c>
      <c r="J107" s="37"/>
      <c r="K107" s="65"/>
      <c r="M107" s="55">
        <v>832.36702798084195</v>
      </c>
      <c r="N107" s="55">
        <f t="shared" si="2"/>
        <v>-3277.5329720191576</v>
      </c>
      <c r="O107" s="61" t="s">
        <v>81</v>
      </c>
      <c r="P107">
        <f t="shared" si="3"/>
        <v>0</v>
      </c>
    </row>
    <row r="108" spans="1:16" customFormat="1">
      <c r="A108" s="6">
        <v>44576</v>
      </c>
      <c r="B108" s="36" t="str">
        <f>IF('OCOD&amp;OMR (2022)'!B108="b","B",IF('OCOD&amp;OMR (2022)'!B108="c","E",IF('OCOD&amp;OMR (2022)'!B108="r","E","")))</f>
        <v>E</v>
      </c>
      <c r="C108" s="29">
        <f>'OCOD Data 2022'!M108</f>
        <v>4119.5</v>
      </c>
      <c r="D108" s="29">
        <f>'OCOD Data 2022'!L108</f>
        <v>1891.6</v>
      </c>
      <c r="E108" s="36" t="str">
        <f>IF('OCOD&amp;OMR (2022)'!E108=0,"C",IF('OCOD&amp;OMR (2022)'!E108+'OCOD&amp;OMR (2022)'!E109&lt;100,"C","O"))</f>
        <v>C</v>
      </c>
      <c r="F108" s="33">
        <f>'OMR (2022)'!C110</f>
        <v>-5086</v>
      </c>
      <c r="G108" s="33">
        <f>'OMR (2022)'!D110</f>
        <v>-4466.4285714285716</v>
      </c>
      <c r="H108" s="33">
        <f>'OMR (2022)'!F110</f>
        <v>-5064.781370355433</v>
      </c>
      <c r="I108" s="33">
        <f>'OMR (2022)'!G110</f>
        <v>-4750.6580017849046</v>
      </c>
      <c r="J108" s="37"/>
      <c r="K108" s="65"/>
      <c r="M108" s="55">
        <v>835.39198386690191</v>
      </c>
      <c r="N108" s="55">
        <f t="shared" si="2"/>
        <v>-3284.1080161330983</v>
      </c>
      <c r="O108" s="61" t="s">
        <v>81</v>
      </c>
      <c r="P108">
        <f t="shared" si="3"/>
        <v>0</v>
      </c>
    </row>
    <row r="109" spans="1:16" customFormat="1">
      <c r="A109" s="6">
        <v>44577</v>
      </c>
      <c r="B109" s="36" t="str">
        <f>IF('OCOD&amp;OMR (2022)'!B109="b","B",IF('OCOD&amp;OMR (2022)'!B109="c","E",IF('OCOD&amp;OMR (2022)'!B109="r","E","")))</f>
        <v>E</v>
      </c>
      <c r="C109" s="29">
        <f>'OCOD Data 2022'!M109</f>
        <v>4114.3999999999996</v>
      </c>
      <c r="D109" s="29">
        <f>'OCOD Data 2022'!L109</f>
        <v>1893.1</v>
      </c>
      <c r="E109" s="36" t="str">
        <f>IF('OCOD&amp;OMR (2022)'!E109=0,"C",IF('OCOD&amp;OMR (2022)'!E109+'OCOD&amp;OMR (2022)'!E110&lt;100,"C","O"))</f>
        <v>C</v>
      </c>
      <c r="F109" s="33">
        <f>'OMR (2022)'!C111</f>
        <v>-5136</v>
      </c>
      <c r="G109" s="33">
        <f>'OMR (2022)'!D111</f>
        <v>-4663.5714285714284</v>
      </c>
      <c r="H109" s="33">
        <f>'OMR (2022)'!F111</f>
        <v>-5113.7761377615334</v>
      </c>
      <c r="I109" s="33">
        <f>'OMR (2022)'!G111</f>
        <v>-4960.8798115727977</v>
      </c>
      <c r="J109" s="37"/>
      <c r="K109" s="65"/>
      <c r="M109" s="55">
        <v>834.38366523821526</v>
      </c>
      <c r="N109" s="55">
        <f t="shared" si="2"/>
        <v>-3280.0163347617845</v>
      </c>
      <c r="O109" s="61" t="s">
        <v>81</v>
      </c>
      <c r="P109">
        <f t="shared" si="3"/>
        <v>0</v>
      </c>
    </row>
    <row r="110" spans="1:16" customFormat="1">
      <c r="A110" s="6">
        <v>44578</v>
      </c>
      <c r="B110" s="36" t="str">
        <f>IF('OCOD&amp;OMR (2022)'!B110="b","B",IF('OCOD&amp;OMR (2022)'!B110="c","E",IF('OCOD&amp;OMR (2022)'!B110="r","E","")))</f>
        <v>E</v>
      </c>
      <c r="C110" s="29">
        <f>'OCOD Data 2022'!M110</f>
        <v>4071.1</v>
      </c>
      <c r="D110" s="29">
        <f>'OCOD Data 2022'!L110</f>
        <v>1589.1</v>
      </c>
      <c r="E110" s="36" t="str">
        <f>IF('OCOD&amp;OMR (2022)'!E110=0,"C",IF('OCOD&amp;OMR (2022)'!E110+'OCOD&amp;OMR (2022)'!E111&lt;100,"C","O"))</f>
        <v>C</v>
      </c>
      <c r="F110" s="33">
        <f>'OMR (2022)'!C112</f>
        <v>-5100</v>
      </c>
      <c r="G110" s="33">
        <f>'OMR (2022)'!D112</f>
        <v>-4690.7142857142853</v>
      </c>
      <c r="H110" s="33">
        <f>'OMR (2022)'!F112</f>
        <v>-5098.9676806402831</v>
      </c>
      <c r="I110" s="33">
        <f>'OMR (2022)'!G112</f>
        <v>-4962.210453142533</v>
      </c>
      <c r="J110" s="37"/>
      <c r="K110" s="65"/>
      <c r="M110" s="55">
        <v>833.87950592387187</v>
      </c>
      <c r="N110" s="55">
        <f t="shared" si="2"/>
        <v>-3237.220494076128</v>
      </c>
      <c r="O110" s="61" t="s">
        <v>81</v>
      </c>
      <c r="P110">
        <f t="shared" si="3"/>
        <v>0</v>
      </c>
    </row>
    <row r="111" spans="1:16" customFormat="1">
      <c r="A111" s="6">
        <v>44579</v>
      </c>
      <c r="B111" s="36" t="str">
        <f>IF('OCOD&amp;OMR (2022)'!B111="b","B",IF('OCOD&amp;OMR (2022)'!B111="c","E",IF('OCOD&amp;OMR (2022)'!B111="r","E","")))</f>
        <v>E</v>
      </c>
      <c r="C111" s="29">
        <f>'OCOD Data 2022'!M111</f>
        <v>4063.5</v>
      </c>
      <c r="D111" s="29">
        <f>'OCOD Data 2022'!L111</f>
        <v>1297.2</v>
      </c>
      <c r="E111" s="36" t="str">
        <f>IF('OCOD&amp;OMR (2022)'!E111=0,"C",IF('OCOD&amp;OMR (2022)'!E111+'OCOD&amp;OMR (2022)'!E112&lt;100,"C","O"))</f>
        <v>C</v>
      </c>
      <c r="F111" s="33">
        <f>'OMR (2022)'!C113</f>
        <v>-5040</v>
      </c>
      <c r="G111" s="33">
        <f>'OMR (2022)'!D113</f>
        <v>-4715</v>
      </c>
      <c r="H111" s="33">
        <f>'OMR (2022)'!F113</f>
        <v>-5024.4448176959922</v>
      </c>
      <c r="I111" s="33">
        <f>'OMR (2022)'!G113</f>
        <v>-4976.0971121678858</v>
      </c>
      <c r="J111" s="37"/>
      <c r="K111" s="65"/>
      <c r="M111" s="55">
        <v>829.34207209478188</v>
      </c>
      <c r="N111" s="55">
        <f t="shared" si="2"/>
        <v>-3234.157927905218</v>
      </c>
      <c r="O111" s="61" t="s">
        <v>81</v>
      </c>
      <c r="P111">
        <f t="shared" si="3"/>
        <v>0</v>
      </c>
    </row>
    <row r="112" spans="1:16" customFormat="1">
      <c r="A112" s="6">
        <v>44580</v>
      </c>
      <c r="B112" s="36" t="str">
        <f>IF('OCOD&amp;OMR (2022)'!B112="b","B",IF('OCOD&amp;OMR (2022)'!B112="c","E",IF('OCOD&amp;OMR (2022)'!B112="r","E","")))</f>
        <v>E</v>
      </c>
      <c r="C112" s="29">
        <f>'OCOD Data 2022'!M112</f>
        <v>4084.7</v>
      </c>
      <c r="D112" s="29">
        <f>'OCOD Data 2022'!L112</f>
        <v>1696.5</v>
      </c>
      <c r="E112" s="36" t="str">
        <f>IF('OCOD&amp;OMR (2022)'!E112=0,"C",IF('OCOD&amp;OMR (2022)'!E112+'OCOD&amp;OMR (2022)'!E113&lt;100,"C","O"))</f>
        <v>C</v>
      </c>
      <c r="F112" s="33">
        <f>'OMR (2022)'!C114</f>
        <v>-4934</v>
      </c>
      <c r="G112" s="33">
        <f>'OMR (2022)'!D114</f>
        <v>-4723.5714285714284</v>
      </c>
      <c r="H112" s="33">
        <f>'OMR (2022)'!F114</f>
        <v>-4983.061342475422</v>
      </c>
      <c r="I112" s="33">
        <f>'OMR (2022)'!G114</f>
        <v>-4974.1370061143725</v>
      </c>
      <c r="J112" s="37"/>
      <c r="K112" s="65"/>
      <c r="M112" s="55">
        <v>830.35039072346865</v>
      </c>
      <c r="N112" s="55">
        <f t="shared" si="2"/>
        <v>-3254.3496092765313</v>
      </c>
      <c r="O112" s="61" t="s">
        <v>81</v>
      </c>
      <c r="P112">
        <f t="shared" si="3"/>
        <v>0</v>
      </c>
    </row>
    <row r="113" spans="1:16" customFormat="1">
      <c r="A113" s="6">
        <v>44581</v>
      </c>
      <c r="B113" s="36" t="str">
        <f>IF('OCOD&amp;OMR (2022)'!B113="b","B",IF('OCOD&amp;OMR (2022)'!B113="c","E",IF('OCOD&amp;OMR (2022)'!B113="r","E","")))</f>
        <v>E</v>
      </c>
      <c r="C113" s="29">
        <f>'OCOD Data 2022'!M113</f>
        <v>4090.2</v>
      </c>
      <c r="D113" s="29">
        <f>'OCOD Data 2022'!L113</f>
        <v>1698.5</v>
      </c>
      <c r="E113" s="36" t="str">
        <f>IF('OCOD&amp;OMR (2022)'!E113=0,"C",IF('OCOD&amp;OMR (2022)'!E113+'OCOD&amp;OMR (2022)'!E114&lt;100,"C","O"))</f>
        <v>C</v>
      </c>
      <c r="F113" s="33">
        <f>'OMR (2022)'!C115</f>
        <v>-4844</v>
      </c>
      <c r="G113" s="33">
        <f>'OMR (2022)'!D115</f>
        <v>-4752.8571428571431</v>
      </c>
      <c r="H113" s="33">
        <f>'OMR (2022)'!F115</f>
        <v>-4941.5766407360734</v>
      </c>
      <c r="I113" s="33">
        <f>'OMR (2022)'!G115</f>
        <v>-4983.5938910490122</v>
      </c>
      <c r="J113" s="37"/>
      <c r="K113" s="65"/>
      <c r="M113" s="55">
        <v>1647.0884799596672</v>
      </c>
      <c r="N113" s="55">
        <f t="shared" si="2"/>
        <v>-2443.1115200403328</v>
      </c>
      <c r="O113" s="61" t="s">
        <v>81</v>
      </c>
      <c r="P113">
        <f t="shared" si="3"/>
        <v>0</v>
      </c>
    </row>
    <row r="114" spans="1:16" customFormat="1">
      <c r="A114" s="6">
        <v>44582</v>
      </c>
      <c r="B114" s="36" t="str">
        <f>IF('OCOD&amp;OMR (2022)'!B114="b","B",IF('OCOD&amp;OMR (2022)'!B114="c","E",IF('OCOD&amp;OMR (2022)'!B114="r","E","")))</f>
        <v>E</v>
      </c>
      <c r="C114" s="29">
        <f>'OCOD Data 2022'!M114</f>
        <v>4088.2</v>
      </c>
      <c r="D114" s="29">
        <f>'OCOD Data 2022'!L114</f>
        <v>1692</v>
      </c>
      <c r="E114" s="36" t="str">
        <f>IF('OCOD&amp;OMR (2022)'!E114=0,"C",IF('OCOD&amp;OMR (2022)'!E114+'OCOD&amp;OMR (2022)'!E115&lt;100,"C","O"))</f>
        <v>C</v>
      </c>
      <c r="F114" s="33">
        <f>'OMR (2022)'!C116</f>
        <v>-4828</v>
      </c>
      <c r="G114" s="33">
        <f>'OMR (2022)'!D116</f>
        <v>-4790</v>
      </c>
      <c r="H114" s="33">
        <f>'OMR (2022)'!F116</f>
        <v>-4898.6081607259894</v>
      </c>
      <c r="I114" s="33">
        <f>'OMR (2022)'!G116</f>
        <v>-4976.2815622618746</v>
      </c>
      <c r="J114" s="37"/>
      <c r="K114" s="65"/>
      <c r="M114" s="55">
        <v>1658.1799848752205</v>
      </c>
      <c r="N114" s="55">
        <f t="shared" si="2"/>
        <v>-2430.0200151247791</v>
      </c>
      <c r="O114" s="61" t="s">
        <v>81</v>
      </c>
      <c r="P114">
        <f t="shared" si="3"/>
        <v>0</v>
      </c>
    </row>
    <row r="115" spans="1:16" customFormat="1">
      <c r="A115" s="6">
        <v>44583</v>
      </c>
      <c r="B115" s="36" t="str">
        <f>IF('OCOD&amp;OMR (2022)'!B115="b","B",IF('OCOD&amp;OMR (2022)'!B115="c","E",IF('OCOD&amp;OMR (2022)'!B115="r","E","")))</f>
        <v>E</v>
      </c>
      <c r="C115" s="29">
        <f>'OCOD Data 2022'!M115</f>
        <v>4143.7</v>
      </c>
      <c r="D115" s="29">
        <f>'OCOD Data 2022'!L115</f>
        <v>1691.5</v>
      </c>
      <c r="E115" s="36" t="str">
        <f>IF('OCOD&amp;OMR (2022)'!E115=0,"C",IF('OCOD&amp;OMR (2022)'!E115+'OCOD&amp;OMR (2022)'!E116&lt;100,"C","O"))</f>
        <v>C</v>
      </c>
      <c r="F115" s="33">
        <f>'OMR (2022)'!C117</f>
        <v>-4848</v>
      </c>
      <c r="G115" s="33">
        <f>'OMR (2022)'!D117</f>
        <v>-4877.1428571428569</v>
      </c>
      <c r="H115" s="33">
        <f>'OMR (2022)'!F117</f>
        <v>-4928.1886267204445</v>
      </c>
      <c r="I115" s="33">
        <f>'OMR (2022)'!G117</f>
        <v>-4977.6166310286653</v>
      </c>
      <c r="J115" s="37"/>
      <c r="K115" s="65"/>
      <c r="M115" s="55">
        <v>1657.171666246534</v>
      </c>
      <c r="N115" s="55">
        <f t="shared" si="2"/>
        <v>-2486.5283337534656</v>
      </c>
      <c r="O115" s="61" t="s">
        <v>81</v>
      </c>
      <c r="P115">
        <f t="shared" si="3"/>
        <v>0</v>
      </c>
    </row>
    <row r="116" spans="1:16" customFormat="1">
      <c r="A116" s="6">
        <v>44584</v>
      </c>
      <c r="B116" s="36" t="str">
        <f>IF('OCOD&amp;OMR (2022)'!B116="b","B",IF('OCOD&amp;OMR (2022)'!B116="c","E",IF('OCOD&amp;OMR (2022)'!B116="r","E","")))</f>
        <v>E</v>
      </c>
      <c r="C116" s="29">
        <f>'OCOD Data 2022'!M116</f>
        <v>4119</v>
      </c>
      <c r="D116" s="29">
        <f>'OCOD Data 2022'!L116</f>
        <v>1591.6</v>
      </c>
      <c r="E116" s="36" t="str">
        <f>IF('OCOD&amp;OMR (2022)'!E116=0,"C",IF('OCOD&amp;OMR (2022)'!E116+'OCOD&amp;OMR (2022)'!E117&lt;100,"C","O"))</f>
        <v>C</v>
      </c>
      <c r="F116" s="33">
        <f>'OMR (2022)'!C118</f>
        <v>-4958</v>
      </c>
      <c r="G116" s="33">
        <f>'OMR (2022)'!D118</f>
        <v>-4970</v>
      </c>
      <c r="H116" s="33">
        <f>'OMR (2022)'!F118</f>
        <v>-4988.2307587093528</v>
      </c>
      <c r="I116" s="33">
        <f>'OMR (2022)'!G118</f>
        <v>-4981.3034271929137</v>
      </c>
      <c r="J116" s="37"/>
      <c r="K116" s="65"/>
      <c r="M116" s="55">
        <v>1658.6841441895638</v>
      </c>
      <c r="N116" s="55">
        <f t="shared" si="2"/>
        <v>-2460.315855810436</v>
      </c>
      <c r="O116" s="61" t="s">
        <v>81</v>
      </c>
      <c r="P116">
        <f t="shared" si="3"/>
        <v>0</v>
      </c>
    </row>
    <row r="117" spans="1:16" customFormat="1">
      <c r="A117" s="6">
        <v>44585</v>
      </c>
      <c r="B117" s="36" t="str">
        <f>IF('OCOD&amp;OMR (2022)'!B117="b","B",IF('OCOD&amp;OMR (2022)'!B117="c","E",IF('OCOD&amp;OMR (2022)'!B117="r","E","")))</f>
        <v>E</v>
      </c>
      <c r="C117" s="29">
        <f>'OCOD Data 2022'!M117</f>
        <v>4184</v>
      </c>
      <c r="D117" s="29">
        <f>'OCOD Data 2022'!L117</f>
        <v>1490.3</v>
      </c>
      <c r="E117" s="36" t="str">
        <f>IF('OCOD&amp;OMR (2022)'!E117=0,"C",IF('OCOD&amp;OMR (2022)'!E117+'OCOD&amp;OMR (2022)'!E118&lt;100,"C","O"))</f>
        <v>C</v>
      </c>
      <c r="F117" s="33">
        <f>'OMR (2022)'!C119</f>
        <v>-5126</v>
      </c>
      <c r="G117" s="33">
        <f>'OMR (2022)'!D119</f>
        <v>-5023.5714285714284</v>
      </c>
      <c r="H117" s="33">
        <f>'OMR (2022)'!F119</f>
        <v>-4964.2960993698016</v>
      </c>
      <c r="I117" s="33">
        <f>'OMR (2022)'!G119</f>
        <v>-4988.9984785732295</v>
      </c>
      <c r="J117" s="37"/>
      <c r="K117" s="65"/>
      <c r="M117" s="55">
        <v>1660.1966221325938</v>
      </c>
      <c r="N117" s="55">
        <f t="shared" si="2"/>
        <v>-2523.8033778674062</v>
      </c>
      <c r="O117" s="61" t="s">
        <v>81</v>
      </c>
      <c r="P117">
        <f t="shared" si="3"/>
        <v>0</v>
      </c>
    </row>
    <row r="118" spans="1:16" customFormat="1">
      <c r="A118" s="6">
        <v>44586</v>
      </c>
      <c r="B118" s="36" t="str">
        <f>IF('OCOD&amp;OMR (2022)'!B118="b","B",IF('OCOD&amp;OMR (2022)'!B118="c","E",IF('OCOD&amp;OMR (2022)'!B118="r","E","")))</f>
        <v>E</v>
      </c>
      <c r="C118" s="29">
        <f>'OCOD Data 2022'!M118</f>
        <v>4207.2</v>
      </c>
      <c r="D118" s="29">
        <f>'OCOD Data 2022'!L118</f>
        <v>1597.2</v>
      </c>
      <c r="E118" s="36" t="str">
        <f>IF('OCOD&amp;OMR (2022)'!E118=0,"C",IF('OCOD&amp;OMR (2022)'!E118+'OCOD&amp;OMR (2022)'!E119&lt;100,"C","O"))</f>
        <v>C</v>
      </c>
      <c r="F118" s="33">
        <f>'OMR (2022)'!C120</f>
        <v>-5200</v>
      </c>
      <c r="G118" s="33">
        <f>'OMR (2022)'!D120</f>
        <v>-5040.7142857142853</v>
      </c>
      <c r="H118" s="33">
        <f>'OMR (2022)'!F120</f>
        <v>-4963.7190920090743</v>
      </c>
      <c r="I118" s="33">
        <f>'OMR (2022)'!G120</f>
        <v>-4992.2821082502069</v>
      </c>
      <c r="J118" s="37"/>
      <c r="K118" s="65"/>
      <c r="M118" s="55">
        <v>1644.5676833879506</v>
      </c>
      <c r="N118" s="55">
        <f t="shared" si="2"/>
        <v>-2562.6323166120492</v>
      </c>
      <c r="O118" s="61" t="s">
        <v>81</v>
      </c>
      <c r="P118">
        <f t="shared" si="3"/>
        <v>0</v>
      </c>
    </row>
    <row r="119" spans="1:16" customFormat="1">
      <c r="A119" s="6">
        <v>44587</v>
      </c>
      <c r="B119" s="36" t="str">
        <f>IF('OCOD&amp;OMR (2022)'!B119="b","B",IF('OCOD&amp;OMR (2022)'!B119="c","E",IF('OCOD&amp;OMR (2022)'!B119="r","E","")))</f>
        <v>E</v>
      </c>
      <c r="C119" s="29">
        <f>'OCOD Data 2022'!M119</f>
        <v>3884.6</v>
      </c>
      <c r="D119" s="29">
        <f>'OCOD Data 2022'!L119</f>
        <v>1592.1</v>
      </c>
      <c r="E119" s="36" t="str">
        <f>IF('OCOD&amp;OMR (2022)'!E119=0,"C",IF('OCOD&amp;OMR (2022)'!E119+'OCOD&amp;OMR (2022)'!E120&lt;100,"C","O"))</f>
        <v>C</v>
      </c>
      <c r="F119" s="33">
        <f>'OMR (2022)'!C121</f>
        <v>-5162</v>
      </c>
      <c r="G119" s="33">
        <f>'OMR (2022)'!D121</f>
        <v>-5037.1428571428569</v>
      </c>
      <c r="H119" s="33">
        <f>'OMR (2022)'!F121</f>
        <v>-4907.5561801109161</v>
      </c>
      <c r="I119" s="33">
        <f>'OMR (2022)'!G121</f>
        <v>-4973.9237489016532</v>
      </c>
      <c r="J119" s="37"/>
      <c r="K119" s="65"/>
      <c r="M119" s="55">
        <v>1656.1633476178472</v>
      </c>
      <c r="N119" s="55">
        <f t="shared" si="2"/>
        <v>-2228.4366523821527</v>
      </c>
      <c r="O119" s="61" t="s">
        <v>81</v>
      </c>
      <c r="P119">
        <f t="shared" si="3"/>
        <v>0</v>
      </c>
    </row>
    <row r="120" spans="1:16" customFormat="1">
      <c r="A120" s="6">
        <v>44588</v>
      </c>
      <c r="B120" s="36" t="str">
        <f>IF('OCOD&amp;OMR (2022)'!B120="b","B",IF('OCOD&amp;OMR (2022)'!B120="c","E",IF('OCOD&amp;OMR (2022)'!B120="r","E","")))</f>
        <v>E</v>
      </c>
      <c r="C120" s="29">
        <f>'OCOD Data 2022'!M120</f>
        <v>3391.5</v>
      </c>
      <c r="D120" s="29">
        <f>'OCOD Data 2022'!L120</f>
        <v>2186</v>
      </c>
      <c r="E120" s="36" t="str">
        <f>IF('OCOD&amp;OMR (2022)'!E120=0,"C",IF('OCOD&amp;OMR (2022)'!E120+'OCOD&amp;OMR (2022)'!E121&lt;100,"C","O"))</f>
        <v>C</v>
      </c>
      <c r="F120" s="33">
        <f>'OMR (2022)'!C122</f>
        <v>-5150</v>
      </c>
      <c r="G120" s="33">
        <f>'OMR (2022)'!D122</f>
        <v>-5043.5714285714284</v>
      </c>
      <c r="H120" s="33">
        <f>'OMR (2022)'!F122</f>
        <v>-4864.9810304764305</v>
      </c>
      <c r="I120" s="33">
        <f>'OMR (2022)'!G122</f>
        <v>-4962.7659998649569</v>
      </c>
      <c r="J120" s="37"/>
      <c r="K120" s="65"/>
      <c r="M120" s="55">
        <v>1666.7506932190572</v>
      </c>
      <c r="N120" s="55">
        <f t="shared" si="2"/>
        <v>-1724.7493067809428</v>
      </c>
      <c r="O120" s="61" t="s">
        <v>81</v>
      </c>
      <c r="P120">
        <f t="shared" si="3"/>
        <v>0</v>
      </c>
    </row>
    <row r="121" spans="1:16" customFormat="1">
      <c r="A121" s="6">
        <v>44589</v>
      </c>
      <c r="B121" s="36" t="str">
        <f>IF('OCOD&amp;OMR (2022)'!B121="b","B",IF('OCOD&amp;OMR (2022)'!B121="c","E",IF('OCOD&amp;OMR (2022)'!B121="r","E","")))</f>
        <v>E</v>
      </c>
      <c r="C121" s="29">
        <f>'OCOD Data 2022'!M121</f>
        <v>3275</v>
      </c>
      <c r="D121" s="29">
        <f>'OCOD Data 2022'!L121</f>
        <v>2488</v>
      </c>
      <c r="E121" s="36" t="str">
        <f>IF('OCOD&amp;OMR (2022)'!E121=0,"C",IF('OCOD&amp;OMR (2022)'!E121+'OCOD&amp;OMR (2022)'!E122&lt;100,"C","O"))</f>
        <v>C</v>
      </c>
      <c r="F121" s="33">
        <f>'OMR (2022)'!C123</f>
        <v>-5156</v>
      </c>
      <c r="G121" s="33">
        <f>'OMR (2022)'!D123</f>
        <v>-5057.8571428571431</v>
      </c>
      <c r="H121" s="33">
        <f>'OMR (2022)'!F123</f>
        <v>-4892.326144492059</v>
      </c>
      <c r="I121" s="33">
        <f>'OMR (2022)'!G123</f>
        <v>-4951.4989795095244</v>
      </c>
      <c r="J121" s="37"/>
      <c r="K121" s="65"/>
      <c r="M121" s="55">
        <v>1665.2382152760272</v>
      </c>
      <c r="N121" s="55">
        <f t="shared" si="2"/>
        <v>-1609.7617847239728</v>
      </c>
      <c r="O121" s="61" t="s">
        <v>81</v>
      </c>
      <c r="P121">
        <f t="shared" si="3"/>
        <v>0</v>
      </c>
    </row>
    <row r="122" spans="1:16" customFormat="1">
      <c r="A122" s="6">
        <v>44590</v>
      </c>
      <c r="B122" s="36" t="str">
        <f>IF('OCOD&amp;OMR (2022)'!B122="b","B",IF('OCOD&amp;OMR (2022)'!B122="c","E",IF('OCOD&amp;OMR (2022)'!B122="r","E","")))</f>
        <v>E</v>
      </c>
      <c r="C122" s="29">
        <f>'OCOD Data 2022'!M122</f>
        <v>3335.5</v>
      </c>
      <c r="D122" s="29">
        <f>'OCOD Data 2022'!L122</f>
        <v>2490.6</v>
      </c>
      <c r="E122" s="36" t="str">
        <f>IF('OCOD&amp;OMR (2022)'!E122=0,"C",IF('OCOD&amp;OMR (2022)'!E122+'OCOD&amp;OMR (2022)'!E123&lt;100,"C","O"))</f>
        <v>C</v>
      </c>
      <c r="F122" s="33">
        <f>'OMR (2022)'!C124</f>
        <v>-5186</v>
      </c>
      <c r="G122" s="33">
        <f>'OMR (2022)'!D124</f>
        <v>-5059.2857142857147</v>
      </c>
      <c r="H122" s="33">
        <f>'OMR (2022)'!F124</f>
        <v>-4940.7033044411392</v>
      </c>
      <c r="I122" s="33">
        <f>'OMR (2022)'!G124</f>
        <v>-4944.6848836038389</v>
      </c>
      <c r="J122" s="37"/>
      <c r="K122" s="65"/>
      <c r="M122" s="55">
        <v>1664.7340559616839</v>
      </c>
      <c r="N122" s="55">
        <f t="shared" si="2"/>
        <v>-1670.7659440383161</v>
      </c>
      <c r="O122" s="61" t="s">
        <v>81</v>
      </c>
      <c r="P122">
        <f t="shared" si="3"/>
        <v>0</v>
      </c>
    </row>
    <row r="123" spans="1:16" customFormat="1">
      <c r="A123" s="6">
        <v>44591</v>
      </c>
      <c r="B123" s="36" t="str">
        <f>IF('OCOD&amp;OMR (2022)'!B123="b","B",IF('OCOD&amp;OMR (2022)'!B123="c","E",IF('OCOD&amp;OMR (2022)'!B123="r","E","")))</f>
        <v>E</v>
      </c>
      <c r="C123" s="29">
        <f>'OCOD Data 2022'!M123</f>
        <v>3399.1</v>
      </c>
      <c r="D123" s="29">
        <f>'OCOD Data 2022'!L123</f>
        <v>2497.6</v>
      </c>
      <c r="E123" s="36" t="str">
        <f>IF('OCOD&amp;OMR (2022)'!E123=0,"C",IF('OCOD&amp;OMR (2022)'!E123+'OCOD&amp;OMR (2022)'!E124&lt;100,"C","O"))</f>
        <v>C</v>
      </c>
      <c r="F123" s="33">
        <f>'OMR (2022)'!C125</f>
        <v>-5146</v>
      </c>
      <c r="G123" s="33">
        <f>'OMR (2022)'!D125</f>
        <v>-5044.2857142857147</v>
      </c>
      <c r="H123" s="33">
        <f>'OMR (2022)'!F125</f>
        <v>-4969.0879867955637</v>
      </c>
      <c r="I123" s="33">
        <f>'OMR (2022)'!G125</f>
        <v>-4940.607768619504</v>
      </c>
      <c r="J123" s="37"/>
      <c r="K123" s="65"/>
      <c r="M123" s="55">
        <v>1664.7340559616839</v>
      </c>
      <c r="N123" s="55">
        <f t="shared" si="2"/>
        <v>-1734.365944038316</v>
      </c>
      <c r="O123" s="61" t="s">
        <v>81</v>
      </c>
      <c r="P123">
        <f t="shared" si="3"/>
        <v>0</v>
      </c>
    </row>
    <row r="124" spans="1:16" customFormat="1">
      <c r="A124" s="6">
        <v>44592</v>
      </c>
      <c r="B124" s="36" t="str">
        <f>IF('OCOD&amp;OMR (2022)'!B124="b","B",IF('OCOD&amp;OMR (2022)'!B124="c","E",IF('OCOD&amp;OMR (2022)'!B124="r","E","")))</f>
        <v>E</v>
      </c>
      <c r="C124" s="29">
        <f>'OCOD Data 2022'!M124</f>
        <v>3430.8</v>
      </c>
      <c r="D124" s="29">
        <f>'OCOD Data 2022'!L124</f>
        <v>2500.1</v>
      </c>
      <c r="E124" s="36" t="str">
        <f>IF('OCOD&amp;OMR (2022)'!E124=0,"C",IF('OCOD&amp;OMR (2022)'!E124+'OCOD&amp;OMR (2022)'!E125&lt;100,"C","O"))</f>
        <v>C</v>
      </c>
      <c r="F124" s="33">
        <f>'OMR (2022)'!C126</f>
        <v>-4958</v>
      </c>
      <c r="G124" s="33">
        <f>'OMR (2022)'!D126</f>
        <v>-4986.4285714285716</v>
      </c>
      <c r="H124" s="33">
        <f>'OMR (2022)'!F126</f>
        <v>-5042.5916889886566</v>
      </c>
      <c r="I124" s="33">
        <f>'OMR (2022)'!G126</f>
        <v>-4953.7894661689297</v>
      </c>
      <c r="J124" s="77"/>
      <c r="K124" s="65"/>
      <c r="M124" s="55">
        <v>1667.7590118477437</v>
      </c>
      <c r="N124" s="55">
        <f t="shared" si="2"/>
        <v>-1763.0409881522564</v>
      </c>
      <c r="O124" s="61" t="s">
        <v>81</v>
      </c>
      <c r="P124">
        <f t="shared" si="3"/>
        <v>0</v>
      </c>
    </row>
    <row r="125" spans="1:16" customFormat="1">
      <c r="A125" s="6">
        <v>44593</v>
      </c>
      <c r="B125" s="36" t="str">
        <f>IF('OCOD&amp;OMR (2022)'!B125="b","B",IF('OCOD&amp;OMR (2022)'!B125="c","E",IF('OCOD&amp;OMR (2022)'!B125="r","E","")))</f>
        <v>B</v>
      </c>
      <c r="C125" s="29">
        <f>'OCOD Data 2022'!M125</f>
        <v>832.9</v>
      </c>
      <c r="D125" s="29">
        <f>'OCOD Data 2022'!L125</f>
        <v>0</v>
      </c>
      <c r="E125" s="36" t="str">
        <f>IF('OCOD&amp;OMR (2022)'!E125=0,"C",IF('OCOD&amp;OMR (2022)'!E125+'OCOD&amp;OMR (2022)'!E126&lt;100,"C","O"))</f>
        <v>C</v>
      </c>
      <c r="F125" s="33">
        <f>'OMR (2022)'!C127</f>
        <v>-4277</v>
      </c>
      <c r="G125" s="33">
        <f>'OMR (2022)'!D127</f>
        <v>-4771.0714285714284</v>
      </c>
      <c r="H125" s="33">
        <f>'OMR (2022)'!F127</f>
        <v>-4159.9683984013109</v>
      </c>
      <c r="I125" s="33">
        <f>'OMR (2022)'!G127</f>
        <v>-4654.0244215454286</v>
      </c>
      <c r="J125" s="37" t="s">
        <v>71</v>
      </c>
      <c r="K125" s="65"/>
      <c r="M125" s="55">
        <v>1668.7673304764305</v>
      </c>
      <c r="N125" s="55">
        <f t="shared" si="2"/>
        <v>835.86733047643054</v>
      </c>
      <c r="O125" s="61" t="s">
        <v>81</v>
      </c>
      <c r="P125">
        <f t="shared" si="3"/>
        <v>0</v>
      </c>
    </row>
    <row r="126" spans="1:16" customFormat="1">
      <c r="A126" s="6">
        <v>44594</v>
      </c>
      <c r="B126" s="36" t="str">
        <f>IF('OCOD&amp;OMR (2022)'!B126="b","B",IF('OCOD&amp;OMR (2022)'!B126="c","E",IF('OCOD&amp;OMR (2022)'!B126="r","E","")))</f>
        <v>B</v>
      </c>
      <c r="C126" s="29">
        <f>'OCOD Data 2022'!M126</f>
        <v>813.2</v>
      </c>
      <c r="D126" s="29">
        <f>'OCOD Data 2022'!L126</f>
        <v>1190.3</v>
      </c>
      <c r="E126" s="36" t="str">
        <f>IF('OCOD&amp;OMR (2022)'!E126=0,"C",IF('OCOD&amp;OMR (2022)'!E126+'OCOD&amp;OMR (2022)'!E127&lt;100,"C","O"))</f>
        <v>C</v>
      </c>
      <c r="F126" s="33">
        <f>'OMR (2022)'!C128</f>
        <v>-3467</v>
      </c>
      <c r="G126" s="33">
        <f>'OMR (2022)'!D128</f>
        <v>-4533.9285714285716</v>
      </c>
      <c r="H126" s="33">
        <f>'OMR (2022)'!F128</f>
        <v>-3457.253481915302</v>
      </c>
      <c r="I126" s="33">
        <f>'OMR (2022)'!G128</f>
        <v>-4406.5676007380544</v>
      </c>
      <c r="J126" s="37"/>
      <c r="K126" s="65"/>
      <c r="M126" s="55">
        <v>1665.7423745903704</v>
      </c>
      <c r="N126" s="55">
        <f t="shared" si="2"/>
        <v>852.5423745903704</v>
      </c>
      <c r="O126" s="61" t="s">
        <v>81</v>
      </c>
      <c r="P126">
        <f t="shared" si="3"/>
        <v>0</v>
      </c>
    </row>
    <row r="127" spans="1:16" customFormat="1">
      <c r="A127" s="6">
        <v>44595</v>
      </c>
      <c r="B127" s="36" t="str">
        <f>IF('OCOD&amp;OMR (2022)'!B127="b","B",IF('OCOD&amp;OMR (2022)'!B127="c","E",IF('OCOD&amp;OMR (2022)'!B127="r","E","")))</f>
        <v>B</v>
      </c>
      <c r="C127" s="29">
        <f>'OCOD Data 2022'!M127</f>
        <v>1813</v>
      </c>
      <c r="D127" s="29">
        <f>'OCOD Data 2022'!L127</f>
        <v>294.39999999999998</v>
      </c>
      <c r="E127" s="36" t="str">
        <f>IF('OCOD&amp;OMR (2022)'!E127=0,"C",IF('OCOD&amp;OMR (2022)'!E127+'OCOD&amp;OMR (2022)'!E128&lt;100,"C","O"))</f>
        <v>C</v>
      </c>
      <c r="F127" s="33">
        <f>'OMR (2022)'!C129</f>
        <v>-2733.6</v>
      </c>
      <c r="G127" s="33">
        <f>'OMR (2022)'!D129</f>
        <v>-4305.5714285714284</v>
      </c>
      <c r="H127" s="33">
        <f>'OMR (2022)'!F129</f>
        <v>-2742.0869954222335</v>
      </c>
      <c r="I127" s="33">
        <f>'OMR (2022)'!G129</f>
        <v>-4159.1528674203246</v>
      </c>
      <c r="J127" s="37"/>
      <c r="K127" s="65"/>
      <c r="M127" s="55">
        <v>1660.1966221325938</v>
      </c>
      <c r="N127" s="55">
        <f t="shared" si="2"/>
        <v>-152.8033778674062</v>
      </c>
      <c r="O127" s="61" t="s">
        <v>81</v>
      </c>
      <c r="P127">
        <f t="shared" si="3"/>
        <v>0</v>
      </c>
    </row>
    <row r="128" spans="1:16" customFormat="1">
      <c r="A128" s="6">
        <v>44596</v>
      </c>
      <c r="B128" s="36" t="str">
        <f>IF('OCOD&amp;OMR (2022)'!B128="b","B",IF('OCOD&amp;OMR (2022)'!B128="c","E",IF('OCOD&amp;OMR (2022)'!B128="r","E","")))</f>
        <v>B</v>
      </c>
      <c r="C128" s="29">
        <f>'OCOD Data 2022'!M128</f>
        <v>1802.9</v>
      </c>
      <c r="D128" s="29">
        <f>'OCOD Data 2022'!L128</f>
        <v>494.6</v>
      </c>
      <c r="E128" s="36" t="str">
        <f>IF('OCOD&amp;OMR (2022)'!E128=0,"C",IF('OCOD&amp;OMR (2022)'!E128+'OCOD&amp;OMR (2022)'!E129&lt;100,"C","O"))</f>
        <v>C</v>
      </c>
      <c r="F128" s="33">
        <f>'OMR (2022)'!C130</f>
        <v>-2022.2</v>
      </c>
      <c r="G128" s="33">
        <f>'OMR (2022)'!D130</f>
        <v>-4042.2142857142858</v>
      </c>
      <c r="H128" s="33">
        <f>'OMR (2022)'!F130</f>
        <v>-2010.6498679455513</v>
      </c>
      <c r="I128" s="33">
        <f>'OMR (2022)'!G130</f>
        <v>-3909.1940926264901</v>
      </c>
      <c r="J128" s="37"/>
      <c r="K128" s="65"/>
      <c r="M128" s="55">
        <v>1879.5059238719434</v>
      </c>
      <c r="N128" s="55">
        <f t="shared" si="2"/>
        <v>76.605923871943332</v>
      </c>
      <c r="O128" s="61" t="s">
        <v>81</v>
      </c>
      <c r="P128">
        <f t="shared" si="3"/>
        <v>0</v>
      </c>
    </row>
    <row r="129" spans="1:16" customFormat="1">
      <c r="A129" s="6">
        <v>44597</v>
      </c>
      <c r="B129" s="36" t="str">
        <f>IF('OCOD&amp;OMR (2022)'!B129="b","B",IF('OCOD&amp;OMR (2022)'!B129="c","E",IF('OCOD&amp;OMR (2022)'!B129="r","E","")))</f>
        <v>B</v>
      </c>
      <c r="C129" s="29">
        <f>'OCOD Data 2022'!M129</f>
        <v>1806.9</v>
      </c>
      <c r="D129" s="29">
        <f>'OCOD Data 2022'!L129</f>
        <v>792</v>
      </c>
      <c r="E129" s="36" t="str">
        <f>IF('OCOD&amp;OMR (2022)'!E129=0,"C",IF('OCOD&amp;OMR (2022)'!E129+'OCOD&amp;OMR (2022)'!E130&lt;100,"C","O"))</f>
        <v>C</v>
      </c>
      <c r="F129" s="33">
        <f>'OMR (2022)'!C131</f>
        <v>-1616.2</v>
      </c>
      <c r="G129" s="33">
        <f>'OMR (2022)'!D131</f>
        <v>-3832.2142857142858</v>
      </c>
      <c r="H129" s="33">
        <f>'OMR (2022)'!F131</f>
        <v>-1331.6820888177467</v>
      </c>
      <c r="I129" s="33">
        <f>'OMR (2022)'!G131</f>
        <v>-3669.3228454893947</v>
      </c>
      <c r="J129" s="37"/>
      <c r="K129" s="65"/>
      <c r="M129" s="55">
        <v>1878.4976052432569</v>
      </c>
      <c r="N129" s="55">
        <f t="shared" si="2"/>
        <v>71.597605243256794</v>
      </c>
      <c r="O129" s="61" t="s">
        <v>81</v>
      </c>
      <c r="P129">
        <f t="shared" si="3"/>
        <v>0</v>
      </c>
    </row>
    <row r="130" spans="1:16" customFormat="1">
      <c r="A130" s="6">
        <v>44598</v>
      </c>
      <c r="B130" s="36" t="str">
        <f>IF('OCOD&amp;OMR (2022)'!B130="b","B",IF('OCOD&amp;OMR (2022)'!B130="c","E",IF('OCOD&amp;OMR (2022)'!B130="r","E","")))</f>
        <v>B</v>
      </c>
      <c r="C130" s="29">
        <f>'OCOD Data 2022'!M130</f>
        <v>1813.5</v>
      </c>
      <c r="D130" s="29">
        <f>'OCOD Data 2022'!L130</f>
        <v>693.7</v>
      </c>
      <c r="E130" s="36" t="str">
        <f>IF('OCOD&amp;OMR (2022)'!E130=0,"C",IF('OCOD&amp;OMR (2022)'!E130+'OCOD&amp;OMR (2022)'!E131&lt;100,"C","O"))</f>
        <v>C</v>
      </c>
      <c r="F130" s="33">
        <f>'OMR (2022)'!C132</f>
        <v>-1701.2</v>
      </c>
      <c r="G130" s="33">
        <f>'OMR (2022)'!D132</f>
        <v>-3607.9285714285716</v>
      </c>
      <c r="H130" s="33">
        <f>'OMR (2022)'!F132</f>
        <v>-1561.4579125283592</v>
      </c>
      <c r="I130" s="33">
        <f>'OMR (2022)'!G132</f>
        <v>-3430.1769764807877</v>
      </c>
      <c r="J130" s="37"/>
      <c r="K130" s="65"/>
      <c r="M130" s="55">
        <v>1880.5142425006302</v>
      </c>
      <c r="N130" s="55">
        <f t="shared" si="2"/>
        <v>67.014242500630189</v>
      </c>
      <c r="O130" s="61" t="s">
        <v>81</v>
      </c>
      <c r="P130">
        <f t="shared" si="3"/>
        <v>0</v>
      </c>
    </row>
    <row r="131" spans="1:16" customFormat="1">
      <c r="A131" s="6">
        <v>44599</v>
      </c>
      <c r="B131" s="36" t="str">
        <f>IF('OCOD&amp;OMR (2022)'!B131="b","B",IF('OCOD&amp;OMR (2022)'!B131="c","E",IF('OCOD&amp;OMR (2022)'!B131="r","E","")))</f>
        <v>B</v>
      </c>
      <c r="C131" s="29">
        <f>'OCOD Data 2022'!M131</f>
        <v>1802.9</v>
      </c>
      <c r="D131" s="29">
        <f>'OCOD Data 2022'!L131</f>
        <v>791.5</v>
      </c>
      <c r="E131" s="36" t="str">
        <f>IF('OCOD&amp;OMR (2022)'!E131=0,"C",IF('OCOD&amp;OMR (2022)'!E131+'OCOD&amp;OMR (2022)'!E132&lt;100,"C","O"))</f>
        <v>C</v>
      </c>
      <c r="F131" s="33">
        <f>'OMR (2022)'!C133</f>
        <v>-1830.6</v>
      </c>
      <c r="G131" s="33">
        <f>'OMR (2022)'!D133</f>
        <v>-3357</v>
      </c>
      <c r="H131" s="33">
        <f>'OMR (2022)'!F133</f>
        <v>-1578.9658858583314</v>
      </c>
      <c r="I131" s="33">
        <f>'OMR (2022)'!G133</f>
        <v>-3197.5210959125284</v>
      </c>
      <c r="J131" s="37"/>
      <c r="K131" s="65"/>
      <c r="M131" s="55">
        <v>1888.0766322157801</v>
      </c>
      <c r="N131" s="55">
        <f t="shared" ref="N131:N194" si="4">M131-C131</f>
        <v>85.176632215780046</v>
      </c>
      <c r="O131" s="61" t="s">
        <v>81</v>
      </c>
      <c r="P131">
        <f t="shared" ref="P131:P194" si="5">IF(O131=E131,,1)</f>
        <v>0</v>
      </c>
    </row>
    <row r="132" spans="1:16" customFormat="1">
      <c r="A132" s="6">
        <v>44600</v>
      </c>
      <c r="B132" s="36" t="str">
        <f>IF('OCOD&amp;OMR (2022)'!B132="b","B",IF('OCOD&amp;OMR (2022)'!B132="c","E",IF('OCOD&amp;OMR (2022)'!B132="r","E","")))</f>
        <v>B</v>
      </c>
      <c r="C132" s="29">
        <f>'OCOD Data 2022'!M132</f>
        <v>1802.9</v>
      </c>
      <c r="D132" s="29">
        <f>'OCOD Data 2022'!L132</f>
        <v>695.7</v>
      </c>
      <c r="E132" s="36" t="str">
        <f>IF('OCOD&amp;OMR (2022)'!E132=0,"C",IF('OCOD&amp;OMR (2022)'!E132+'OCOD&amp;OMR (2022)'!E133&lt;100,"C","O"))</f>
        <v>C</v>
      </c>
      <c r="F132" s="33">
        <f>'OMR (2022)'!C134</f>
        <v>-1881.8</v>
      </c>
      <c r="G132" s="33">
        <f>'OMR (2022)'!D134</f>
        <v>-3120.5</v>
      </c>
      <c r="H132" s="33">
        <f>'OMR (2022)'!F134</f>
        <v>-1577.0541596672551</v>
      </c>
      <c r="I132" s="33">
        <f>'OMR (2022)'!G134</f>
        <v>-2949.629677298246</v>
      </c>
      <c r="J132" s="37"/>
      <c r="K132" s="65"/>
      <c r="M132" s="55">
        <v>1883.5391983866903</v>
      </c>
      <c r="N132" s="55">
        <f t="shared" si="4"/>
        <v>80.639198386690168</v>
      </c>
      <c r="O132" s="61" t="s">
        <v>81</v>
      </c>
      <c r="P132">
        <f t="shared" si="5"/>
        <v>0</v>
      </c>
    </row>
    <row r="133" spans="1:16" customFormat="1">
      <c r="A133" s="6">
        <v>44601</v>
      </c>
      <c r="B133" s="36" t="str">
        <f>IF('OCOD&amp;OMR (2022)'!B133="b","B",IF('OCOD&amp;OMR (2022)'!B133="c","E",IF('OCOD&amp;OMR (2022)'!B133="r","E","")))</f>
        <v>B</v>
      </c>
      <c r="C133" s="29">
        <f>'OCOD Data 2022'!M133</f>
        <v>1806.9</v>
      </c>
      <c r="D133" s="29">
        <f>'OCOD Data 2022'!L133</f>
        <v>300</v>
      </c>
      <c r="E133" s="36" t="str">
        <f>IF('OCOD&amp;OMR (2022)'!E133=0,"C",IF('OCOD&amp;OMR (2022)'!E133+'OCOD&amp;OMR (2022)'!E134&lt;100,"C","O"))</f>
        <v>C</v>
      </c>
      <c r="F133" s="33">
        <f>'OMR (2022)'!C135</f>
        <v>-1948</v>
      </c>
      <c r="G133" s="33">
        <f>'OMR (2022)'!D135</f>
        <v>-2894.3571428571427</v>
      </c>
      <c r="H133" s="33">
        <f>'OMR (2022)'!F135</f>
        <v>-1517.7457010335268</v>
      </c>
      <c r="I133" s="33">
        <f>'OMR (2022)'!G135</f>
        <v>-2698.5474929559941</v>
      </c>
      <c r="J133" s="37"/>
      <c r="K133" s="65"/>
      <c r="M133" s="55">
        <v>1879.0017645576002</v>
      </c>
      <c r="N133" s="55">
        <f t="shared" si="4"/>
        <v>72.101764557600063</v>
      </c>
      <c r="O133" s="61" t="s">
        <v>81</v>
      </c>
      <c r="P133">
        <f t="shared" si="5"/>
        <v>0</v>
      </c>
    </row>
    <row r="134" spans="1:16" customFormat="1">
      <c r="A134" s="6">
        <v>44602</v>
      </c>
      <c r="B134" s="36" t="str">
        <f>IF('OCOD&amp;OMR (2022)'!B134="b","B",IF('OCOD&amp;OMR (2022)'!B134="c","E",IF('OCOD&amp;OMR (2022)'!B134="r","E","")))</f>
        <v>B</v>
      </c>
      <c r="C134" s="29">
        <f>'OCOD Data 2022'!M134</f>
        <v>1801.9</v>
      </c>
      <c r="D134" s="29">
        <f>'OCOD Data 2022'!L134</f>
        <v>298</v>
      </c>
      <c r="E134" s="36" t="str">
        <f>IF('OCOD&amp;OMR (2022)'!E134=0,"C",IF('OCOD&amp;OMR (2022)'!E134+'OCOD&amp;OMR (2022)'!E135&lt;100,"C","O"))</f>
        <v>C</v>
      </c>
      <c r="F134" s="33">
        <f>'OMR (2022)'!C136</f>
        <v>-1891.6</v>
      </c>
      <c r="G134" s="33">
        <f>'OMR (2022)'!D136</f>
        <v>-2668.5</v>
      </c>
      <c r="H134" s="33">
        <f>'OMR (2022)'!F136</f>
        <v>-1421.0435522309051</v>
      </c>
      <c r="I134" s="33">
        <f>'OMR (2022)'!G136</f>
        <v>-2439.3451746874207</v>
      </c>
      <c r="J134" s="37"/>
      <c r="K134" s="65"/>
      <c r="M134" s="55">
        <v>1882.0267204436602</v>
      </c>
      <c r="N134" s="55">
        <f t="shared" si="4"/>
        <v>80.126720443660133</v>
      </c>
      <c r="O134" s="61" t="s">
        <v>81</v>
      </c>
      <c r="P134">
        <f t="shared" si="5"/>
        <v>0</v>
      </c>
    </row>
    <row r="135" spans="1:16" customFormat="1">
      <c r="A135" s="6">
        <v>44603</v>
      </c>
      <c r="B135" s="36" t="str">
        <f>IF('OCOD&amp;OMR (2022)'!B135="b","B",IF('OCOD&amp;OMR (2022)'!B135="c","E",IF('OCOD&amp;OMR (2022)'!B135="r","E","")))</f>
        <v>B</v>
      </c>
      <c r="C135" s="29">
        <f>'OCOD Data 2022'!M135</f>
        <v>1690.5</v>
      </c>
      <c r="D135" s="29">
        <f>'OCOD Data 2022'!L135</f>
        <v>591.4</v>
      </c>
      <c r="E135" s="36" t="str">
        <f>IF('OCOD&amp;OMR (2022)'!E135=0,"C",IF('OCOD&amp;OMR (2022)'!E135+'OCOD&amp;OMR (2022)'!E136&lt;100,"C","O"))</f>
        <v>C</v>
      </c>
      <c r="F135" s="33">
        <f>'OMR (2022)'!C137</f>
        <v>-1843</v>
      </c>
      <c r="G135" s="33">
        <f>'OMR (2022)'!D137</f>
        <v>-2424.7142857142858</v>
      </c>
      <c r="H135" s="33">
        <f>'OMR (2022)'!F137</f>
        <v>-1385.9952035291153</v>
      </c>
      <c r="I135" s="33">
        <f>'OMR (2022)'!G137</f>
        <v>-2177.91592613688</v>
      </c>
      <c r="J135" s="37"/>
      <c r="K135" s="65"/>
      <c r="M135" s="55">
        <v>1879.5059238719434</v>
      </c>
      <c r="N135" s="55">
        <f t="shared" si="4"/>
        <v>189.00592387194342</v>
      </c>
      <c r="O135" s="61" t="s">
        <v>81</v>
      </c>
      <c r="P135">
        <f t="shared" si="5"/>
        <v>0</v>
      </c>
    </row>
    <row r="136" spans="1:16" customFormat="1">
      <c r="A136" s="6">
        <v>44604</v>
      </c>
      <c r="B136" s="36" t="str">
        <f>IF('OCOD&amp;OMR (2022)'!B136="b","B",IF('OCOD&amp;OMR (2022)'!B136="c","E",IF('OCOD&amp;OMR (2022)'!B136="r","E","")))</f>
        <v>B</v>
      </c>
      <c r="C136" s="29">
        <f>'OCOD Data 2022'!M136</f>
        <v>1695</v>
      </c>
      <c r="D136" s="29">
        <f>'OCOD Data 2022'!L136</f>
        <v>789</v>
      </c>
      <c r="E136" s="36" t="str">
        <f>IF('OCOD&amp;OMR (2022)'!E136=0,"C",IF('OCOD&amp;OMR (2022)'!E136+'OCOD&amp;OMR (2022)'!E137&lt;100,"C","O"))</f>
        <v>C</v>
      </c>
      <c r="F136" s="33">
        <f>'OMR (2022)'!C138</f>
        <v>-1888.2</v>
      </c>
      <c r="G136" s="33">
        <f>'OMR (2022)'!D138</f>
        <v>-2179.2142857142858</v>
      </c>
      <c r="H136" s="33">
        <f>'OMR (2022)'!F138</f>
        <v>-1375.9410394000504</v>
      </c>
      <c r="I136" s="33">
        <f>'OMR (2022)'!G138</f>
        <v>-1924.3917155407112</v>
      </c>
      <c r="J136" s="37"/>
      <c r="K136" s="65"/>
      <c r="M136" s="55">
        <v>1882.5308797580035</v>
      </c>
      <c r="N136" s="55">
        <f t="shared" si="4"/>
        <v>187.53087975800349</v>
      </c>
      <c r="O136" s="61" t="s">
        <v>81</v>
      </c>
      <c r="P136">
        <f t="shared" si="5"/>
        <v>0</v>
      </c>
    </row>
    <row r="137" spans="1:16" customFormat="1">
      <c r="A137" s="6">
        <v>44605</v>
      </c>
      <c r="B137" s="36" t="str">
        <f>IF('OCOD&amp;OMR (2022)'!B137="b","B",IF('OCOD&amp;OMR (2022)'!B137="c","E",IF('OCOD&amp;OMR (2022)'!B137="r","E","")))</f>
        <v>B</v>
      </c>
      <c r="C137" s="29">
        <f>'OCOD Data 2022'!M137</f>
        <v>1694.5</v>
      </c>
      <c r="D137" s="29">
        <f>'OCOD Data 2022'!L137</f>
        <v>998.7</v>
      </c>
      <c r="E137" s="36" t="str">
        <f>IF('OCOD&amp;OMR (2022)'!E137=0,"C",IF('OCOD&amp;OMR (2022)'!E137+'OCOD&amp;OMR (2022)'!E138&lt;100,"C","O"))</f>
        <v>C</v>
      </c>
      <c r="F137" s="33">
        <f>'OMR (2022)'!C139</f>
        <v>-1952.8</v>
      </c>
      <c r="G137" s="33">
        <f>'OMR (2022)'!D139</f>
        <v>-1980.0714285714287</v>
      </c>
      <c r="H137" s="33">
        <f>'OMR (2022)'!F139</f>
        <v>-1424.1926606503655</v>
      </c>
      <c r="I137" s="33">
        <f>'OMR (2022)'!G139</f>
        <v>-1683.5956322463901</v>
      </c>
      <c r="J137" s="37"/>
      <c r="K137" s="65"/>
      <c r="M137" s="55">
        <v>1881.0184018149735</v>
      </c>
      <c r="N137" s="55">
        <f t="shared" si="4"/>
        <v>186.51840181497346</v>
      </c>
      <c r="O137" s="61" t="s">
        <v>81</v>
      </c>
      <c r="P137">
        <f t="shared" si="5"/>
        <v>0</v>
      </c>
    </row>
    <row r="138" spans="1:16" customFormat="1">
      <c r="A138" s="6">
        <v>44606</v>
      </c>
      <c r="B138" s="36" t="str">
        <f>IF('OCOD&amp;OMR (2022)'!B138="b","B",IF('OCOD&amp;OMR (2022)'!B138="c","E",IF('OCOD&amp;OMR (2022)'!B138="r","E","")))</f>
        <v>B</v>
      </c>
      <c r="C138" s="29">
        <f>'OCOD Data 2022'!M138</f>
        <v>1693</v>
      </c>
      <c r="D138" s="29">
        <f>'OCOD Data 2022'!L138</f>
        <v>594.4</v>
      </c>
      <c r="E138" s="36" t="str">
        <f>IF('OCOD&amp;OMR (2022)'!E138=0,"C",IF('OCOD&amp;OMR (2022)'!E138+'OCOD&amp;OMR (2022)'!E139&lt;100,"C","O"))</f>
        <v>C</v>
      </c>
      <c r="F138" s="33">
        <f>'OMR (2022)'!C140</f>
        <v>-2007.4</v>
      </c>
      <c r="G138" s="33">
        <f>'OMR (2022)'!D140</f>
        <v>-1840.5714285714287</v>
      </c>
      <c r="H138" s="33">
        <f>'OMR (2022)'!F140</f>
        <v>-1489.8426627426268</v>
      </c>
      <c r="I138" s="33">
        <f>'OMR (2022)'!G140</f>
        <v>-1429.7085550109834</v>
      </c>
      <c r="J138" s="78"/>
      <c r="K138" s="78" t="s">
        <v>107</v>
      </c>
      <c r="M138" s="55">
        <v>1875.9768086715401</v>
      </c>
      <c r="N138" s="55">
        <f t="shared" si="4"/>
        <v>182.97680867154008</v>
      </c>
      <c r="O138" s="61" t="s">
        <v>81</v>
      </c>
      <c r="P138">
        <f t="shared" si="5"/>
        <v>0</v>
      </c>
    </row>
    <row r="139" spans="1:16" customFormat="1">
      <c r="A139" s="6">
        <v>44607</v>
      </c>
      <c r="B139" s="36" t="str">
        <f>IF('OCOD&amp;OMR (2022)'!B139="b","B",IF('OCOD&amp;OMR (2022)'!B139="c","E",IF('OCOD&amp;OMR (2022)'!B139="r","E","")))</f>
        <v>B</v>
      </c>
      <c r="C139" s="29">
        <f>'OCOD Data 2022'!M139</f>
        <v>1697</v>
      </c>
      <c r="D139" s="29">
        <f>'OCOD Data 2022'!L139</f>
        <v>99.3</v>
      </c>
      <c r="E139" s="36" t="str">
        <f>IF('OCOD&amp;OMR (2022)'!E139=0,"C",IF('OCOD&amp;OMR (2022)'!E139+'OCOD&amp;OMR (2022)'!E140&lt;100,"C","O"))</f>
        <v>C</v>
      </c>
      <c r="F139" s="33">
        <f>'OMR (2022)'!C141</f>
        <v>-1835.7400000000002</v>
      </c>
      <c r="G139" s="33">
        <f>'OMR (2022)'!D141</f>
        <v>-1796.6214285714286</v>
      </c>
      <c r="H139" s="33">
        <f>'OMR (2022)'!F141</f>
        <v>-1479.100850844467</v>
      </c>
      <c r="I139" s="33">
        <f>'OMR (2022)'!G141</f>
        <v>-1481.8924791314055</v>
      </c>
      <c r="J139" s="37"/>
      <c r="K139" s="65"/>
      <c r="M139" s="55">
        <v>1871.9435341567935</v>
      </c>
      <c r="N139" s="55">
        <f t="shared" si="4"/>
        <v>174.94353415679348</v>
      </c>
      <c r="O139" s="61" t="s">
        <v>81</v>
      </c>
      <c r="P139">
        <f t="shared" si="5"/>
        <v>0</v>
      </c>
    </row>
    <row r="140" spans="1:16" customFormat="1">
      <c r="A140" s="6">
        <v>44608</v>
      </c>
      <c r="B140" s="36" t="str">
        <f>IF('OCOD&amp;OMR (2022)'!B140="b","B",IF('OCOD&amp;OMR (2022)'!B140="c","E",IF('OCOD&amp;OMR (2022)'!B140="r","E","")))</f>
        <v>B</v>
      </c>
      <c r="C140" s="29">
        <f>'OCOD Data 2022'!M140</f>
        <v>1694</v>
      </c>
      <c r="D140" s="29">
        <f>'OCOD Data 2022'!L140</f>
        <v>591.9</v>
      </c>
      <c r="E140" s="36" t="str">
        <f>IF('OCOD&amp;OMR (2022)'!E140=0,"C",IF('OCOD&amp;OMR (2022)'!E140+'OCOD&amp;OMR (2022)'!E141&lt;100,"C","O"))</f>
        <v>C</v>
      </c>
      <c r="F140" s="33">
        <f>'OMR (2022)'!C142</f>
        <v>-1793.14</v>
      </c>
      <c r="G140" s="33">
        <f>'OMR (2022)'!D142</f>
        <v>-1826.9071428571428</v>
      </c>
      <c r="H140" s="33">
        <f>'OMR (2022)'!F142</f>
        <v>-1528.7255134610539</v>
      </c>
      <c r="I140" s="33">
        <f>'OMR (2022)'!G142</f>
        <v>-1489.1559374032192</v>
      </c>
      <c r="J140" s="37"/>
      <c r="K140" s="65"/>
      <c r="L140" t="s">
        <v>76</v>
      </c>
      <c r="M140" s="55">
        <v>2598.9412654398789</v>
      </c>
      <c r="N140" s="55">
        <f t="shared" si="4"/>
        <v>904.94126543987886</v>
      </c>
      <c r="O140" s="61" t="s">
        <v>81</v>
      </c>
      <c r="P140">
        <f t="shared" si="5"/>
        <v>0</v>
      </c>
    </row>
    <row r="141" spans="1:16" customFormat="1">
      <c r="A141" s="6">
        <v>44609</v>
      </c>
      <c r="B141" s="36" t="str">
        <f>IF('OCOD&amp;OMR (2022)'!B141="b","B",IF('OCOD&amp;OMR (2022)'!B141="c","E",IF('OCOD&amp;OMR (2022)'!B141="r","E","")))</f>
        <v>B</v>
      </c>
      <c r="C141" s="29">
        <f>'OCOD Data 2022'!M141</f>
        <v>1688.9</v>
      </c>
      <c r="D141" s="29">
        <f>'OCOD Data 2022'!L141</f>
        <v>297.39999999999998</v>
      </c>
      <c r="E141" s="36" t="str">
        <f>IF('OCOD&amp;OMR (2022)'!E141=0,"C",IF('OCOD&amp;OMR (2022)'!E141+'OCOD&amp;OMR (2022)'!E142&lt;100,"C","O"))</f>
        <v>C</v>
      </c>
      <c r="F141" s="33">
        <f>'OMR (2022)'!C143</f>
        <v>-1765.7400000000002</v>
      </c>
      <c r="G141" s="33">
        <f>'OMR (2022)'!D143</f>
        <v>-1833.55</v>
      </c>
      <c r="H141" s="33">
        <f>'OMR (2022)'!F143</f>
        <v>-1488.3646381396522</v>
      </c>
      <c r="I141" s="33">
        <f>'OMR (2022)'!G143</f>
        <v>-1476.6337307969318</v>
      </c>
      <c r="J141" s="37"/>
      <c r="K141" s="65"/>
      <c r="M141" s="55">
        <v>2597.4287874968491</v>
      </c>
      <c r="N141" s="55">
        <f t="shared" si="4"/>
        <v>908.52878749684896</v>
      </c>
      <c r="O141" s="61" t="s">
        <v>81</v>
      </c>
      <c r="P141">
        <f t="shared" si="5"/>
        <v>0</v>
      </c>
    </row>
    <row r="142" spans="1:16" customFormat="1">
      <c r="A142" s="6">
        <v>44610</v>
      </c>
      <c r="B142" s="36" t="str">
        <f>IF('OCOD&amp;OMR (2022)'!B142="b","B",IF('OCOD&amp;OMR (2022)'!B142="c","E",IF('OCOD&amp;OMR (2022)'!B142="r","E","")))</f>
        <v>B</v>
      </c>
      <c r="C142" s="29">
        <f>'OCOD Data 2022'!M142</f>
        <v>1693.5</v>
      </c>
      <c r="D142" s="29">
        <f>'OCOD Data 2022'!L142</f>
        <v>291.89999999999998</v>
      </c>
      <c r="E142" s="36" t="str">
        <f>IF('OCOD&amp;OMR (2022)'!E142=0,"C",IF('OCOD&amp;OMR (2022)'!E142+'OCOD&amp;OMR (2022)'!E143&lt;100,"C","O"))</f>
        <v>C</v>
      </c>
      <c r="F142" s="33">
        <f>'OMR (2022)'!C144</f>
        <v>-1744.94</v>
      </c>
      <c r="G142" s="33">
        <f>'OMR (2022)'!D144</f>
        <v>-1881.05</v>
      </c>
      <c r="H142" s="33">
        <f>'OMR (2022)'!F144</f>
        <v>-1411.1120489286614</v>
      </c>
      <c r="I142" s="33">
        <f>'OMR (2022)'!G144</f>
        <v>-1469.4749825975011</v>
      </c>
      <c r="J142" s="37"/>
      <c r="K142" s="65"/>
      <c r="M142" s="55">
        <v>2576.7582556087723</v>
      </c>
      <c r="N142" s="55">
        <f t="shared" si="4"/>
        <v>883.25825560877229</v>
      </c>
      <c r="O142" s="61" t="s">
        <v>81</v>
      </c>
      <c r="P142">
        <f t="shared" si="5"/>
        <v>0</v>
      </c>
    </row>
    <row r="143" spans="1:16" customFormat="1">
      <c r="A143" s="6">
        <v>44611</v>
      </c>
      <c r="B143" s="36" t="str">
        <f>IF('OCOD&amp;OMR (2022)'!B143="b","B",IF('OCOD&amp;OMR (2022)'!B143="c","E",IF('OCOD&amp;OMR (2022)'!B143="r","E","")))</f>
        <v>B</v>
      </c>
      <c r="C143" s="29">
        <f>'OCOD Data 2022'!M143</f>
        <v>1700</v>
      </c>
      <c r="D143" s="29">
        <f>'OCOD Data 2022'!L143</f>
        <v>190.1</v>
      </c>
      <c r="E143" s="36" t="str">
        <f>IF('OCOD&amp;OMR (2022)'!E143=0,"C",IF('OCOD&amp;OMR (2022)'!E143+'OCOD&amp;OMR (2022)'!E144&lt;100,"C","O"))</f>
        <v>C</v>
      </c>
      <c r="F143" s="33">
        <f>'OMR (2022)'!C145</f>
        <v>-1785.5400000000002</v>
      </c>
      <c r="G143" s="33">
        <f>'OMR (2022)'!D145</f>
        <v>-1901.05</v>
      </c>
      <c r="H143" s="33">
        <f>'OMR (2022)'!F145</f>
        <v>-1372.4516811948574</v>
      </c>
      <c r="I143" s="33">
        <f>'OMR (2022)'!G145</f>
        <v>-1444.269123717095</v>
      </c>
      <c r="J143" s="37"/>
      <c r="K143" s="65"/>
      <c r="M143" s="55">
        <v>3329.4681119233678</v>
      </c>
      <c r="N143" s="55">
        <f t="shared" si="4"/>
        <v>1629.4681119233678</v>
      </c>
      <c r="O143" s="61" t="s">
        <v>81</v>
      </c>
      <c r="P143">
        <f t="shared" si="5"/>
        <v>0</v>
      </c>
    </row>
    <row r="144" spans="1:16" customFormat="1">
      <c r="A144" s="6">
        <v>44612</v>
      </c>
      <c r="B144" s="36" t="str">
        <f>IF('OCOD&amp;OMR (2022)'!B144="b","B",IF('OCOD&amp;OMR (2022)'!B144="c","E",IF('OCOD&amp;OMR (2022)'!B144="r","E","")))</f>
        <v>B</v>
      </c>
      <c r="C144" s="29">
        <f>'OCOD Data 2022'!M144</f>
        <v>1587.6</v>
      </c>
      <c r="D144" s="29">
        <f>'OCOD Data 2022'!L144</f>
        <v>0</v>
      </c>
      <c r="E144" s="36" t="str">
        <f>IF('OCOD&amp;OMR (2022)'!E144=0,"C",IF('OCOD&amp;OMR (2022)'!E144+'OCOD&amp;OMR (2022)'!E145&lt;100,"C","O"))</f>
        <v>C</v>
      </c>
      <c r="F144" s="33">
        <f>'OMR (2022)'!C146</f>
        <v>-2002.4</v>
      </c>
      <c r="G144" s="33">
        <f>'OMR (2022)'!D146</f>
        <v>-1904.1928571428573</v>
      </c>
      <c r="H144" s="33">
        <f>'OMR (2022)'!F146</f>
        <v>-1359.4179229864885</v>
      </c>
      <c r="I144" s="33">
        <f>'OMR (2022)'!G146</f>
        <v>-1409.7353400093093</v>
      </c>
      <c r="J144" s="38"/>
      <c r="K144" s="65"/>
      <c r="M144" s="55">
        <v>3319.3849256365011</v>
      </c>
      <c r="N144" s="55">
        <f t="shared" si="4"/>
        <v>1731.7849256365012</v>
      </c>
      <c r="O144" s="61" t="s">
        <v>81</v>
      </c>
      <c r="P144">
        <f t="shared" si="5"/>
        <v>0</v>
      </c>
    </row>
    <row r="145" spans="1:16" customFormat="1">
      <c r="A145" s="6">
        <v>44613</v>
      </c>
      <c r="B145" s="36" t="str">
        <f>IF('OCOD&amp;OMR (2022)'!B145="b","B",IF('OCOD&amp;OMR (2022)'!B145="c","E",IF('OCOD&amp;OMR (2022)'!B145="r","E","")))</f>
        <v>B</v>
      </c>
      <c r="C145" s="29">
        <f>'OCOD Data 2022'!M145</f>
        <v>908.5</v>
      </c>
      <c r="D145" s="29">
        <f>'OCOD Data 2022'!L145</f>
        <v>192.1</v>
      </c>
      <c r="E145" s="36" t="str">
        <f>IF('OCOD&amp;OMR (2022)'!E145=0,"C",IF('OCOD&amp;OMR (2022)'!E145+'OCOD&amp;OMR (2022)'!E146&lt;100,"C","O"))</f>
        <v>C</v>
      </c>
      <c r="F145" s="33">
        <f>'OMR (2022)'!C147</f>
        <v>-1866</v>
      </c>
      <c r="G145" s="33">
        <f>'OMR (2022)'!D147</f>
        <v>-1839.55</v>
      </c>
      <c r="H145" s="33">
        <f>'OMR (2022)'!F147</f>
        <v>-1156.2880715370306</v>
      </c>
      <c r="I145" s="33">
        <f>'OMR (2022)'!G147</f>
        <v>-1338.1995751456122</v>
      </c>
      <c r="J145" s="38"/>
      <c r="K145" s="65"/>
      <c r="M145" s="55">
        <v>3299.7227123771113</v>
      </c>
      <c r="N145" s="55">
        <f t="shared" si="4"/>
        <v>2391.2227123771113</v>
      </c>
      <c r="O145" s="61" t="s">
        <v>81</v>
      </c>
      <c r="P145">
        <f t="shared" si="5"/>
        <v>0</v>
      </c>
    </row>
    <row r="146" spans="1:16" customFormat="1">
      <c r="A146" s="6">
        <v>44614</v>
      </c>
      <c r="B146" s="36" t="str">
        <f>IF('OCOD&amp;OMR (2022)'!B146="b","B",IF('OCOD&amp;OMR (2022)'!B146="c","E",IF('OCOD&amp;OMR (2022)'!B146="r","E","")))</f>
        <v>B</v>
      </c>
      <c r="C146" s="29">
        <f>'OCOD Data 2022'!M146</f>
        <v>862.6</v>
      </c>
      <c r="D146" s="29">
        <f>'OCOD Data 2022'!L146</f>
        <v>190.6</v>
      </c>
      <c r="E146" s="36" t="str">
        <f>IF('OCOD&amp;OMR (2022)'!E146=0,"C",IF('OCOD&amp;OMR (2022)'!E146+'OCOD&amp;OMR (2022)'!E147&lt;100,"C","O"))</f>
        <v>C</v>
      </c>
      <c r="F146" s="33">
        <f>'OMR (2022)'!C148</f>
        <v>-1639.98</v>
      </c>
      <c r="G146" s="33">
        <f>'OMR (2022)'!D148</f>
        <v>-1747.1857142857145</v>
      </c>
      <c r="H146" s="33">
        <f>'OMR (2022)'!F148</f>
        <v>-996.16693362424996</v>
      </c>
      <c r="I146" s="33">
        <f>'OMR (2022)'!G148</f>
        <v>-1269.1740072101443</v>
      </c>
      <c r="J146" s="38"/>
      <c r="K146" s="65"/>
      <c r="M146" s="55">
        <v>2548.5253340055456</v>
      </c>
      <c r="N146" s="55">
        <f t="shared" si="4"/>
        <v>1685.9253340055457</v>
      </c>
      <c r="O146" s="61" t="s">
        <v>81</v>
      </c>
      <c r="P146">
        <f t="shared" si="5"/>
        <v>0</v>
      </c>
    </row>
    <row r="147" spans="1:16" customFormat="1">
      <c r="A147" s="6">
        <v>44615</v>
      </c>
      <c r="B147" s="36" t="str">
        <f>IF('OCOD&amp;OMR (2022)'!B147="b","B",IF('OCOD&amp;OMR (2022)'!B147="c","E",IF('OCOD&amp;OMR (2022)'!B147="r","E","")))</f>
        <v>B</v>
      </c>
      <c r="C147" s="29">
        <f>'OCOD Data 2022'!M147</f>
        <v>800.6</v>
      </c>
      <c r="D147" s="29">
        <f>'OCOD Data 2022'!L147</f>
        <v>0</v>
      </c>
      <c r="E147" s="36" t="str">
        <f>IF('OCOD&amp;OMR (2022)'!E147=0,"C",IF('OCOD&amp;OMR (2022)'!E147+'OCOD&amp;OMR (2022)'!E148&lt;100,"C","O"))</f>
        <v>C</v>
      </c>
      <c r="F147" s="33">
        <f>'OMR (2022)'!C149</f>
        <v>-1331.58</v>
      </c>
      <c r="G147" s="33">
        <f>'OMR (2022)'!D149</f>
        <v>-1660.9</v>
      </c>
      <c r="H147" s="33">
        <f>'OMR (2022)'!F149</f>
        <v>-791.07476000186546</v>
      </c>
      <c r="I147" s="33">
        <f>'OMR (2022)'!G149</f>
        <v>-1209.9496465147647</v>
      </c>
      <c r="J147" s="37"/>
      <c r="K147" s="65"/>
      <c r="M147" s="55">
        <v>2553.0627678346359</v>
      </c>
      <c r="N147" s="55">
        <f t="shared" si="4"/>
        <v>1752.462767834636</v>
      </c>
      <c r="O147" s="61" t="s">
        <v>81</v>
      </c>
      <c r="P147">
        <f t="shared" si="5"/>
        <v>0</v>
      </c>
    </row>
    <row r="148" spans="1:16" customFormat="1">
      <c r="A148" s="6">
        <v>44616</v>
      </c>
      <c r="B148" s="36" t="str">
        <f>IF('OCOD&amp;OMR (2022)'!B148="b","B",IF('OCOD&amp;OMR (2022)'!B148="c","E",IF('OCOD&amp;OMR (2022)'!B148="r","E","")))</f>
        <v>B</v>
      </c>
      <c r="C148" s="29">
        <f>'OCOD Data 2022'!M148</f>
        <v>796</v>
      </c>
      <c r="D148" s="29">
        <f>'OCOD Data 2022'!L148</f>
        <v>0</v>
      </c>
      <c r="E148" s="36" t="str">
        <f>IF('OCOD&amp;OMR (2022)'!E148=0,"C",IF('OCOD&amp;OMR (2022)'!E148+'OCOD&amp;OMR (2022)'!E149&lt;100,"C","O"))</f>
        <v>C</v>
      </c>
      <c r="F148" s="33">
        <f>'OMR (2022)'!C150</f>
        <v>-1067.58</v>
      </c>
      <c r="G148" s="33">
        <f>'OMR (2022)'!D150</f>
        <v>-1606.757142857143</v>
      </c>
      <c r="H148" s="33">
        <f>'OMR (2022)'!F150</f>
        <v>-600.14968630385681</v>
      </c>
      <c r="I148" s="33">
        <f>'OMR (2022)'!G150</f>
        <v>-1151.0927430288632</v>
      </c>
      <c r="J148" s="37"/>
      <c r="K148" s="65"/>
      <c r="M148" s="55">
        <v>2566.6750693219055</v>
      </c>
      <c r="N148" s="55">
        <f t="shared" si="4"/>
        <v>1770.6750693219055</v>
      </c>
      <c r="O148" s="61" t="s">
        <v>81</v>
      </c>
      <c r="P148">
        <f t="shared" si="5"/>
        <v>0</v>
      </c>
    </row>
    <row r="149" spans="1:16" customFormat="1">
      <c r="A149" s="6">
        <v>44617</v>
      </c>
      <c r="B149" s="36" t="str">
        <f>IF('OCOD&amp;OMR (2022)'!B149="b","B",IF('OCOD&amp;OMR (2022)'!B149="c","E",IF('OCOD&amp;OMR (2022)'!B149="r","E","")))</f>
        <v>B</v>
      </c>
      <c r="C149" s="29">
        <f>'OCOD Data 2022'!M149</f>
        <v>800.1</v>
      </c>
      <c r="D149" s="29">
        <f>'OCOD Data 2022'!L149</f>
        <v>0</v>
      </c>
      <c r="E149" s="36" t="str">
        <f>IF('OCOD&amp;OMR (2022)'!E149=0,"C",IF('OCOD&amp;OMR (2022)'!E149+'OCOD&amp;OMR (2022)'!E150&lt;100,"C","O"))</f>
        <v>C</v>
      </c>
      <c r="F149" s="33">
        <f>'OMR (2022)'!C151</f>
        <v>-901.78</v>
      </c>
      <c r="G149" s="33">
        <f>'OMR (2022)'!D151</f>
        <v>-1568.0428571428572</v>
      </c>
      <c r="H149" s="33">
        <f>'OMR (2022)'!F151</f>
        <v>-472.119900215276</v>
      </c>
      <c r="I149" s="33">
        <f>'OMR (2022)'!G151</f>
        <v>-1083.3513031115094</v>
      </c>
      <c r="J149" s="37"/>
      <c r="K149" s="65"/>
      <c r="M149" s="55">
        <v>1633.4761784723974</v>
      </c>
      <c r="N149" s="55">
        <f t="shared" si="4"/>
        <v>833.37617847239733</v>
      </c>
      <c r="O149" s="61" t="s">
        <v>81</v>
      </c>
      <c r="P149">
        <f t="shared" si="5"/>
        <v>0</v>
      </c>
    </row>
    <row r="150" spans="1:16" customFormat="1">
      <c r="A150" s="6">
        <v>44618</v>
      </c>
      <c r="B150" s="36" t="str">
        <f>IF('OCOD&amp;OMR (2022)'!B150="b","B",IF('OCOD&amp;OMR (2022)'!B150="c","E",IF('OCOD&amp;OMR (2022)'!B150="r","E","")))</f>
        <v>B</v>
      </c>
      <c r="C150" s="29">
        <f>'OCOD Data 2022'!M150</f>
        <v>799.6</v>
      </c>
      <c r="D150" s="29">
        <f>'OCOD Data 2022'!L150</f>
        <v>196.1</v>
      </c>
      <c r="E150" s="36" t="str">
        <f>IF('OCOD&amp;OMR (2022)'!E150=0,"C",IF('OCOD&amp;OMR (2022)'!E150+'OCOD&amp;OMR (2022)'!E151&lt;100,"C","O"))</f>
        <v>C</v>
      </c>
      <c r="F150" s="33">
        <f>'OMR (2022)'!C152</f>
        <v>-956.57999999999993</v>
      </c>
      <c r="G150" s="33">
        <f>'OMR (2022)'!D152</f>
        <v>-1506.8285714285716</v>
      </c>
      <c r="H150" s="33">
        <f>'OMR (2022)'!F152</f>
        <v>-472.76807218401819</v>
      </c>
      <c r="I150" s="33">
        <f>'OMR (2022)'!G152</f>
        <v>-1015.6378011398863</v>
      </c>
      <c r="J150" s="38"/>
      <c r="K150" s="72"/>
      <c r="M150" s="55">
        <v>975.04411394000499</v>
      </c>
      <c r="N150" s="55">
        <f t="shared" si="4"/>
        <v>175.44411394000497</v>
      </c>
      <c r="O150" s="61" t="s">
        <v>81</v>
      </c>
      <c r="P150">
        <f t="shared" si="5"/>
        <v>0</v>
      </c>
    </row>
    <row r="151" spans="1:16" customFormat="1">
      <c r="A151" s="6">
        <v>44619</v>
      </c>
      <c r="B151" s="36" t="str">
        <f>IF('OCOD&amp;OMR (2022)'!B151="b","B",IF('OCOD&amp;OMR (2022)'!B151="c","E",IF('OCOD&amp;OMR (2022)'!B151="r","E","")))</f>
        <v>B</v>
      </c>
      <c r="C151" s="29">
        <f>'OCOD Data 2022'!M151</f>
        <v>613.6</v>
      </c>
      <c r="D151" s="29">
        <f>'OCOD Data 2022'!L151</f>
        <v>148.69999999999999</v>
      </c>
      <c r="E151" s="36" t="str">
        <f>IF('OCOD&amp;OMR (2022)'!E151=0,"C",IF('OCOD&amp;OMR (2022)'!E151+'OCOD&amp;OMR (2022)'!E152&lt;100,"C","O"))</f>
        <v>C</v>
      </c>
      <c r="F151" s="33">
        <f>'OMR (2022)'!C153</f>
        <v>-1009.2</v>
      </c>
      <c r="G151" s="33">
        <f>'OMR (2022)'!D153</f>
        <v>-1410.1857142857141</v>
      </c>
      <c r="H151" s="33">
        <f>'OMR (2022)'!F153</f>
        <v>-433.99030596269233</v>
      </c>
      <c r="I151" s="33">
        <f>'OMR (2022)'!G153</f>
        <v>-915.53030910740392</v>
      </c>
      <c r="J151" s="37"/>
      <c r="K151" s="65"/>
      <c r="M151" s="55">
        <v>974.53995462566172</v>
      </c>
      <c r="N151" s="55">
        <f t="shared" si="4"/>
        <v>360.9399546256617</v>
      </c>
      <c r="O151" s="61" t="s">
        <v>81</v>
      </c>
      <c r="P151">
        <f t="shared" si="5"/>
        <v>0</v>
      </c>
    </row>
    <row r="152" spans="1:16" customFormat="1">
      <c r="A152" s="6">
        <v>44620</v>
      </c>
      <c r="B152" s="36" t="str">
        <f>IF('OCOD&amp;OMR (2022)'!B152="b","B",IF('OCOD&amp;OMR (2022)'!B152="c","E",IF('OCOD&amp;OMR (2022)'!B152="r","E","")))</f>
        <v>B</v>
      </c>
      <c r="C152" s="29">
        <f>'OCOD Data 2022'!M152</f>
        <v>801.1</v>
      </c>
      <c r="D152" s="29">
        <f>'OCOD Data 2022'!L152</f>
        <v>488.5</v>
      </c>
      <c r="E152" s="36" t="str">
        <f>IF('OCOD&amp;OMR (2022)'!E152=0,"C",IF('OCOD&amp;OMR (2022)'!E152+'OCOD&amp;OMR (2022)'!E153&lt;100,"C","O"))</f>
        <v>C</v>
      </c>
      <c r="F152" s="33">
        <f>'OMR (2022)'!C154</f>
        <v>-1159</v>
      </c>
      <c r="G152" s="33">
        <f>'OMR (2022)'!D154</f>
        <v>-1357.8999999999999</v>
      </c>
      <c r="H152" s="33">
        <f>'OMR (2022)'!F154</f>
        <v>-518.32077822384679</v>
      </c>
      <c r="I152" s="33">
        <f>'OMR (2022)'!G154</f>
        <v>-862.97754490091472</v>
      </c>
      <c r="J152" s="77"/>
      <c r="K152" s="77" t="s">
        <v>114</v>
      </c>
      <c r="M152" s="55">
        <v>972.01915805394503</v>
      </c>
      <c r="N152" s="55">
        <f t="shared" si="4"/>
        <v>170.91915805394501</v>
      </c>
      <c r="O152" s="61" t="s">
        <v>81</v>
      </c>
      <c r="P152">
        <f t="shared" si="5"/>
        <v>0</v>
      </c>
    </row>
    <row r="153" spans="1:16" customFormat="1">
      <c r="A153" s="6">
        <v>44621</v>
      </c>
      <c r="B153" s="36" t="str">
        <f>IF('OCOD&amp;OMR (2022)'!B153="b","B",IF('OCOD&amp;OMR (2022)'!B153="c","E",IF('OCOD&amp;OMR (2022)'!B153="r","E","")))</f>
        <v>B</v>
      </c>
      <c r="C153" s="29">
        <f>'OCOD Data 2022'!M153</f>
        <v>843</v>
      </c>
      <c r="D153" s="29">
        <f>'OCOD Data 2022'!L153</f>
        <v>698.3</v>
      </c>
      <c r="E153" s="36" t="str">
        <f>IF('OCOD&amp;OMR (2022)'!E153=0,"C",IF('OCOD&amp;OMR (2022)'!E153+'OCOD&amp;OMR (2022)'!E154&lt;100,"C","O"))</f>
        <v>C</v>
      </c>
      <c r="F153" s="33">
        <f>'OMR (2022)'!C155</f>
        <v>-1338.2</v>
      </c>
      <c r="G153" s="33">
        <f>'OMR (2022)'!D155</f>
        <v>-1429.0642857142859</v>
      </c>
      <c r="H153" s="33">
        <f>'OMR (2022)'!F155</f>
        <v>-642.13403558709365</v>
      </c>
      <c r="I153" s="33">
        <f>'OMR (2022)'!G155</f>
        <v>-852.17602329408692</v>
      </c>
      <c r="J153" s="37"/>
      <c r="K153" s="37"/>
      <c r="M153" s="55">
        <v>971.01083942525838</v>
      </c>
      <c r="N153" s="55">
        <f t="shared" si="4"/>
        <v>128.01083942525838</v>
      </c>
      <c r="O153" s="61" t="s">
        <v>81</v>
      </c>
      <c r="P153">
        <f t="shared" si="5"/>
        <v>0</v>
      </c>
    </row>
    <row r="154" spans="1:16" customFormat="1">
      <c r="A154" s="6">
        <v>44622</v>
      </c>
      <c r="B154" s="36" t="str">
        <f>IF('OCOD&amp;OMR (2022)'!B154="b","B",IF('OCOD&amp;OMR (2022)'!B154="c","E",IF('OCOD&amp;OMR (2022)'!B154="r","E","")))</f>
        <v>B</v>
      </c>
      <c r="C154" s="29">
        <f>'OCOD Data 2022'!M154</f>
        <v>868.2</v>
      </c>
      <c r="D154" s="29">
        <f>'OCOD Data 2022'!L154</f>
        <v>680.6</v>
      </c>
      <c r="E154" s="36" t="str">
        <f>IF('OCOD&amp;OMR (2022)'!E154=0,"C",IF('OCOD&amp;OMR (2022)'!E154+'OCOD&amp;OMR (2022)'!E155&lt;100,"C","O"))</f>
        <v>C</v>
      </c>
      <c r="F154" s="33">
        <f>'OMR (2022)'!C156</f>
        <v>-1516.6</v>
      </c>
      <c r="G154" s="33">
        <f>'OMR (2022)'!D156</f>
        <v>-1469.2785714285715</v>
      </c>
      <c r="H154" s="33">
        <f>'OMR (2022)'!F156</f>
        <v>-756.98548679102601</v>
      </c>
      <c r="I154" s="33">
        <f>'OMR (2022)'!G156</f>
        <v>-807.7298650150708</v>
      </c>
      <c r="J154" s="37"/>
      <c r="K154" s="37"/>
      <c r="M154" s="55">
        <v>815.22561129316864</v>
      </c>
      <c r="N154" s="55">
        <f t="shared" si="4"/>
        <v>-52.974388706831405</v>
      </c>
      <c r="O154" s="61" t="s">
        <v>81</v>
      </c>
      <c r="P154">
        <f t="shared" si="5"/>
        <v>0</v>
      </c>
    </row>
    <row r="155" spans="1:16" customFormat="1">
      <c r="A155" s="6">
        <v>44623</v>
      </c>
      <c r="B155" s="36" t="str">
        <f>IF('OCOD&amp;OMR (2022)'!B155="b","B",IF('OCOD&amp;OMR (2022)'!B155="c","E",IF('OCOD&amp;OMR (2022)'!B155="r","E","")))</f>
        <v>B</v>
      </c>
      <c r="C155" s="29">
        <f>'OCOD Data 2022'!M155</f>
        <v>871.2</v>
      </c>
      <c r="D155" s="29">
        <f>'OCOD Data 2022'!L155</f>
        <v>588.9</v>
      </c>
      <c r="E155" s="36" t="str">
        <f>IF('OCOD&amp;OMR (2022)'!E155=0,"C",IF('OCOD&amp;OMR (2022)'!E155+'OCOD&amp;OMR (2022)'!E156&lt;100,"C","O"))</f>
        <v>C</v>
      </c>
      <c r="F155" s="33">
        <f>'OMR (2022)'!C157</f>
        <v>-1667</v>
      </c>
      <c r="G155" s="33">
        <f>'OMR (2022)'!D157</f>
        <v>-1471.5642857142859</v>
      </c>
      <c r="H155" s="33">
        <f>'OMR (2022)'!F157</f>
        <v>-818.1729455255861</v>
      </c>
      <c r="I155" s="33">
        <f>'OMR (2022)'!G157</f>
        <v>-776.28362520629105</v>
      </c>
      <c r="J155" s="37"/>
      <c r="K155" s="37"/>
      <c r="M155" s="55">
        <v>818.2505671792286</v>
      </c>
      <c r="N155" s="55">
        <f t="shared" si="4"/>
        <v>-52.949432820771449</v>
      </c>
      <c r="O155" s="61" t="s">
        <v>81</v>
      </c>
      <c r="P155">
        <f t="shared" si="5"/>
        <v>0</v>
      </c>
    </row>
    <row r="156" spans="1:16" customFormat="1">
      <c r="A156" s="6">
        <v>44624</v>
      </c>
      <c r="B156" s="36" t="str">
        <f>IF('OCOD&amp;OMR (2022)'!B156="b","B",IF('OCOD&amp;OMR (2022)'!B156="c","E",IF('OCOD&amp;OMR (2022)'!B156="r","E","")))</f>
        <v>B</v>
      </c>
      <c r="C156" s="29">
        <f>'OCOD Data 2022'!M156</f>
        <v>863.1</v>
      </c>
      <c r="D156" s="29">
        <f>'OCOD Data 2022'!L156</f>
        <v>291.89999999999998</v>
      </c>
      <c r="E156" s="36" t="str">
        <f>IF('OCOD&amp;OMR (2022)'!E156=0,"C",IF('OCOD&amp;OMR (2022)'!E156+'OCOD&amp;OMR (2022)'!E157&lt;100,"C","O"))</f>
        <v>C</v>
      </c>
      <c r="F156" s="33">
        <f>'OMR (2022)'!C158</f>
        <v>-1736.4</v>
      </c>
      <c r="G156" s="33">
        <f>'OMR (2022)'!D158</f>
        <v>-1407.1357142857144</v>
      </c>
      <c r="H156" s="33">
        <f>'OMR (2022)'!F158</f>
        <v>-873.49511099067308</v>
      </c>
      <c r="I156" s="33">
        <f>'OMR (2022)'!G158</f>
        <v>-723.5242598438366</v>
      </c>
      <c r="J156" s="37"/>
      <c r="K156" s="37"/>
      <c r="M156" s="55">
        <v>411.89815981850262</v>
      </c>
      <c r="N156" s="55">
        <f t="shared" si="4"/>
        <v>-451.2018401814974</v>
      </c>
      <c r="O156" s="61" t="s">
        <v>81</v>
      </c>
      <c r="P156">
        <f t="shared" si="5"/>
        <v>0</v>
      </c>
    </row>
    <row r="157" spans="1:16" customFormat="1">
      <c r="A157" s="6">
        <v>44625</v>
      </c>
      <c r="B157" s="36" t="str">
        <f>IF('OCOD&amp;OMR (2022)'!B157="b","B",IF('OCOD&amp;OMR (2022)'!B157="c","E",IF('OCOD&amp;OMR (2022)'!B157="r","E","")))</f>
        <v>B</v>
      </c>
      <c r="C157" s="29">
        <f>'OCOD Data 2022'!M157</f>
        <v>861.6</v>
      </c>
      <c r="D157" s="29">
        <f>'OCOD Data 2022'!L157</f>
        <v>196.6</v>
      </c>
      <c r="E157" s="36" t="str">
        <f>IF('OCOD&amp;OMR (2022)'!E157=0,"C",IF('OCOD&amp;OMR (2022)'!E157+'OCOD&amp;OMR (2022)'!E158&lt;100,"C","O"))</f>
        <v>C</v>
      </c>
      <c r="F157" s="33">
        <f>'OMR (2022)'!C159</f>
        <v>-1547.4</v>
      </c>
      <c r="G157" s="33">
        <f>'OMR (2022)'!D159</f>
        <v>-1272.8500000000001</v>
      </c>
      <c r="H157" s="33">
        <f>'OMR (2022)'!F159</f>
        <v>-841.51626836400317</v>
      </c>
      <c r="I157" s="33">
        <f>'OMR (2022)'!G159</f>
        <v>-673.35775460418074</v>
      </c>
      <c r="J157" s="37"/>
      <c r="K157" s="37"/>
      <c r="M157" s="55">
        <v>400.30249558860601</v>
      </c>
      <c r="N157" s="55">
        <f t="shared" si="4"/>
        <v>-461.29750441139402</v>
      </c>
      <c r="O157" s="61" t="s">
        <v>81</v>
      </c>
      <c r="P157">
        <f t="shared" si="5"/>
        <v>0</v>
      </c>
    </row>
    <row r="158" spans="1:16" customFormat="1">
      <c r="A158" s="6">
        <v>44626</v>
      </c>
      <c r="B158" s="36" t="str">
        <f>IF('OCOD&amp;OMR (2022)'!B158="b","B",IF('OCOD&amp;OMR (2022)'!B158="c","E",IF('OCOD&amp;OMR (2022)'!B158="r","E","")))</f>
        <v>B</v>
      </c>
      <c r="C158" s="29">
        <f>'OCOD Data 2022'!M158</f>
        <v>817.2</v>
      </c>
      <c r="D158" s="29">
        <f>'OCOD Data 2022'!L158</f>
        <v>587.4</v>
      </c>
      <c r="E158" s="36" t="str">
        <f>IF('OCOD&amp;OMR (2022)'!E158=0,"C",IF('OCOD&amp;OMR (2022)'!E158+'OCOD&amp;OMR (2022)'!E159&lt;100,"C","O"))</f>
        <v>C</v>
      </c>
      <c r="F158" s="33">
        <f>'OMR (2022)'!C160</f>
        <v>-1374.6</v>
      </c>
      <c r="G158" s="33">
        <f>'OMR (2022)'!D160</f>
        <v>-1204.8500000000001</v>
      </c>
      <c r="H158" s="33">
        <f>'OMR (2022)'!F160</f>
        <v>-835.50099722712389</v>
      </c>
      <c r="I158" s="33">
        <f>'OMR (2022)'!G160</f>
        <v>-665.06283552288528</v>
      </c>
      <c r="J158" s="37"/>
      <c r="K158" s="37"/>
      <c r="M158" s="55">
        <v>429.03957650617593</v>
      </c>
      <c r="N158" s="55">
        <f t="shared" si="4"/>
        <v>-388.16042349382411</v>
      </c>
      <c r="O158" s="61" t="s">
        <v>81</v>
      </c>
      <c r="P158">
        <f t="shared" si="5"/>
        <v>0</v>
      </c>
    </row>
    <row r="159" spans="1:16" customFormat="1">
      <c r="A159" s="6">
        <v>44627</v>
      </c>
      <c r="B159" s="36" t="str">
        <f>IF('OCOD&amp;OMR (2022)'!B159="b","B",IF('OCOD&amp;OMR (2022)'!B159="c","E",IF('OCOD&amp;OMR (2022)'!B159="r","E","")))</f>
        <v>B</v>
      </c>
      <c r="C159" s="29">
        <f>'OCOD Data 2022'!M159</f>
        <v>816.7</v>
      </c>
      <c r="D159" s="29">
        <f>'OCOD Data 2022'!L159</f>
        <v>588.9</v>
      </c>
      <c r="E159" s="36" t="str">
        <f>IF('OCOD&amp;OMR (2022)'!E159=0,"C",IF('OCOD&amp;OMR (2022)'!E159+'OCOD&amp;OMR (2022)'!E160&lt;100,"C","O"))</f>
        <v>C</v>
      </c>
      <c r="F159" s="33">
        <f>'OMR (2022)'!C161</f>
        <v>-1289</v>
      </c>
      <c r="G159" s="33">
        <f>'OMR (2022)'!D161</f>
        <v>-1263.207142857143</v>
      </c>
      <c r="H159" s="33">
        <f>'OMR (2022)'!F161</f>
        <v>-821.77507433829089</v>
      </c>
      <c r="I159" s="33">
        <f>'OMR (2022)'!G161</f>
        <v>-688.26093744409241</v>
      </c>
      <c r="J159" s="37"/>
      <c r="K159" s="37"/>
      <c r="M159" s="55">
        <v>405.34408873203932</v>
      </c>
      <c r="N159" s="55">
        <f t="shared" si="4"/>
        <v>-411.35591126796072</v>
      </c>
      <c r="O159" s="61" t="s">
        <v>81</v>
      </c>
      <c r="P159">
        <f t="shared" si="5"/>
        <v>0</v>
      </c>
    </row>
    <row r="160" spans="1:16" customFormat="1">
      <c r="A160" s="6">
        <v>44628</v>
      </c>
      <c r="B160" s="36" t="str">
        <f>IF('OCOD&amp;OMR (2022)'!B160="b","B",IF('OCOD&amp;OMR (2022)'!B160="c","E",IF('OCOD&amp;OMR (2022)'!B160="r","E","")))</f>
        <v>B</v>
      </c>
      <c r="C160" s="29">
        <f>'OCOD Data 2022'!M160</f>
        <v>854.5</v>
      </c>
      <c r="D160" s="29">
        <f>'OCOD Data 2022'!L160</f>
        <v>780.9</v>
      </c>
      <c r="E160" s="36" t="str">
        <f>IF('OCOD&amp;OMR (2022)'!E160=0,"C",IF('OCOD&amp;OMR (2022)'!E160+'OCOD&amp;OMR (2022)'!E161&lt;100,"C","O"))</f>
        <v>C</v>
      </c>
      <c r="F160" s="33">
        <f>'OMR (2022)'!C162</f>
        <v>-1401.4</v>
      </c>
      <c r="G160" s="33">
        <f>'OMR (2022)'!D162</f>
        <v>-1386.3571428571429</v>
      </c>
      <c r="H160" s="33">
        <f>'OMR (2022)'!F162</f>
        <v>-868.68199815981859</v>
      </c>
      <c r="I160" s="33">
        <f>'OMR (2022)'!G162</f>
        <v>-730.75329111185135</v>
      </c>
      <c r="J160" s="37"/>
      <c r="K160" s="37"/>
      <c r="M160" s="55">
        <v>822.28384169397532</v>
      </c>
      <c r="N160" s="55">
        <f t="shared" si="4"/>
        <v>-32.216158306024681</v>
      </c>
      <c r="O160" s="61" t="s">
        <v>81</v>
      </c>
      <c r="P160">
        <f t="shared" si="5"/>
        <v>0</v>
      </c>
    </row>
    <row r="161" spans="1:16" customFormat="1">
      <c r="A161" s="6">
        <v>44629</v>
      </c>
      <c r="B161" s="36" t="str">
        <f>IF('OCOD&amp;OMR (2022)'!B161="b","B",IF('OCOD&amp;OMR (2022)'!B161="c","E",IF('OCOD&amp;OMR (2022)'!B161="r","E","")))</f>
        <v>B</v>
      </c>
      <c r="C161" s="29">
        <f>'OCOD Data 2022'!M161</f>
        <v>891.9</v>
      </c>
      <c r="D161" s="29">
        <f>'OCOD Data 2022'!L161</f>
        <v>292.89999999999998</v>
      </c>
      <c r="E161" s="36" t="str">
        <f>IF('OCOD&amp;OMR (2022)'!E161=0,"C",IF('OCOD&amp;OMR (2022)'!E161+'OCOD&amp;OMR (2022)'!E162&lt;100,"C","O"))</f>
        <v>C</v>
      </c>
      <c r="F161" s="33">
        <f>'OMR (2022)'!C163</f>
        <v>-1507.4</v>
      </c>
      <c r="G161" s="33">
        <f>'OMR (2022)'!D163</f>
        <v>-1469.9285714285713</v>
      </c>
      <c r="H161" s="33">
        <f>'OMR (2022)'!F163</f>
        <v>-888.42889178220321</v>
      </c>
      <c r="I161" s="33">
        <f>'OMR (2022)'!G163</f>
        <v>-758.29359262252876</v>
      </c>
      <c r="J161" s="37"/>
      <c r="K161" s="37"/>
      <c r="M161" s="55">
        <v>818.75472649357198</v>
      </c>
      <c r="N161" s="55">
        <f t="shared" si="4"/>
        <v>-73.145273506427998</v>
      </c>
      <c r="O161" s="61" t="s">
        <v>81</v>
      </c>
      <c r="P161">
        <f t="shared" si="5"/>
        <v>0</v>
      </c>
    </row>
    <row r="162" spans="1:16" customFormat="1">
      <c r="A162" s="6">
        <v>44630</v>
      </c>
      <c r="B162" s="36" t="str">
        <f>IF('OCOD&amp;OMR (2022)'!B162="b","B",IF('OCOD&amp;OMR (2022)'!B162="c","E",IF('OCOD&amp;OMR (2022)'!B162="r","E","")))</f>
        <v>B</v>
      </c>
      <c r="C162" s="29">
        <f>'OCOD Data 2022'!M162</f>
        <v>852.5</v>
      </c>
      <c r="D162" s="29">
        <f>'OCOD Data 2022'!L162</f>
        <v>296.89999999999998</v>
      </c>
      <c r="E162" s="36" t="str">
        <f>IF('OCOD&amp;OMR (2022)'!E162=0,"C",IF('OCOD&amp;OMR (2022)'!E162+'OCOD&amp;OMR (2022)'!E163&lt;100,"C","O"))</f>
        <v>C</v>
      </c>
      <c r="F162" s="33">
        <f>'OMR (2022)'!C164</f>
        <v>-1462.66</v>
      </c>
      <c r="G162" s="33">
        <f>'OMR (2022)'!D164</f>
        <v>-1413.95</v>
      </c>
      <c r="H162" s="33">
        <f>'OMR (2022)'!F164</f>
        <v>-903.8362584824805</v>
      </c>
      <c r="I162" s="33">
        <f>'OMR (2022)'!G164</f>
        <v>-781.81724466797493</v>
      </c>
      <c r="J162" s="37"/>
      <c r="K162" s="37"/>
      <c r="M162" s="55">
        <v>825.81295689437866</v>
      </c>
      <c r="N162" s="55">
        <f t="shared" si="4"/>
        <v>-26.687043105621342</v>
      </c>
      <c r="O162" s="61" t="s">
        <v>81</v>
      </c>
      <c r="P162">
        <f t="shared" si="5"/>
        <v>0</v>
      </c>
    </row>
    <row r="163" spans="1:16" customFormat="1">
      <c r="A163" s="6">
        <v>44631</v>
      </c>
      <c r="B163" s="36" t="str">
        <f>IF('OCOD&amp;OMR (2022)'!B163="b","B",IF('OCOD&amp;OMR (2022)'!B163="c","E",IF('OCOD&amp;OMR (2022)'!B163="r","E","")))</f>
        <v>B</v>
      </c>
      <c r="C163" s="29">
        <f>'OCOD Data 2022'!M163</f>
        <v>818.2</v>
      </c>
      <c r="D163" s="29">
        <f>'OCOD Data 2022'!L163</f>
        <v>294.89999999999998</v>
      </c>
      <c r="E163" s="36" t="str">
        <f>IF('OCOD&amp;OMR (2022)'!E163=0,"C",IF('OCOD&amp;OMR (2022)'!E163+'OCOD&amp;OMR (2022)'!E164&lt;100,"C","O"))</f>
        <v>C</v>
      </c>
      <c r="F163" s="33">
        <f>'OMR (2022)'!C165</f>
        <v>-1386.46</v>
      </c>
      <c r="G163" s="33">
        <f>'OMR (2022)'!D165</f>
        <v>-1377.95</v>
      </c>
      <c r="H163" s="33">
        <f>'OMR (2022)'!F165</f>
        <v>-857.27563443408121</v>
      </c>
      <c r="I163" s="33">
        <f>'OMR (2022)'!G165</f>
        <v>-802.61845488674419</v>
      </c>
      <c r="J163" s="78"/>
      <c r="K163" s="78" t="s">
        <v>107</v>
      </c>
      <c r="M163" s="55">
        <v>826.82127552306531</v>
      </c>
      <c r="N163" s="55">
        <f t="shared" si="4"/>
        <v>8.6212755230652647</v>
      </c>
      <c r="O163" s="61" t="s">
        <v>81</v>
      </c>
      <c r="P163">
        <f t="shared" si="5"/>
        <v>0</v>
      </c>
    </row>
    <row r="164" spans="1:16" customFormat="1">
      <c r="A164" s="6">
        <v>44632</v>
      </c>
      <c r="B164" s="36" t="str">
        <f>IF('OCOD&amp;OMR (2022)'!B164="b","B",IF('OCOD&amp;OMR (2022)'!B164="c","E",IF('OCOD&amp;OMR (2022)'!B164="r","E","")))</f>
        <v>B</v>
      </c>
      <c r="C164" s="29">
        <f>'OCOD Data 2022'!M164</f>
        <v>817.8</v>
      </c>
      <c r="D164" s="29">
        <f>'OCOD Data 2022'!L164</f>
        <v>0</v>
      </c>
      <c r="E164" s="36" t="str">
        <f>IF('OCOD&amp;OMR (2022)'!E164=0,"C",IF('OCOD&amp;OMR (2022)'!E164+'OCOD&amp;OMR (2022)'!E165&lt;100,"C","O"))</f>
        <v>C</v>
      </c>
      <c r="F164" s="33">
        <f>'OMR (2022)'!C166</f>
        <v>-1334.26</v>
      </c>
      <c r="G164" s="33">
        <f>'OMR (2022)'!D166</f>
        <v>-1398.0928571428572</v>
      </c>
      <c r="H164" s="33">
        <f>'OMR (2022)'!F166</f>
        <v>-768.49582806654905</v>
      </c>
      <c r="I164" s="33">
        <f>'OMR (2022)'!G166</f>
        <v>-793.87799311642482</v>
      </c>
      <c r="J164" s="77"/>
      <c r="K164" s="77" t="s">
        <v>109</v>
      </c>
      <c r="M164" s="55">
        <v>413.41063776153266</v>
      </c>
      <c r="N164" s="55">
        <f t="shared" si="4"/>
        <v>-404.3893622384673</v>
      </c>
      <c r="O164" s="61" t="s">
        <v>81</v>
      </c>
      <c r="P164">
        <f t="shared" si="5"/>
        <v>0</v>
      </c>
    </row>
    <row r="165" spans="1:16" customFormat="1">
      <c r="A165" s="6">
        <v>44633</v>
      </c>
      <c r="B165" s="36" t="str">
        <f>IF('OCOD&amp;OMR (2022)'!B165="b","B",IF('OCOD&amp;OMR (2022)'!B165="c","E",IF('OCOD&amp;OMR (2022)'!B165="r","E","")))</f>
        <v>B</v>
      </c>
      <c r="C165" s="29">
        <f>'OCOD Data 2022'!M165</f>
        <v>817</v>
      </c>
      <c r="D165" s="29">
        <f>'OCOD Data 2022'!L165</f>
        <v>0</v>
      </c>
      <c r="E165" s="36" t="str">
        <f>IF('OCOD&amp;OMR (2022)'!E165=0,"C",IF('OCOD&amp;OMR (2022)'!E165+'OCOD&amp;OMR (2022)'!E166&lt;100,"C","O"))</f>
        <v>C</v>
      </c>
      <c r="F165" s="33">
        <f>'OMR (2022)'!C167</f>
        <v>-1003.6600000000001</v>
      </c>
      <c r="G165" s="33">
        <f>'OMR (2022)'!D167</f>
        <v>-1384.3785714285714</v>
      </c>
      <c r="H165" s="33">
        <f>'OMR (2022)'!F167</f>
        <v>-642.9048310405849</v>
      </c>
      <c r="I165" s="33">
        <f>'OMR (2022)'!G167</f>
        <v>-805.36562149681311</v>
      </c>
      <c r="J165" s="37"/>
      <c r="K165" s="65"/>
      <c r="M165" s="55">
        <v>398.28585833123265</v>
      </c>
      <c r="N165" s="55">
        <f t="shared" si="4"/>
        <v>-418.71414166876735</v>
      </c>
      <c r="O165" s="61" t="s">
        <v>81</v>
      </c>
      <c r="P165">
        <f t="shared" si="5"/>
        <v>0</v>
      </c>
    </row>
    <row r="166" spans="1:16" customFormat="1">
      <c r="A166" s="6">
        <v>44634</v>
      </c>
      <c r="B166" s="36" t="str">
        <f>IF('OCOD&amp;OMR (2022)'!B166="b","B",IF('OCOD&amp;OMR (2022)'!B166="c","E",IF('OCOD&amp;OMR (2022)'!B166="r","E","")))</f>
        <v>B</v>
      </c>
      <c r="C166" s="29">
        <f>'OCOD Data 2022'!M166</f>
        <v>813.7</v>
      </c>
      <c r="D166" s="29">
        <f>'OCOD Data 2022'!L166</f>
        <v>593.9</v>
      </c>
      <c r="E166" s="36" t="str">
        <f>IF('OCOD&amp;OMR (2022)'!E166=0,"C",IF('OCOD&amp;OMR (2022)'!E166+'OCOD&amp;OMR (2022)'!E167&lt;100,"C","O"))</f>
        <v>C</v>
      </c>
      <c r="F166" s="33">
        <f>'OMR (2022)'!C168</f>
        <v>-887.66000000000008</v>
      </c>
      <c r="G166" s="33">
        <f>'OMR (2022)'!D168</f>
        <v>-1373.0214285714285</v>
      </c>
      <c r="H166" s="33">
        <f>'OMR (2022)'!F168</f>
        <v>-701.64749060700774</v>
      </c>
      <c r="I166" s="33">
        <f>'OMR (2022)'!G168</f>
        <v>-823.76741847365781</v>
      </c>
      <c r="J166" s="37"/>
      <c r="K166" s="65"/>
      <c r="M166" s="55">
        <v>371.56541467103602</v>
      </c>
      <c r="N166" s="55">
        <f t="shared" si="4"/>
        <v>-442.13458532896402</v>
      </c>
      <c r="O166" s="61" t="s">
        <v>81</v>
      </c>
      <c r="P166">
        <f t="shared" si="5"/>
        <v>0</v>
      </c>
    </row>
    <row r="167" spans="1:16" customFormat="1">
      <c r="A167" s="6">
        <v>44635</v>
      </c>
      <c r="B167" s="36" t="str">
        <f>IF('OCOD&amp;OMR (2022)'!B167="b","B",IF('OCOD&amp;OMR (2022)'!B167="c","E",IF('OCOD&amp;OMR (2022)'!B167="r","E","")))</f>
        <v>B</v>
      </c>
      <c r="C167" s="29">
        <f>'OCOD Data 2022'!M167</f>
        <v>2652.4</v>
      </c>
      <c r="D167" s="29">
        <f>'OCOD Data 2022'!L167</f>
        <v>598.9</v>
      </c>
      <c r="E167" s="36" t="str">
        <f>IF('OCOD&amp;OMR (2022)'!E167=0,"C",IF('OCOD&amp;OMR (2022)'!E167+'OCOD&amp;OMR (2022)'!E168&lt;100,"C","O"))</f>
        <v>C</v>
      </c>
      <c r="F167" s="33">
        <f>'OMR (2022)'!C169</f>
        <v>-1440.4</v>
      </c>
      <c r="G167" s="33">
        <f>'OMR (2022)'!D169</f>
        <v>-1450.45</v>
      </c>
      <c r="H167" s="33">
        <f>'OMR (2022)'!F169</f>
        <v>-1108.8844716758256</v>
      </c>
      <c r="I167" s="33">
        <f>'OMR (2022)'!G169</f>
        <v>-948.51382898537952</v>
      </c>
      <c r="J167" s="63" t="s">
        <v>61</v>
      </c>
      <c r="K167" s="80" t="s">
        <v>130</v>
      </c>
      <c r="M167" s="55">
        <v>405.84824804638265</v>
      </c>
      <c r="N167" s="55">
        <f t="shared" si="4"/>
        <v>-2246.5517519536174</v>
      </c>
      <c r="O167" s="61" t="s">
        <v>81</v>
      </c>
      <c r="P167">
        <f t="shared" si="5"/>
        <v>0</v>
      </c>
    </row>
    <row r="168" spans="1:16" customFormat="1">
      <c r="A168" s="6">
        <v>44636</v>
      </c>
      <c r="B168" s="36" t="str">
        <f>IF('OCOD&amp;OMR (2022)'!B168="b","B",IF('OCOD&amp;OMR (2022)'!B168="c","E",IF('OCOD&amp;OMR (2022)'!B168="r","E","")))</f>
        <v>B</v>
      </c>
      <c r="C168" s="29">
        <f>'OCOD Data 2022'!M168</f>
        <v>2686.7</v>
      </c>
      <c r="D168" s="29">
        <f>'OCOD Data 2022'!L168</f>
        <v>591.9</v>
      </c>
      <c r="E168" s="36" t="str">
        <f>IF('OCOD&amp;OMR (2022)'!E168=0,"C",IF('OCOD&amp;OMR (2022)'!E168+'OCOD&amp;OMR (2022)'!E169&lt;100,"C","O"))</f>
        <v>C</v>
      </c>
      <c r="F168" s="33">
        <f>'OMR (2022)'!C170</f>
        <v>-1936.2</v>
      </c>
      <c r="G168" s="33">
        <f>'OMR (2022)'!D170</f>
        <v>-1527.8071428571427</v>
      </c>
      <c r="H168" s="33">
        <f>'OMR (2022)'!F170</f>
        <v>-1527.4031389558859</v>
      </c>
      <c r="I168" s="33">
        <f>'OMR (2022)'!G170</f>
        <v>-1077.7676163741942</v>
      </c>
      <c r="J168" s="37"/>
      <c r="K168" s="80"/>
      <c r="M168" s="55">
        <v>814.21729266448199</v>
      </c>
      <c r="N168" s="55">
        <f t="shared" si="4"/>
        <v>-1872.4827073355177</v>
      </c>
      <c r="O168" s="61" t="s">
        <v>81</v>
      </c>
      <c r="P168">
        <f t="shared" si="5"/>
        <v>0</v>
      </c>
    </row>
    <row r="169" spans="1:16" customFormat="1">
      <c r="A169" s="6">
        <v>44637</v>
      </c>
      <c r="B169" s="36" t="str">
        <f>IF('OCOD&amp;OMR (2022)'!B169="b","B",IF('OCOD&amp;OMR (2022)'!B169="c","E",IF('OCOD&amp;OMR (2022)'!B169="r","E","")))</f>
        <v>B</v>
      </c>
      <c r="C169" s="29">
        <f>'OCOD Data 2022'!M169</f>
        <v>892.4</v>
      </c>
      <c r="D169" s="29">
        <f>'OCOD Data 2022'!L169</f>
        <v>592.9</v>
      </c>
      <c r="E169" s="36" t="str">
        <f>IF('OCOD&amp;OMR (2022)'!E169=0,"C",IF('OCOD&amp;OMR (2022)'!E169+'OCOD&amp;OMR (2022)'!E170&lt;100,"C","O"))</f>
        <v>C</v>
      </c>
      <c r="F169" s="33">
        <f>'OMR (2022)'!C171</f>
        <v>-2168.6</v>
      </c>
      <c r="G169" s="33">
        <f>'OMR (2022)'!D171</f>
        <v>-1577.2357142857143</v>
      </c>
      <c r="H169" s="33">
        <f>'OMR (2022)'!F171</f>
        <v>-1675.9308820010083</v>
      </c>
      <c r="I169" s="33">
        <f>'OMR (2022)'!G171</f>
        <v>-1100.2201132862185</v>
      </c>
      <c r="J169" s="37"/>
      <c r="K169" s="80"/>
      <c r="M169" s="55">
        <v>896.3952609024451</v>
      </c>
      <c r="N169" s="55">
        <f t="shared" si="4"/>
        <v>3.9952609024451249</v>
      </c>
      <c r="O169" s="61" t="s">
        <v>81</v>
      </c>
      <c r="P169">
        <f t="shared" si="5"/>
        <v>0</v>
      </c>
    </row>
    <row r="170" spans="1:16" customFormat="1">
      <c r="A170" s="6">
        <v>44638</v>
      </c>
      <c r="B170" s="36" t="str">
        <f>IF('OCOD&amp;OMR (2022)'!B170="b","B",IF('OCOD&amp;OMR (2022)'!B170="c","E",IF('OCOD&amp;OMR (2022)'!B170="r","E","")))</f>
        <v>B</v>
      </c>
      <c r="C170" s="29">
        <f>'OCOD Data 2022'!M170</f>
        <v>893.9</v>
      </c>
      <c r="D170" s="29">
        <f>'OCOD Data 2022'!L170</f>
        <v>599.5</v>
      </c>
      <c r="E170" s="36" t="str">
        <f>IF('OCOD&amp;OMR (2022)'!E170=0,"C",IF('OCOD&amp;OMR (2022)'!E170+'OCOD&amp;OMR (2022)'!E171&lt;100,"C","O"))</f>
        <v>C</v>
      </c>
      <c r="F170" s="33">
        <f>'OMR (2022)'!C172</f>
        <v>-2485.1999999999998</v>
      </c>
      <c r="G170" s="33">
        <f>'OMR (2022)'!D172</f>
        <v>-1651.8071428571427</v>
      </c>
      <c r="H170" s="33">
        <f>'OMR (2022)'!F172</f>
        <v>-1819.5168717922861</v>
      </c>
      <c r="I170" s="33">
        <f>'OMR (2022)'!G172</f>
        <v>-1143.2305360688176</v>
      </c>
      <c r="J170" s="37"/>
      <c r="K170" s="81"/>
      <c r="M170" s="55">
        <v>902.94933198890851</v>
      </c>
      <c r="N170" s="55">
        <f t="shared" si="4"/>
        <v>9.0493319889085342</v>
      </c>
      <c r="O170" s="61" t="s">
        <v>81</v>
      </c>
      <c r="P170">
        <f t="shared" si="5"/>
        <v>0</v>
      </c>
    </row>
    <row r="171" spans="1:16" customFormat="1">
      <c r="A171" s="6">
        <v>44639</v>
      </c>
      <c r="B171" s="36" t="str">
        <f>IF('OCOD&amp;OMR (2022)'!B171="b","B",IF('OCOD&amp;OMR (2022)'!B171="c","E",IF('OCOD&amp;OMR (2022)'!B171="r","E","")))</f>
        <v>B</v>
      </c>
      <c r="C171" s="29">
        <f>'OCOD Data 2022'!M171</f>
        <v>894.4</v>
      </c>
      <c r="D171" s="29">
        <f>'OCOD Data 2022'!L171</f>
        <v>591.9</v>
      </c>
      <c r="E171" s="36" t="str">
        <f>IF('OCOD&amp;OMR (2022)'!E171=0,"C",IF('OCOD&amp;OMR (2022)'!E171+'OCOD&amp;OMR (2022)'!E172&lt;100,"C","O"))</f>
        <v>C</v>
      </c>
      <c r="F171" s="33">
        <f>'OMR (2022)'!C173</f>
        <v>-2621</v>
      </c>
      <c r="G171" s="33">
        <f>'OMR (2022)'!D173</f>
        <v>-1756.45</v>
      </c>
      <c r="H171" s="33">
        <f>'OMR (2022)'!F173</f>
        <v>-1865.1797928157296</v>
      </c>
      <c r="I171" s="33">
        <f>'OMR (2022)'!G173</f>
        <v>-1189.3615343492743</v>
      </c>
      <c r="J171" s="37"/>
      <c r="K171" s="80"/>
      <c r="M171" s="55">
        <v>811.6964960927653</v>
      </c>
      <c r="N171" s="55">
        <f t="shared" si="4"/>
        <v>-82.703503907234676</v>
      </c>
      <c r="O171" s="61" t="s">
        <v>81</v>
      </c>
      <c r="P171">
        <f t="shared" si="5"/>
        <v>0</v>
      </c>
    </row>
    <row r="172" spans="1:16" customFormat="1">
      <c r="A172" s="6">
        <v>44640</v>
      </c>
      <c r="B172" s="36" t="str">
        <f>IF('OCOD&amp;OMR (2022)'!B172="b","B",IF('OCOD&amp;OMR (2022)'!B172="c","E",IF('OCOD&amp;OMR (2022)'!B172="r","E","")))</f>
        <v>B</v>
      </c>
      <c r="C172" s="29">
        <f>'OCOD Data 2022'!M172</f>
        <v>901.9</v>
      </c>
      <c r="D172" s="29">
        <f>'OCOD Data 2022'!L172</f>
        <v>594.4</v>
      </c>
      <c r="E172" s="36" t="str">
        <f>IF('OCOD&amp;OMR (2022)'!E172=0,"C",IF('OCOD&amp;OMR (2022)'!E172+'OCOD&amp;OMR (2022)'!E173&lt;100,"C","O"))</f>
        <v>C</v>
      </c>
      <c r="F172" s="33">
        <f>'OMR (2022)'!C174</f>
        <v>-2235.6</v>
      </c>
      <c r="G172" s="33">
        <f>'OMR (2022)'!D174</f>
        <v>-1757.95</v>
      </c>
      <c r="H172" s="33">
        <f>'OMR (2022)'!F174</f>
        <v>-1572.1263967733803</v>
      </c>
      <c r="I172" s="33">
        <f>'OMR (2022)'!G174</f>
        <v>-1211.5943288233282</v>
      </c>
      <c r="J172" s="37"/>
      <c r="K172" s="82"/>
      <c r="M172" s="55">
        <v>804.63826569195862</v>
      </c>
      <c r="N172" s="55">
        <f t="shared" si="4"/>
        <v>-97.261734308041355</v>
      </c>
      <c r="O172" s="61" t="s">
        <v>81</v>
      </c>
      <c r="P172">
        <f t="shared" si="5"/>
        <v>0</v>
      </c>
    </row>
    <row r="173" spans="1:16" customFormat="1">
      <c r="A173" s="6">
        <v>44641</v>
      </c>
      <c r="B173" s="36" t="str">
        <f>IF('OCOD&amp;OMR (2022)'!B173="b","B",IF('OCOD&amp;OMR (2022)'!B173="c","E",IF('OCOD&amp;OMR (2022)'!B173="r","E","")))</f>
        <v>B</v>
      </c>
      <c r="C173" s="29">
        <f>'OCOD Data 2022'!M173</f>
        <v>905</v>
      </c>
      <c r="D173" s="29">
        <f>'OCOD Data 2022'!L173</f>
        <v>599.5</v>
      </c>
      <c r="E173" s="36" t="str">
        <f>IF('OCOD&amp;OMR (2022)'!E173=0,"C",IF('OCOD&amp;OMR (2022)'!E173+'OCOD&amp;OMR (2022)'!E174&lt;100,"C","O"))</f>
        <v>C</v>
      </c>
      <c r="F173" s="33">
        <f>'OMR (2022)'!C175</f>
        <v>-1894</v>
      </c>
      <c r="G173" s="33">
        <f>'OMR (2022)'!D175</f>
        <v>-1743.8785714285714</v>
      </c>
      <c r="H173" s="33">
        <f>'OMR (2022)'!F175</f>
        <v>-1261.7400033022436</v>
      </c>
      <c r="I173" s="33">
        <f>'OMR (2022)'!G175</f>
        <v>-1234.8979481470342</v>
      </c>
      <c r="J173" s="37"/>
      <c r="K173" s="80"/>
      <c r="M173" s="55">
        <v>804.13410637761535</v>
      </c>
      <c r="N173" s="55">
        <f t="shared" si="4"/>
        <v>-100.86589362238465</v>
      </c>
      <c r="O173" s="61" t="s">
        <v>81</v>
      </c>
      <c r="P173">
        <f t="shared" si="5"/>
        <v>0</v>
      </c>
    </row>
    <row r="174" spans="1:16" customFormat="1">
      <c r="A174" s="6">
        <v>44642</v>
      </c>
      <c r="B174" s="36" t="str">
        <f>IF('OCOD&amp;OMR (2022)'!B174="b","B",IF('OCOD&amp;OMR (2022)'!B174="c","E",IF('OCOD&amp;OMR (2022)'!B174="r","E","")))</f>
        <v>B</v>
      </c>
      <c r="C174" s="29">
        <f>'OCOD Data 2022'!M174</f>
        <v>896.4</v>
      </c>
      <c r="D174" s="29">
        <f>'OCOD Data 2022'!L174</f>
        <v>597.4</v>
      </c>
      <c r="E174" s="36" t="str">
        <f>IF('OCOD&amp;OMR (2022)'!E174=0,"C",IF('OCOD&amp;OMR (2022)'!E174+'OCOD&amp;OMR (2022)'!E175&lt;100,"C","O"))</f>
        <v>C</v>
      </c>
      <c r="F174" s="33">
        <f>'OMR (2022)'!C176</f>
        <v>-1910</v>
      </c>
      <c r="G174" s="33">
        <f>'OMR (2022)'!D176</f>
        <v>-1758.8785714285714</v>
      </c>
      <c r="H174" s="33">
        <f>'OMR (2022)'!F176</f>
        <v>-1266.7428863624907</v>
      </c>
      <c r="I174" s="33">
        <f>'OMR (2022)'!G176</f>
        <v>-1242.384716215744</v>
      </c>
      <c r="J174" s="74"/>
      <c r="K174" s="65"/>
      <c r="M174" s="55">
        <v>824.80463826569189</v>
      </c>
      <c r="N174" s="55">
        <f t="shared" si="4"/>
        <v>-71.595361734308085</v>
      </c>
      <c r="O174" s="61" t="s">
        <v>81</v>
      </c>
      <c r="P174">
        <f t="shared" si="5"/>
        <v>0</v>
      </c>
    </row>
    <row r="175" spans="1:16" customFormat="1">
      <c r="A175" s="6">
        <v>44643</v>
      </c>
      <c r="B175" s="36" t="str">
        <f>IF('OCOD&amp;OMR (2022)'!B175="b","B",IF('OCOD&amp;OMR (2022)'!B175="c","E",IF('OCOD&amp;OMR (2022)'!B175="r","E","")))</f>
        <v>B</v>
      </c>
      <c r="C175" s="29">
        <f>'OCOD Data 2022'!M175</f>
        <v>906</v>
      </c>
      <c r="D175" s="29">
        <f>'OCOD Data 2022'!L175</f>
        <v>591.9</v>
      </c>
      <c r="E175" s="36" t="str">
        <f>IF('OCOD&amp;OMR (2022)'!E175=0,"C",IF('OCOD&amp;OMR (2022)'!E175+'OCOD&amp;OMR (2022)'!E176&lt;100,"C","O"))</f>
        <v>C</v>
      </c>
      <c r="F175" s="33">
        <f>'OMR (2022)'!C177</f>
        <v>-2028</v>
      </c>
      <c r="G175" s="33">
        <f>'OMR (2022)'!D177</f>
        <v>-1837.7357142857143</v>
      </c>
      <c r="H175" s="33">
        <f>'OMR (2022)'!F177</f>
        <v>-1277.8875068061507</v>
      </c>
      <c r="I175" s="33">
        <f>'OMR (2022)'!G177</f>
        <v>-1282.3228985773701</v>
      </c>
      <c r="J175" s="38"/>
      <c r="K175" s="65"/>
      <c r="M175" s="55">
        <v>877.23720695739848</v>
      </c>
      <c r="N175" s="55">
        <f t="shared" si="4"/>
        <v>-28.762793042601515</v>
      </c>
      <c r="O175" s="61" t="s">
        <v>81</v>
      </c>
      <c r="P175">
        <f t="shared" si="5"/>
        <v>0</v>
      </c>
    </row>
    <row r="176" spans="1:16" customFormat="1">
      <c r="A176" s="6">
        <v>44644</v>
      </c>
      <c r="B176" s="36" t="str">
        <f>IF('OCOD&amp;OMR (2022)'!B176="b","B",IF('OCOD&amp;OMR (2022)'!B176="c","E",IF('OCOD&amp;OMR (2022)'!B176="r","E","")))</f>
        <v>B</v>
      </c>
      <c r="C176" s="29">
        <f>'OCOD Data 2022'!M176</f>
        <v>904.5</v>
      </c>
      <c r="D176" s="29">
        <f>'OCOD Data 2022'!L176</f>
        <v>595.4</v>
      </c>
      <c r="E176" s="36" t="str">
        <f>IF('OCOD&amp;OMR (2022)'!E176=0,"C",IF('OCOD&amp;OMR (2022)'!E176+'OCOD&amp;OMR (2022)'!E177&lt;100,"C","O"))</f>
        <v>C</v>
      </c>
      <c r="F176" s="33">
        <f>'OMR (2022)'!C178</f>
        <v>-2203</v>
      </c>
      <c r="G176" s="33">
        <f>'OMR (2022)'!D178</f>
        <v>-2020.8571428571429</v>
      </c>
      <c r="H176" s="33">
        <f>'OMR (2022)'!F178</f>
        <v>-1292.6637681371312</v>
      </c>
      <c r="I176" s="33">
        <f>'OMR (2022)'!G178</f>
        <v>-1328.2285020830782</v>
      </c>
      <c r="J176" s="77"/>
      <c r="K176" s="77"/>
      <c r="M176" s="55">
        <v>841.94605495336521</v>
      </c>
      <c r="N176" s="55">
        <f t="shared" si="4"/>
        <v>-62.553945046634794</v>
      </c>
      <c r="O176" s="61" t="s">
        <v>81</v>
      </c>
      <c r="P176">
        <f t="shared" si="5"/>
        <v>0</v>
      </c>
    </row>
    <row r="177" spans="1:16" customFormat="1">
      <c r="A177" s="6">
        <v>44645</v>
      </c>
      <c r="B177" s="36" t="str">
        <f>IF('OCOD&amp;OMR (2022)'!B177="b","B",IF('OCOD&amp;OMR (2022)'!B177="c","E",IF('OCOD&amp;OMR (2022)'!B177="r","E","")))</f>
        <v>B</v>
      </c>
      <c r="C177" s="29">
        <f>'OCOD Data 2022'!M177</f>
        <v>1803.9</v>
      </c>
      <c r="D177" s="29">
        <f>'OCOD Data 2022'!L177</f>
        <v>294.89999999999998</v>
      </c>
      <c r="E177" s="36" t="str">
        <f>IF('OCOD&amp;OMR (2022)'!E177=0,"C",IF('OCOD&amp;OMR (2022)'!E177+'OCOD&amp;OMR (2022)'!E178&lt;100,"C","O"))</f>
        <v>C</v>
      </c>
      <c r="F177" s="33">
        <f>'OMR (2022)'!C179</f>
        <v>-2550.4</v>
      </c>
      <c r="G177" s="33">
        <f>'OMR (2022)'!D179</f>
        <v>-2173.6428571428573</v>
      </c>
      <c r="H177" s="33">
        <f>'OMR (2022)'!F179</f>
        <v>-1421.6065714897909</v>
      </c>
      <c r="I177" s="33">
        <f>'OMR (2022)'!G179</f>
        <v>-1413.1410920575101</v>
      </c>
      <c r="J177" s="63"/>
      <c r="K177" s="65"/>
      <c r="M177" s="55">
        <v>839.9294176959919</v>
      </c>
      <c r="N177" s="55">
        <f t="shared" si="4"/>
        <v>-963.97058230400819</v>
      </c>
      <c r="O177" s="61" t="s">
        <v>81</v>
      </c>
      <c r="P177">
        <f t="shared" si="5"/>
        <v>0</v>
      </c>
    </row>
    <row r="178" spans="1:16" customFormat="1">
      <c r="A178" s="6">
        <v>44646</v>
      </c>
      <c r="B178" s="36" t="str">
        <f>IF('OCOD&amp;OMR (2022)'!B178="b","B",IF('OCOD&amp;OMR (2022)'!B178="c","E",IF('OCOD&amp;OMR (2022)'!B178="r","E","")))</f>
        <v>B</v>
      </c>
      <c r="C178" s="29">
        <f>'OCOD Data 2022'!M178</f>
        <v>1802.9</v>
      </c>
      <c r="D178" s="29">
        <f>'OCOD Data 2022'!L178</f>
        <v>287.39999999999998</v>
      </c>
      <c r="E178" s="36" t="str">
        <f>IF('OCOD&amp;OMR (2022)'!E178=0,"C",IF('OCOD&amp;OMR (2022)'!E178+'OCOD&amp;OMR (2022)'!E179&lt;100,"C","O"))</f>
        <v>C</v>
      </c>
      <c r="F178" s="33">
        <f>'OMR (2022)'!C180</f>
        <v>-2823.4</v>
      </c>
      <c r="G178" s="33">
        <f>'OMR (2022)'!D180</f>
        <v>-2275.7142857142858</v>
      </c>
      <c r="H178" s="33">
        <f>'OMR (2022)'!F180</f>
        <v>-1553.7352665490296</v>
      </c>
      <c r="I178" s="33">
        <f>'OMR (2022)'!G180</f>
        <v>-1515.3406047479205</v>
      </c>
      <c r="J178" s="37"/>
      <c r="K178" s="65"/>
      <c r="M178" s="55">
        <v>826.82127552306531</v>
      </c>
      <c r="N178" s="55">
        <f t="shared" si="4"/>
        <v>-976.07872447693478</v>
      </c>
      <c r="O178" s="61" t="s">
        <v>81</v>
      </c>
      <c r="P178">
        <f t="shared" si="5"/>
        <v>0</v>
      </c>
    </row>
    <row r="179" spans="1:16" customFormat="1">
      <c r="A179" s="6">
        <v>44647</v>
      </c>
      <c r="B179" s="36" t="str">
        <f>IF('OCOD&amp;OMR (2022)'!B179="b","B",IF('OCOD&amp;OMR (2022)'!B179="c","E",IF('OCOD&amp;OMR (2022)'!B179="r","E","")))</f>
        <v>B</v>
      </c>
      <c r="C179" s="29">
        <f>'OCOD Data 2022'!M179</f>
        <v>1408.6</v>
      </c>
      <c r="D179" s="29">
        <f>'OCOD Data 2022'!L179</f>
        <v>293.89999999999998</v>
      </c>
      <c r="E179" s="36" t="str">
        <f>IF('OCOD&amp;OMR (2022)'!E179=0,"C",IF('OCOD&amp;OMR (2022)'!E179+'OCOD&amp;OMR (2022)'!E180&lt;100,"C","O"))</f>
        <v>C</v>
      </c>
      <c r="F179" s="33">
        <f>'OMR (2022)'!C181</f>
        <v>-2804.8</v>
      </c>
      <c r="G179" s="33">
        <f>'OMR (2022)'!D181</f>
        <v>-2402.1428571428573</v>
      </c>
      <c r="H179" s="33">
        <f>'OMR (2022)'!F181</f>
        <v>-1613.1812069573984</v>
      </c>
      <c r="I179" s="33">
        <f>'OMR (2022)'!G181</f>
        <v>-1588.9119933288919</v>
      </c>
      <c r="J179" s="37"/>
      <c r="K179" s="65"/>
      <c r="M179" s="55">
        <v>801.61330980589867</v>
      </c>
      <c r="N179" s="55">
        <f t="shared" si="4"/>
        <v>-606.98669019410124</v>
      </c>
      <c r="O179" s="61" t="s">
        <v>81</v>
      </c>
      <c r="P179">
        <f t="shared" si="5"/>
        <v>0</v>
      </c>
    </row>
    <row r="180" spans="1:16" customFormat="1">
      <c r="A180" s="6">
        <v>44648</v>
      </c>
      <c r="B180" s="36" t="str">
        <f>IF('OCOD&amp;OMR (2022)'!B180="b","B",IF('OCOD&amp;OMR (2022)'!B180="c","E",IF('OCOD&amp;OMR (2022)'!B180="r","E","")))</f>
        <v>B</v>
      </c>
      <c r="C180" s="29">
        <f>'OCOD Data 2022'!M180</f>
        <v>841.4</v>
      </c>
      <c r="D180" s="29">
        <f>'OCOD Data 2022'!L180</f>
        <v>289.89999999999998</v>
      </c>
      <c r="E180" s="36" t="str">
        <f>IF('OCOD&amp;OMR (2022)'!E180=0,"C",IF('OCOD&amp;OMR (2022)'!E180+'OCOD&amp;OMR (2022)'!E181&lt;100,"C","O"))</f>
        <v>C</v>
      </c>
      <c r="F180" s="33">
        <f>'OMR (2022)'!C182</f>
        <v>-2559.6</v>
      </c>
      <c r="G180" s="33">
        <f>'OMR (2022)'!D182</f>
        <v>-2434.8571428571427</v>
      </c>
      <c r="H180" s="33">
        <f>'OMR (2022)'!F182</f>
        <v>-1555.4938666750695</v>
      </c>
      <c r="I180" s="33">
        <f>'OMR (2022)'!G182</f>
        <v>-1587.2680328873923</v>
      </c>
      <c r="J180" s="37"/>
      <c r="K180" s="65"/>
      <c r="M180" s="55">
        <v>801.61330980589867</v>
      </c>
      <c r="N180" s="55">
        <f t="shared" si="4"/>
        <v>-39.786690194101311</v>
      </c>
      <c r="O180" s="61" t="s">
        <v>81</v>
      </c>
      <c r="P180">
        <f t="shared" si="5"/>
        <v>0</v>
      </c>
    </row>
    <row r="181" spans="1:16" customFormat="1">
      <c r="A181" s="6">
        <v>44649</v>
      </c>
      <c r="B181" s="36" t="str">
        <f>IF('OCOD&amp;OMR (2022)'!B181="b","B",IF('OCOD&amp;OMR (2022)'!B181="c","E",IF('OCOD&amp;OMR (2022)'!B181="r","E","")))</f>
        <v>B</v>
      </c>
      <c r="C181" s="29">
        <f>'OCOD Data 2022'!M181</f>
        <v>2226.4</v>
      </c>
      <c r="D181" s="29">
        <f>'OCOD Data 2022'!L181</f>
        <v>2498.6</v>
      </c>
      <c r="E181" s="36" t="str">
        <f>IF('OCOD&amp;OMR (2022)'!E181=0,"C",IF('OCOD&amp;OMR (2022)'!E181+'OCOD&amp;OMR (2022)'!E182&lt;100,"C","O"))</f>
        <v>C</v>
      </c>
      <c r="F181" s="33">
        <f>'OMR (2022)'!C183</f>
        <v>-2695.6</v>
      </c>
      <c r="G181" s="33">
        <f>'OMR (2022)'!D183</f>
        <v>-2469.1428571428573</v>
      </c>
      <c r="H181" s="33">
        <f>'OMR (2022)'!F183</f>
        <v>-2133.9101864633221</v>
      </c>
      <c r="I181" s="33">
        <f>'OMR (2022)'!G183</f>
        <v>-1694.3091145071842</v>
      </c>
      <c r="J181" s="37" t="s">
        <v>120</v>
      </c>
      <c r="K181" s="65"/>
      <c r="M181" s="55">
        <v>803.1257877489287</v>
      </c>
      <c r="N181" s="55">
        <f t="shared" si="4"/>
        <v>-1423.2742122510713</v>
      </c>
      <c r="O181" s="61" t="s">
        <v>81</v>
      </c>
      <c r="P181">
        <f t="shared" si="5"/>
        <v>0</v>
      </c>
    </row>
    <row r="182" spans="1:16" customFormat="1">
      <c r="A182" s="6">
        <v>44650</v>
      </c>
      <c r="B182" s="36" t="str">
        <f>IF('OCOD&amp;OMR (2022)'!B182="b","B",IF('OCOD&amp;OMR (2022)'!B182="c","E",IF('OCOD&amp;OMR (2022)'!B182="r","E","")))</f>
        <v>B</v>
      </c>
      <c r="C182" s="29">
        <f>'OCOD Data 2022'!M182</f>
        <v>2704.8</v>
      </c>
      <c r="D182" s="29">
        <f>'OCOD Data 2022'!L182</f>
        <v>1997.5</v>
      </c>
      <c r="E182" s="36" t="str">
        <f>IF('OCOD&amp;OMR (2022)'!E182=0,"C",IF('OCOD&amp;OMR (2022)'!E182+'OCOD&amp;OMR (2022)'!E183&lt;100,"C","O"))</f>
        <v>C</v>
      </c>
      <c r="F182" s="33">
        <f>'OMR (2022)'!C184</f>
        <v>-2871.6</v>
      </c>
      <c r="G182" s="33">
        <f>'OMR (2022)'!D184</f>
        <v>-2507.7142857142858</v>
      </c>
      <c r="H182" s="33">
        <f>'OMR (2022)'!F184</f>
        <v>-2581.4504054701283</v>
      </c>
      <c r="I182" s="33">
        <f>'OMR (2022)'!G184</f>
        <v>-1789.5865443840255</v>
      </c>
      <c r="J182" s="37"/>
      <c r="K182" s="65"/>
      <c r="M182" s="55">
        <v>802.62162843458532</v>
      </c>
      <c r="N182" s="55">
        <f t="shared" si="4"/>
        <v>-1902.1783715654149</v>
      </c>
      <c r="O182" s="61" t="s">
        <v>81</v>
      </c>
      <c r="P182">
        <f t="shared" si="5"/>
        <v>0</v>
      </c>
    </row>
    <row r="183" spans="1:16" customFormat="1">
      <c r="A183" s="6">
        <v>44651</v>
      </c>
      <c r="B183" s="36" t="str">
        <f>IF('OCOD&amp;OMR (2022)'!B183="b","B",IF('OCOD&amp;OMR (2022)'!B183="c","E",IF('OCOD&amp;OMR (2022)'!B183="r","E","")))</f>
        <v>B</v>
      </c>
      <c r="C183" s="29">
        <f>'OCOD Data 2022'!M183</f>
        <v>1539.7</v>
      </c>
      <c r="D183" s="29">
        <f>'OCOD Data 2022'!L183</f>
        <v>0</v>
      </c>
      <c r="E183" s="36" t="str">
        <f>IF('OCOD&amp;OMR (2022)'!E183=0,"C",IF('OCOD&amp;OMR (2022)'!E183+'OCOD&amp;OMR (2022)'!E184&lt;100,"C","O"))</f>
        <v>C</v>
      </c>
      <c r="F183" s="33">
        <f>'OMR (2022)'!C185</f>
        <v>-2780.8</v>
      </c>
      <c r="G183" s="33">
        <f>'OMR (2022)'!D185</f>
        <v>-2494.3571428571427</v>
      </c>
      <c r="H183" s="33">
        <f>'OMR (2022)'!F185</f>
        <v>-2452.3500405060249</v>
      </c>
      <c r="I183" s="33">
        <f>'OMR (2022)'!G185</f>
        <v>-1792.6331613568548</v>
      </c>
      <c r="J183" s="37"/>
      <c r="K183" s="65"/>
      <c r="M183" s="55">
        <v>413.41063776153266</v>
      </c>
      <c r="N183" s="55">
        <f t="shared" si="4"/>
        <v>-1126.2893622384674</v>
      </c>
      <c r="O183" s="61" t="s">
        <v>81</v>
      </c>
      <c r="P183">
        <f t="shared" si="5"/>
        <v>0</v>
      </c>
    </row>
    <row r="184" spans="1:16" customFormat="1">
      <c r="A184" s="6">
        <v>44652</v>
      </c>
      <c r="B184" s="36" t="str">
        <f>IF('OCOD&amp;OMR (2022)'!B184="b","B",IF('OCOD&amp;OMR (2022)'!B184="c","E",IF('OCOD&amp;OMR (2022)'!B184="r","E","")))</f>
        <v>B</v>
      </c>
      <c r="C184" s="29">
        <f>'OCOD Data 2022'!M184</f>
        <v>899.9</v>
      </c>
      <c r="D184" s="29">
        <f>'OCOD Data 2022'!L184</f>
        <v>591.9</v>
      </c>
      <c r="E184" s="36" t="str">
        <f>IF('OCOD&amp;OMR (2022)'!E184=0,"C",IF('OCOD&amp;OMR (2022)'!E184+'OCOD&amp;OMR (2022)'!E185&lt;100,"C","O"))</f>
        <v>C</v>
      </c>
      <c r="F184" s="33">
        <f>'OMR (2022)'!C186</f>
        <v>-2708</v>
      </c>
      <c r="G184" s="33">
        <f>'OMR (2022)'!D186</f>
        <v>-2481.7142857142858</v>
      </c>
      <c r="H184" s="33">
        <f>'OMR (2022)'!F186</f>
        <v>-2392.1491687893622</v>
      </c>
      <c r="I184" s="33">
        <f>'OMR (2022)'!G186</f>
        <v>-1793.4235279707048</v>
      </c>
      <c r="J184" s="73" t="s">
        <v>129</v>
      </c>
      <c r="K184" s="43"/>
      <c r="M184" s="55">
        <v>395.26090244517269</v>
      </c>
      <c r="N184" s="55">
        <f t="shared" si="4"/>
        <v>-504.63909755482729</v>
      </c>
      <c r="O184" s="61" t="s">
        <v>81</v>
      </c>
      <c r="P184">
        <f t="shared" si="5"/>
        <v>0</v>
      </c>
    </row>
    <row r="185" spans="1:16" customFormat="1">
      <c r="A185" s="6">
        <v>44653</v>
      </c>
      <c r="B185" s="36" t="str">
        <f>IF('OCOD&amp;OMR (2022)'!B185="b","B",IF('OCOD&amp;OMR (2022)'!B185="c","E",IF('OCOD&amp;OMR (2022)'!B185="r","E","")))</f>
        <v>B</v>
      </c>
      <c r="C185" s="29">
        <f>'OCOD Data 2022'!M185</f>
        <v>895.9</v>
      </c>
      <c r="D185" s="29">
        <f>'OCOD Data 2022'!L185</f>
        <v>596.9</v>
      </c>
      <c r="E185" s="36" t="str">
        <f>IF('OCOD&amp;OMR (2022)'!E185=0,"C",IF('OCOD&amp;OMR (2022)'!E185+'OCOD&amp;OMR (2022)'!E186&lt;100,"C","O"))</f>
        <v>C</v>
      </c>
      <c r="F185" s="53" t="s">
        <v>69</v>
      </c>
      <c r="G185" s="53" t="s">
        <v>69</v>
      </c>
      <c r="H185" s="33">
        <f>'OMR (2022)'!F187</f>
        <v>-2442.2190308009576</v>
      </c>
      <c r="I185" s="33">
        <f>'OMR (2022)'!G187</f>
        <v>-1793.3534750249742</v>
      </c>
      <c r="J185" s="63"/>
      <c r="K185" s="65"/>
      <c r="M185" s="55">
        <v>408.36904461809934</v>
      </c>
      <c r="N185" s="55">
        <f t="shared" si="4"/>
        <v>-487.53095538190064</v>
      </c>
      <c r="O185" s="61" t="s">
        <v>81</v>
      </c>
      <c r="P185">
        <f t="shared" si="5"/>
        <v>0</v>
      </c>
    </row>
    <row r="186" spans="1:16" customFormat="1">
      <c r="A186" s="6">
        <v>44654</v>
      </c>
      <c r="B186" s="36" t="str">
        <f>IF('OCOD&amp;OMR (2022)'!B186="b","B",IF('OCOD&amp;OMR (2022)'!B186="c","E",IF('OCOD&amp;OMR (2022)'!B186="r","E","")))</f>
        <v>B</v>
      </c>
      <c r="C186" s="29">
        <f>'OCOD Data 2022'!M186</f>
        <v>901.9</v>
      </c>
      <c r="D186" s="29">
        <f>'OCOD Data 2022'!L186</f>
        <v>596.4</v>
      </c>
      <c r="E186" s="36" t="str">
        <f>IF('OCOD&amp;OMR (2022)'!E186=0,"C",IF('OCOD&amp;OMR (2022)'!E186+'OCOD&amp;OMR (2022)'!E187&lt;100,"C","O"))</f>
        <v>C</v>
      </c>
      <c r="F186" s="53" t="s">
        <v>69</v>
      </c>
      <c r="G186" s="53" t="s">
        <v>69</v>
      </c>
      <c r="H186" s="33">
        <f>'OMR (2022)'!F188</f>
        <v>-1851.5363375314846</v>
      </c>
      <c r="I186" s="33">
        <f>'OMR (2022)'!G188</f>
        <v>-1794.0983790636506</v>
      </c>
      <c r="J186" s="37"/>
      <c r="K186" s="65"/>
      <c r="M186" s="55">
        <v>397.27753970254599</v>
      </c>
      <c r="N186" s="55">
        <f t="shared" si="4"/>
        <v>-504.62246029745398</v>
      </c>
      <c r="O186" s="61" t="s">
        <v>81</v>
      </c>
      <c r="P186">
        <f t="shared" si="5"/>
        <v>0</v>
      </c>
    </row>
    <row r="187" spans="1:16" customFormat="1">
      <c r="A187" s="6">
        <v>44655</v>
      </c>
      <c r="B187" s="36" t="str">
        <f>IF('OCOD&amp;OMR (2022)'!B187="b","B",IF('OCOD&amp;OMR (2022)'!B187="c","E",IF('OCOD&amp;OMR (2022)'!B187="r","E","")))</f>
        <v>B</v>
      </c>
      <c r="C187" s="29">
        <f>'OCOD Data 2022'!M187</f>
        <v>908.5</v>
      </c>
      <c r="D187" s="29">
        <f>'OCOD Data 2022'!L187</f>
        <v>588.4</v>
      </c>
      <c r="E187" s="36" t="str">
        <f>IF('OCOD&amp;OMR (2022)'!E187=0,"C",IF('OCOD&amp;OMR (2022)'!E187+'OCOD&amp;OMR (2022)'!E188&lt;100,"C","O"))</f>
        <v>C</v>
      </c>
      <c r="F187" s="53" t="s">
        <v>69</v>
      </c>
      <c r="G187" s="53" t="s">
        <v>69</v>
      </c>
      <c r="H187" s="33">
        <f>'OMR (2022)'!F189</f>
        <v>-1278.1047729990926</v>
      </c>
      <c r="I187" s="33">
        <f>'OMR (2022)'!G189</f>
        <v>-1795.4311049900432</v>
      </c>
      <c r="J187" s="63" t="s">
        <v>131</v>
      </c>
      <c r="K187" s="65"/>
      <c r="M187" s="55">
        <v>409.88152256112932</v>
      </c>
      <c r="N187" s="55">
        <f t="shared" si="4"/>
        <v>-498.61847743887068</v>
      </c>
      <c r="O187" s="61" t="s">
        <v>81</v>
      </c>
      <c r="P187">
        <f t="shared" si="5"/>
        <v>0</v>
      </c>
    </row>
    <row r="188" spans="1:16" customFormat="1">
      <c r="A188" s="6">
        <v>44656</v>
      </c>
      <c r="B188" s="36" t="str">
        <f>IF('OCOD&amp;OMR (2022)'!B188="b","B",IF('OCOD&amp;OMR (2022)'!B188="c","E",IF('OCOD&amp;OMR (2022)'!B188="r","E","")))</f>
        <v>B</v>
      </c>
      <c r="C188" s="29">
        <f>'OCOD Data 2022'!M188</f>
        <v>905</v>
      </c>
      <c r="D188" s="29">
        <f>'OCOD Data 2022'!L188</f>
        <v>587.4</v>
      </c>
      <c r="E188" s="36" t="str">
        <f>IF('OCOD&amp;OMR (2022)'!E188=0,"C",IF('OCOD&amp;OMR (2022)'!E188+'OCOD&amp;OMR (2022)'!E189&lt;100,"C","O"))</f>
        <v>C</v>
      </c>
      <c r="F188" s="53" t="s">
        <v>69</v>
      </c>
      <c r="G188" s="53" t="s">
        <v>69</v>
      </c>
      <c r="H188" s="33">
        <f>'OMR (2022)'!F190</f>
        <v>-1281.8435550541972</v>
      </c>
      <c r="I188" s="33">
        <f>'OMR (2022)'!G190</f>
        <v>-1798.026257318179</v>
      </c>
      <c r="J188" s="38"/>
      <c r="K188" s="66"/>
      <c r="M188" s="55">
        <v>397.78169901688932</v>
      </c>
      <c r="N188" s="55">
        <f t="shared" si="4"/>
        <v>-507.21830098311068</v>
      </c>
      <c r="O188" s="61" t="s">
        <v>81</v>
      </c>
      <c r="P188">
        <f t="shared" si="5"/>
        <v>0</v>
      </c>
    </row>
    <row r="189" spans="1:16" customFormat="1">
      <c r="A189" s="6">
        <v>44657</v>
      </c>
      <c r="B189" s="36" t="str">
        <f>IF('OCOD&amp;OMR (2022)'!B189="b","B",IF('OCOD&amp;OMR (2022)'!B189="c","E",IF('OCOD&amp;OMR (2022)'!B189="r","E","")))</f>
        <v>B</v>
      </c>
      <c r="C189" s="29">
        <f>'OCOD Data 2022'!M189</f>
        <v>899.9</v>
      </c>
      <c r="D189" s="29">
        <f>'OCOD Data 2022'!L189</f>
        <v>596.4</v>
      </c>
      <c r="E189" s="36" t="str">
        <f>IF('OCOD&amp;OMR (2022)'!E189=0,"C",IF('OCOD&amp;OMR (2022)'!E189+'OCOD&amp;OMR (2022)'!E190&lt;100,"C","O"))</f>
        <v>C</v>
      </c>
      <c r="F189" s="53" t="s">
        <v>69</v>
      </c>
      <c r="G189" s="53" t="s">
        <v>69</v>
      </c>
      <c r="H189" s="33">
        <f>'OMR (2022)'!F191</f>
        <v>-1297.0053754978576</v>
      </c>
      <c r="I189" s="33">
        <f>'OMR (2022)'!G191</f>
        <v>-1800.2513382177433</v>
      </c>
      <c r="J189" s="74"/>
      <c r="K189" s="65"/>
      <c r="M189" s="55">
        <v>406.35240736072598</v>
      </c>
      <c r="N189" s="55">
        <f t="shared" si="4"/>
        <v>-493.547592639274</v>
      </c>
      <c r="O189" s="61" t="s">
        <v>81</v>
      </c>
      <c r="P189">
        <f t="shared" si="5"/>
        <v>0</v>
      </c>
    </row>
    <row r="190" spans="1:16" customFormat="1">
      <c r="A190" s="6">
        <v>44658</v>
      </c>
      <c r="B190" s="36" t="str">
        <f>IF('OCOD&amp;OMR (2022)'!B190="b","B",IF('OCOD&amp;OMR (2022)'!B190="c","E",IF('OCOD&amp;OMR (2022)'!B190="r","E","")))</f>
        <v>B</v>
      </c>
      <c r="C190" s="29">
        <f>'OCOD Data 2022'!M190</f>
        <v>895.4</v>
      </c>
      <c r="D190" s="29">
        <f>'OCOD Data 2022'!L190</f>
        <v>596.9</v>
      </c>
      <c r="E190" s="36" t="str">
        <f>IF('OCOD&amp;OMR (2022)'!E190=0,"C",IF('OCOD&amp;OMR (2022)'!E190+'OCOD&amp;OMR (2022)'!E191&lt;100,"C","O"))</f>
        <v>C</v>
      </c>
      <c r="F190" s="53" t="s">
        <v>69</v>
      </c>
      <c r="G190" s="53" t="s">
        <v>69</v>
      </c>
      <c r="H190" s="33">
        <f>'OMR (2022)'!F192</f>
        <v>-1315.1108176707842</v>
      </c>
      <c r="I190" s="33">
        <f>'OMR (2022)'!G192</f>
        <v>-1801.37027842985</v>
      </c>
      <c r="J190" s="37"/>
      <c r="K190" s="65"/>
      <c r="M190" s="55">
        <v>399.79833627426268</v>
      </c>
      <c r="N190" s="55">
        <f t="shared" si="4"/>
        <v>-495.6016637257373</v>
      </c>
      <c r="O190" s="61" t="s">
        <v>81</v>
      </c>
      <c r="P190">
        <f t="shared" si="5"/>
        <v>0</v>
      </c>
    </row>
    <row r="191" spans="1:16" customFormat="1">
      <c r="A191" s="6">
        <v>44659</v>
      </c>
      <c r="B191" s="36" t="str">
        <f>IF('OCOD&amp;OMR (2022)'!B191="b","B",IF('OCOD&amp;OMR (2022)'!B191="c","E",IF('OCOD&amp;OMR (2022)'!B191="r","E","")))</f>
        <v>B</v>
      </c>
      <c r="C191" s="29">
        <f>'OCOD Data 2022'!M191</f>
        <v>903</v>
      </c>
      <c r="D191" s="29">
        <f>'OCOD Data 2022'!L191</f>
        <v>592.4</v>
      </c>
      <c r="E191" s="36" t="str">
        <f>IF('OCOD&amp;OMR (2022)'!E191=0,"C",IF('OCOD&amp;OMR (2022)'!E191+'OCOD&amp;OMR (2022)'!E192&lt;100,"C","O"))</f>
        <v>C</v>
      </c>
      <c r="F191" s="53" t="s">
        <v>69</v>
      </c>
      <c r="G191" s="53" t="s">
        <v>69</v>
      </c>
      <c r="H191" s="33">
        <f>'OMR (2022)'!F193</f>
        <v>-1338.9908707083439</v>
      </c>
      <c r="I191" s="33">
        <f>'OMR (2022)'!G193</f>
        <v>-1764.5927716417048</v>
      </c>
      <c r="J191" s="37"/>
      <c r="K191" s="65"/>
      <c r="M191" s="55">
        <v>802.62162843458532</v>
      </c>
      <c r="N191" s="55">
        <f t="shared" si="4"/>
        <v>-100.37837156541468</v>
      </c>
      <c r="O191" s="61" t="s">
        <v>81</v>
      </c>
      <c r="P191">
        <f t="shared" si="5"/>
        <v>0</v>
      </c>
    </row>
    <row r="192" spans="1:16" customFormat="1">
      <c r="A192" s="6">
        <v>44660</v>
      </c>
      <c r="B192" s="36" t="str">
        <f>IF('OCOD&amp;OMR (2022)'!B192="b","B",IF('OCOD&amp;OMR (2022)'!B192="c","E",IF('OCOD&amp;OMR (2022)'!B192="r","E","")))</f>
        <v>B</v>
      </c>
      <c r="C192" s="29">
        <f>'OCOD Data 2022'!M192</f>
        <v>898.9</v>
      </c>
      <c r="D192" s="29">
        <f>'OCOD Data 2022'!L192</f>
        <v>591.4</v>
      </c>
      <c r="E192" s="36" t="str">
        <f>IF('OCOD&amp;OMR (2022)'!E192=0,"C",IF('OCOD&amp;OMR (2022)'!E192+'OCOD&amp;OMR (2022)'!E193&lt;100,"C","O"))</f>
        <v>C</v>
      </c>
      <c r="F192" s="53" t="s">
        <v>69</v>
      </c>
      <c r="G192" s="53" t="s">
        <v>69</v>
      </c>
      <c r="H192" s="33">
        <f>'OMR (2022)'!F194</f>
        <v>-1367.2980189563905</v>
      </c>
      <c r="I192" s="33">
        <f>'OMR (2022)'!G194</f>
        <v>-1728.8463737069574</v>
      </c>
      <c r="J192" s="37"/>
      <c r="K192" s="65"/>
      <c r="M192" s="55">
        <v>802.11746912024194</v>
      </c>
      <c r="N192" s="55">
        <f t="shared" si="4"/>
        <v>-96.782530879758042</v>
      </c>
      <c r="O192" s="61" t="s">
        <v>81</v>
      </c>
      <c r="P192">
        <f t="shared" si="5"/>
        <v>0</v>
      </c>
    </row>
    <row r="193" spans="1:16" customFormat="1">
      <c r="A193" s="6">
        <v>44661</v>
      </c>
      <c r="B193" s="36" t="str">
        <f>IF('OCOD&amp;OMR (2022)'!B193="b","B",IF('OCOD&amp;OMR (2022)'!B193="c","E",IF('OCOD&amp;OMR (2022)'!B193="r","E","")))</f>
        <v>B</v>
      </c>
      <c r="C193" s="29">
        <f>'OCOD Data 2022'!M193</f>
        <v>899.9</v>
      </c>
      <c r="D193" s="29">
        <f>'OCOD Data 2022'!L193</f>
        <v>592.9</v>
      </c>
      <c r="E193" s="36" t="str">
        <f>IF('OCOD&amp;OMR (2022)'!E193=0,"C",IF('OCOD&amp;OMR (2022)'!E193+'OCOD&amp;OMR (2022)'!E194&lt;100,"C","O"))</f>
        <v>C</v>
      </c>
      <c r="F193" s="53" t="s">
        <v>69</v>
      </c>
      <c r="G193" s="53" t="s">
        <v>69</v>
      </c>
      <c r="H193" s="33">
        <f>'OMR (2022)'!F195</f>
        <v>-1392.4575767834635</v>
      </c>
      <c r="I193" s="33">
        <f>'OMR (2022)'!G195</f>
        <v>-1719.1963893989159</v>
      </c>
      <c r="J193" s="38"/>
      <c r="K193" s="66"/>
      <c r="M193" s="55">
        <v>802.11746912024194</v>
      </c>
      <c r="N193" s="55">
        <f t="shared" si="4"/>
        <v>-97.782530879758042</v>
      </c>
      <c r="O193" s="61" t="s">
        <v>81</v>
      </c>
      <c r="P193">
        <f t="shared" si="5"/>
        <v>0</v>
      </c>
    </row>
    <row r="194" spans="1:16" customFormat="1">
      <c r="A194" s="6">
        <v>44662</v>
      </c>
      <c r="B194" s="36" t="str">
        <f>IF('OCOD&amp;OMR (2022)'!B194="b","B",IF('OCOD&amp;OMR (2022)'!B194="c","E",IF('OCOD&amp;OMR (2022)'!B194="r","E","")))</f>
        <v>B</v>
      </c>
      <c r="C194" s="29">
        <f>'OCOD Data 2022'!M194</f>
        <v>900.4</v>
      </c>
      <c r="D194" s="29">
        <f>'OCOD Data 2022'!L194</f>
        <v>597.4</v>
      </c>
      <c r="E194" s="36" t="str">
        <f>IF('OCOD&amp;OMR (2022)'!E194=0,"C",IF('OCOD&amp;OMR (2022)'!E194+'OCOD&amp;OMR (2022)'!E195&lt;100,"C","O"))</f>
        <v>C</v>
      </c>
      <c r="F194" s="53" t="s">
        <v>69</v>
      </c>
      <c r="G194" s="53" t="s">
        <v>69</v>
      </c>
      <c r="H194" s="33">
        <f>'OMR (2022)'!F196</f>
        <v>-1405.0082502646837</v>
      </c>
      <c r="I194" s="33">
        <f>'OMR (2022)'!G196</f>
        <v>-1746.5064752140336</v>
      </c>
      <c r="J194" s="77"/>
      <c r="K194" s="77" t="s">
        <v>110</v>
      </c>
      <c r="M194" s="55">
        <v>803.1257877489287</v>
      </c>
      <c r="N194" s="55">
        <f t="shared" si="4"/>
        <v>-97.274212251071276</v>
      </c>
      <c r="O194" s="61" t="s">
        <v>81</v>
      </c>
      <c r="P194">
        <f t="shared" si="5"/>
        <v>0</v>
      </c>
    </row>
    <row r="195" spans="1:16" customFormat="1">
      <c r="A195" s="6">
        <v>44663</v>
      </c>
      <c r="B195" s="36" t="str">
        <f>IF('OCOD&amp;OMR (2022)'!B195="b","B",IF('OCOD&amp;OMR (2022)'!B195="c","E",IF('OCOD&amp;OMR (2022)'!B195="r","E","")))</f>
        <v>B</v>
      </c>
      <c r="C195" s="29">
        <f>'OCOD Data 2022'!M195</f>
        <v>899.4</v>
      </c>
      <c r="D195" s="29">
        <f>'OCOD Data 2022'!L195</f>
        <v>589.9</v>
      </c>
      <c r="E195" s="36" t="str">
        <f>IF('OCOD&amp;OMR (2022)'!E195=0,"C",IF('OCOD&amp;OMR (2022)'!E195+'OCOD&amp;OMR (2022)'!E196&lt;100,"C","O"))</f>
        <v>C</v>
      </c>
      <c r="F195" s="53" t="s">
        <v>69</v>
      </c>
      <c r="G195" s="53" t="s">
        <v>69</v>
      </c>
      <c r="H195" s="33">
        <f>'OMR (2022)'!F197</f>
        <v>-1409.3090033022436</v>
      </c>
      <c r="I195" s="33">
        <f>'OMR (2022)'!G197</f>
        <v>-1542.5841415866075</v>
      </c>
      <c r="J195" s="77"/>
      <c r="K195" s="77" t="s">
        <v>106</v>
      </c>
      <c r="M195" s="55">
        <v>805.64658432064527</v>
      </c>
      <c r="N195" s="55">
        <f t="shared" ref="N195:N258" si="6">M195-C195</f>
        <v>-93.753415679354703</v>
      </c>
      <c r="O195" s="61" t="s">
        <v>81</v>
      </c>
      <c r="P195">
        <f t="shared" ref="P195:P258" si="7">IF(O195=E195,,1)</f>
        <v>0</v>
      </c>
    </row>
    <row r="196" spans="1:16" customFormat="1">
      <c r="A196" s="6">
        <v>44664</v>
      </c>
      <c r="B196" s="36" t="str">
        <f>IF('OCOD&amp;OMR (2022)'!B196="b","B",IF('OCOD&amp;OMR (2022)'!B196="c","E",IF('OCOD&amp;OMR (2022)'!B196="r","E","")))</f>
        <v>B</v>
      </c>
      <c r="C196" s="29">
        <f>'OCOD Data 2022'!M196</f>
        <v>907.5</v>
      </c>
      <c r="D196" s="29">
        <f>'OCOD Data 2022'!L196</f>
        <v>592.9</v>
      </c>
      <c r="E196" s="36" t="str">
        <f>IF('OCOD&amp;OMR (2022)'!E196=0,"C",IF('OCOD&amp;OMR (2022)'!E196+'OCOD&amp;OMR (2022)'!E197&lt;100,"C","O"))</f>
        <v>C</v>
      </c>
      <c r="F196" s="53" t="s">
        <v>69</v>
      </c>
      <c r="G196" s="53" t="s">
        <v>69</v>
      </c>
      <c r="H196" s="33">
        <f>'OMR (2022)'!F198</f>
        <v>-1425.9158349347115</v>
      </c>
      <c r="I196" s="33">
        <f>'OMR (2022)'!G198</f>
        <v>-1351.9018535933415</v>
      </c>
      <c r="J196" s="37"/>
      <c r="K196" s="65"/>
      <c r="M196" s="55">
        <v>806.15074363498866</v>
      </c>
      <c r="N196" s="55">
        <f t="shared" si="6"/>
        <v>-101.34925636501134</v>
      </c>
      <c r="O196" s="61" t="s">
        <v>81</v>
      </c>
      <c r="P196">
        <f t="shared" si="7"/>
        <v>0</v>
      </c>
    </row>
    <row r="197" spans="1:16" customFormat="1">
      <c r="A197" s="6">
        <v>44665</v>
      </c>
      <c r="B197" s="36" t="str">
        <f>IF('OCOD&amp;OMR (2022)'!B197="b","B",IF('OCOD&amp;OMR (2022)'!B197="c","E",IF('OCOD&amp;OMR (2022)'!B197="r","E","")))</f>
        <v>B</v>
      </c>
      <c r="C197" s="29">
        <f>'OCOD Data 2022'!M197</f>
        <v>897</v>
      </c>
      <c r="D197" s="29">
        <f>'OCOD Data 2022'!L197</f>
        <v>576.29999999999995</v>
      </c>
      <c r="E197" s="36" t="str">
        <f>IF('OCOD&amp;OMR (2022)'!E197=0,"C",IF('OCOD&amp;OMR (2022)'!E197+'OCOD&amp;OMR (2022)'!E198&lt;100,"C","O"))</f>
        <v>C</v>
      </c>
      <c r="F197" s="53" t="s">
        <v>69</v>
      </c>
      <c r="G197" s="53" t="s">
        <v>69</v>
      </c>
      <c r="H197" s="33">
        <f>'OMR (2022)'!F199</f>
        <v>-1434.8504491267961</v>
      </c>
      <c r="I197" s="33">
        <f>'OMR (2022)'!G199</f>
        <v>-1365.4536625000899</v>
      </c>
      <c r="J197" s="38"/>
      <c r="K197" s="66"/>
      <c r="M197" s="55">
        <v>806.65490294933193</v>
      </c>
      <c r="N197" s="55">
        <f t="shared" si="6"/>
        <v>-90.345097050668073</v>
      </c>
      <c r="O197" s="61" t="s">
        <v>81</v>
      </c>
      <c r="P197">
        <f t="shared" si="7"/>
        <v>0</v>
      </c>
    </row>
    <row r="198" spans="1:16" customFormat="1">
      <c r="A198" s="6">
        <v>44666</v>
      </c>
      <c r="B198" s="36" t="str">
        <f>IF('OCOD&amp;OMR (2022)'!B198="b","B",IF('OCOD&amp;OMR (2022)'!B198="c","E",IF('OCOD&amp;OMR (2022)'!B198="r","E","")))</f>
        <v>B</v>
      </c>
      <c r="C198" s="29">
        <f>'OCOD Data 2022'!M198</f>
        <v>898.9</v>
      </c>
      <c r="D198" s="29">
        <f>'OCOD Data 2022'!L198</f>
        <v>590.4</v>
      </c>
      <c r="E198" s="36" t="str">
        <f>IF('OCOD&amp;OMR (2022)'!E198=0,"C",IF('OCOD&amp;OMR (2022)'!E198+'OCOD&amp;OMR (2022)'!E199&lt;100,"C","O"))</f>
        <v>C</v>
      </c>
      <c r="F198" s="53" t="s">
        <v>69</v>
      </c>
      <c r="G198" s="53" t="s">
        <v>69</v>
      </c>
      <c r="H198" s="33">
        <f>'OMR (2022)'!F200</f>
        <v>-1446.7031443372825</v>
      </c>
      <c r="I198" s="33">
        <f>'OMR (2022)'!G200</f>
        <v>-1381.5370949517451</v>
      </c>
      <c r="J198" s="37"/>
      <c r="K198" s="65"/>
      <c r="M198" s="55">
        <v>806.65490294933193</v>
      </c>
      <c r="N198" s="55">
        <f t="shared" si="6"/>
        <v>-92.245097050668051</v>
      </c>
      <c r="O198" s="61" t="s">
        <v>81</v>
      </c>
      <c r="P198">
        <f t="shared" si="7"/>
        <v>0</v>
      </c>
    </row>
    <row r="199" spans="1:16" customFormat="1">
      <c r="A199" s="6">
        <v>44667</v>
      </c>
      <c r="B199" s="36" t="str">
        <f>IF('OCOD&amp;OMR (2022)'!B199="b","B",IF('OCOD&amp;OMR (2022)'!B199="c","E",IF('OCOD&amp;OMR (2022)'!B199="r","E","")))</f>
        <v>B</v>
      </c>
      <c r="C199" s="29">
        <f>'OCOD Data 2022'!M199</f>
        <v>900.4</v>
      </c>
      <c r="D199" s="29">
        <f>'OCOD Data 2022'!L199</f>
        <v>596.4</v>
      </c>
      <c r="E199" s="36" t="str">
        <f>IF('OCOD&amp;OMR (2022)'!E199=0,"C",IF('OCOD&amp;OMR (2022)'!E199+'OCOD&amp;OMR (2022)'!E200&lt;100,"C","O"))</f>
        <v>C</v>
      </c>
      <c r="F199" s="53" t="s">
        <v>69</v>
      </c>
      <c r="G199" s="53" t="s">
        <v>69</v>
      </c>
      <c r="H199" s="33">
        <f>'OMR (2022)'!F201</f>
        <v>-1458.2760626831359</v>
      </c>
      <c r="I199" s="33">
        <f>'OMR (2022)'!G201</f>
        <v>-1395.0982723148115</v>
      </c>
      <c r="J199" s="37"/>
      <c r="K199" s="65"/>
      <c r="M199" s="55">
        <v>807.66322157801869</v>
      </c>
      <c r="N199" s="55">
        <f t="shared" si="6"/>
        <v>-92.736778421981285</v>
      </c>
      <c r="O199" s="61" t="s">
        <v>81</v>
      </c>
      <c r="P199">
        <f t="shared" si="7"/>
        <v>0</v>
      </c>
    </row>
    <row r="200" spans="1:16" customFormat="1">
      <c r="A200" s="6">
        <v>44668</v>
      </c>
      <c r="B200" s="36" t="str">
        <f>IF('OCOD&amp;OMR (2022)'!B200="b","B",IF('OCOD&amp;OMR (2022)'!B200="c","E",IF('OCOD&amp;OMR (2022)'!B200="r","E","")))</f>
        <v>B</v>
      </c>
      <c r="C200" s="29">
        <f>'OCOD Data 2022'!M200</f>
        <v>898.4</v>
      </c>
      <c r="D200" s="29">
        <f>'OCOD Data 2022'!L200</f>
        <v>595.9</v>
      </c>
      <c r="E200" s="36" t="str">
        <f>IF('OCOD&amp;OMR (2022)'!E200=0,"C",IF('OCOD&amp;OMR (2022)'!E200+'OCOD&amp;OMR (2022)'!E201&lt;100,"C","O"))</f>
        <v>C</v>
      </c>
      <c r="F200" s="53" t="s">
        <v>69</v>
      </c>
      <c r="G200" s="53" t="s">
        <v>69</v>
      </c>
      <c r="H200" s="33">
        <f>'OMR (2022)'!F202</f>
        <v>-1471.0323409538694</v>
      </c>
      <c r="I200" s="33">
        <f>'OMR (2022)'!G202</f>
        <v>-1406.6898570946016</v>
      </c>
      <c r="J200" s="37"/>
      <c r="K200" s="65"/>
      <c r="M200" s="55">
        <v>809.17569952104861</v>
      </c>
      <c r="N200" s="55">
        <f t="shared" si="6"/>
        <v>-89.224300478951363</v>
      </c>
      <c r="O200" s="61" t="s">
        <v>81</v>
      </c>
      <c r="P200">
        <f t="shared" si="7"/>
        <v>0</v>
      </c>
    </row>
    <row r="201" spans="1:16" customFormat="1">
      <c r="A201" s="6">
        <v>44669</v>
      </c>
      <c r="B201" s="36" t="str">
        <f>IF('OCOD&amp;OMR (2022)'!B201="b","B",IF('OCOD&amp;OMR (2022)'!B201="c","E",IF('OCOD&amp;OMR (2022)'!B201="r","E","")))</f>
        <v>B</v>
      </c>
      <c r="C201" s="29">
        <f>'OCOD Data 2022'!M201</f>
        <v>908</v>
      </c>
      <c r="D201" s="29">
        <f>'OCOD Data 2022'!L201</f>
        <v>599.5</v>
      </c>
      <c r="E201" s="36" t="str">
        <f>IF('OCOD&amp;OMR (2022)'!E201=0,"C",IF('OCOD&amp;OMR (2022)'!E201+'OCOD&amp;OMR (2022)'!E202&lt;100,"C","O"))</f>
        <v>C</v>
      </c>
      <c r="F201" s="53" t="s">
        <v>69</v>
      </c>
      <c r="G201" s="53" t="s">
        <v>69</v>
      </c>
      <c r="H201" s="33">
        <f>'OMR (2022)'!F203</f>
        <v>-1454.6513971711622</v>
      </c>
      <c r="I201" s="33">
        <f>'OMR (2022)'!G203</f>
        <v>-1414.9542193690806</v>
      </c>
      <c r="J201" s="38" t="s">
        <v>133</v>
      </c>
      <c r="K201" s="65"/>
      <c r="M201" s="55">
        <v>806.15074363498866</v>
      </c>
      <c r="N201" s="55">
        <f t="shared" si="6"/>
        <v>-101.84925636501134</v>
      </c>
      <c r="O201" s="61" t="s">
        <v>81</v>
      </c>
      <c r="P201">
        <f t="shared" si="7"/>
        <v>0</v>
      </c>
    </row>
    <row r="202" spans="1:16" customFormat="1">
      <c r="A202" s="6">
        <v>44670</v>
      </c>
      <c r="B202" s="36" t="str">
        <f>IF('OCOD&amp;OMR (2022)'!B202="b","B",IF('OCOD&amp;OMR (2022)'!B202="c","E",IF('OCOD&amp;OMR (2022)'!B202="r","E","")))</f>
        <v>B</v>
      </c>
      <c r="C202" s="29">
        <f>'OCOD Data 2022'!M202</f>
        <v>899.9</v>
      </c>
      <c r="D202" s="29">
        <f>'OCOD Data 2022'!L202</f>
        <v>591.9</v>
      </c>
      <c r="E202" s="36" t="str">
        <f>IF('OCOD&amp;OMR (2022)'!E202=0,"C",IF('OCOD&amp;OMR (2022)'!E202+'OCOD&amp;OMR (2022)'!E203&lt;100,"C","O"))</f>
        <v>C</v>
      </c>
      <c r="F202" s="53" t="s">
        <v>69</v>
      </c>
      <c r="G202" s="53" t="s">
        <v>69</v>
      </c>
      <c r="H202" s="33">
        <f>'OMR (2022)'!F204</f>
        <v>-1381.0880564602971</v>
      </c>
      <c r="I202" s="33">
        <f>'OMR (2022)'!G204</f>
        <v>-1400.8981272879828</v>
      </c>
      <c r="J202" s="37"/>
      <c r="K202" s="65"/>
      <c r="M202" s="55">
        <v>806.65490294933193</v>
      </c>
      <c r="N202" s="55">
        <f t="shared" si="6"/>
        <v>-93.245097050668051</v>
      </c>
      <c r="O202" s="61" t="s">
        <v>81</v>
      </c>
      <c r="P202">
        <f t="shared" si="7"/>
        <v>0</v>
      </c>
    </row>
    <row r="203" spans="1:16" customFormat="1">
      <c r="A203" s="6">
        <v>44671</v>
      </c>
      <c r="B203" s="36" t="str">
        <f>IF('OCOD&amp;OMR (2022)'!B203="b","B",IF('OCOD&amp;OMR (2022)'!B203="c","E",IF('OCOD&amp;OMR (2022)'!B203="r","E","")))</f>
        <v>B</v>
      </c>
      <c r="C203" s="29">
        <f>'OCOD Data 2022'!M203</f>
        <v>901.9</v>
      </c>
      <c r="D203" s="29">
        <f>'OCOD Data 2022'!L203</f>
        <v>592.4</v>
      </c>
      <c r="E203" s="36" t="str">
        <f>IF('OCOD&amp;OMR (2022)'!E203=0,"C",IF('OCOD&amp;OMR (2022)'!E203+'OCOD&amp;OMR (2022)'!E204&lt;100,"C","O"))</f>
        <v>C</v>
      </c>
      <c r="F203" s="53" t="s">
        <v>69</v>
      </c>
      <c r="G203" s="53" t="s">
        <v>69</v>
      </c>
      <c r="H203" s="33">
        <f>'OMR (2022)'!F205</f>
        <v>-1311.4458347310313</v>
      </c>
      <c r="I203" s="33">
        <f>'OMR (2022)'!G205</f>
        <v>-1386.6944018207353</v>
      </c>
      <c r="J203" s="37"/>
      <c r="K203" s="65"/>
      <c r="M203" s="55">
        <v>805.64658432064527</v>
      </c>
      <c r="N203" s="55">
        <f t="shared" si="6"/>
        <v>-96.253415679354703</v>
      </c>
      <c r="O203" s="61" t="s">
        <v>81</v>
      </c>
      <c r="P203">
        <f t="shared" si="7"/>
        <v>0</v>
      </c>
    </row>
    <row r="204" spans="1:16" customFormat="1">
      <c r="A204" s="6">
        <v>44672</v>
      </c>
      <c r="B204" s="36" t="str">
        <f>IF('OCOD&amp;OMR (2022)'!B204="b","B",IF('OCOD&amp;OMR (2022)'!B204="c","E",IF('OCOD&amp;OMR (2022)'!B204="r","E","")))</f>
        <v>B</v>
      </c>
      <c r="C204" s="29">
        <f>'OCOD Data 2022'!M204</f>
        <v>898.4</v>
      </c>
      <c r="D204" s="29">
        <f>'OCOD Data 2022'!L204</f>
        <v>588.4</v>
      </c>
      <c r="E204" s="36" t="str">
        <f>IF('OCOD&amp;OMR (2022)'!E204=0,"C",IF('OCOD&amp;OMR (2022)'!E204+'OCOD&amp;OMR (2022)'!E205&lt;100,"C","O"))</f>
        <v>C</v>
      </c>
      <c r="F204" s="53" t="s">
        <v>69</v>
      </c>
      <c r="G204" s="53" t="s">
        <v>69</v>
      </c>
      <c r="H204" s="33">
        <f>'OMR (2022)'!F206</f>
        <v>-1280.0297441895641</v>
      </c>
      <c r="I204" s="33">
        <f>'OMR (2022)'!G206</f>
        <v>-1382.5693175000899</v>
      </c>
      <c r="J204" s="38"/>
      <c r="K204" s="66"/>
      <c r="M204" s="55">
        <v>806.15074363498866</v>
      </c>
      <c r="N204" s="55">
        <f t="shared" si="6"/>
        <v>-92.24925636501132</v>
      </c>
      <c r="O204" s="61" t="s">
        <v>81</v>
      </c>
      <c r="P204">
        <f t="shared" si="7"/>
        <v>0</v>
      </c>
    </row>
    <row r="205" spans="1:16" customFormat="1">
      <c r="A205" s="6">
        <v>44673</v>
      </c>
      <c r="B205" s="36" t="str">
        <f>IF('OCOD&amp;OMR (2022)'!B205="b","B",IF('OCOD&amp;OMR (2022)'!B205="c","E",IF('OCOD&amp;OMR (2022)'!B205="r","E","")))</f>
        <v>B</v>
      </c>
      <c r="C205" s="29">
        <f>'OCOD Data 2022'!M205</f>
        <v>899.4</v>
      </c>
      <c r="D205" s="29">
        <f>'OCOD Data 2022'!L205</f>
        <v>593.4</v>
      </c>
      <c r="E205" s="36" t="str">
        <f>IF('OCOD&amp;OMR (2022)'!E205=0,"C",IF('OCOD&amp;OMR (2022)'!E205+'OCOD&amp;OMR (2022)'!E206&lt;100,"C","O"))</f>
        <v>C</v>
      </c>
      <c r="F205" s="53" t="s">
        <v>69</v>
      </c>
      <c r="G205" s="53" t="s">
        <v>69</v>
      </c>
      <c r="H205" s="33">
        <f>'OMR (2022)'!F207</f>
        <v>-1260.3371707083438</v>
      </c>
      <c r="I205" s="33">
        <f>'OMR (2022)'!G207</f>
        <v>-1378.5992499517449</v>
      </c>
      <c r="J205" s="38"/>
      <c r="K205" s="66"/>
      <c r="M205" s="55">
        <v>807.15906226367531</v>
      </c>
      <c r="N205" s="55">
        <f t="shared" si="6"/>
        <v>-92.240937736324668</v>
      </c>
      <c r="O205" s="61" t="s">
        <v>81</v>
      </c>
      <c r="P205">
        <f t="shared" si="7"/>
        <v>0</v>
      </c>
    </row>
    <row r="206" spans="1:16" customFormat="1">
      <c r="A206" s="6">
        <v>44674</v>
      </c>
      <c r="B206" s="36" t="str">
        <f>IF('OCOD&amp;OMR (2022)'!B206="b","B",IF('OCOD&amp;OMR (2022)'!B206="c","E",IF('OCOD&amp;OMR (2022)'!B206="r","E","")))</f>
        <v>B</v>
      </c>
      <c r="C206" s="29">
        <f>'OCOD Data 2022'!M206</f>
        <v>893.4</v>
      </c>
      <c r="D206" s="29">
        <f>'OCOD Data 2022'!L206</f>
        <v>594.4</v>
      </c>
      <c r="E206" s="36" t="str">
        <f>IF('OCOD&amp;OMR (2022)'!E206=0,"C",IF('OCOD&amp;OMR (2022)'!E206+'OCOD&amp;OMR (2022)'!E207&lt;100,"C","O"))</f>
        <v>C</v>
      </c>
      <c r="F206" s="53" t="s">
        <v>69</v>
      </c>
      <c r="G206" s="53" t="s">
        <v>69</v>
      </c>
      <c r="H206" s="33">
        <f>'OMR (2022)'!F208</f>
        <v>-1241.2941154524829</v>
      </c>
      <c r="I206" s="33">
        <f>'OMR (2022)'!G208</f>
        <v>-1369.9528252605426</v>
      </c>
      <c r="J206" s="37"/>
      <c r="K206" s="65"/>
      <c r="M206" s="55">
        <v>804.63826569195862</v>
      </c>
      <c r="N206" s="55">
        <f t="shared" si="6"/>
        <v>-88.761734308041355</v>
      </c>
      <c r="O206" s="61" t="s">
        <v>81</v>
      </c>
      <c r="P206">
        <f t="shared" si="7"/>
        <v>0</v>
      </c>
    </row>
    <row r="207" spans="1:16" customFormat="1">
      <c r="A207" s="6">
        <v>44675</v>
      </c>
      <c r="B207" s="36" t="str">
        <f>IF('OCOD&amp;OMR (2022)'!B207="b","B",IF('OCOD&amp;OMR (2022)'!B207="c","E",IF('OCOD&amp;OMR (2022)'!B207="r","E","")))</f>
        <v>B</v>
      </c>
      <c r="C207" s="29">
        <f>'OCOD Data 2022'!M207</f>
        <v>900.4</v>
      </c>
      <c r="D207" s="29">
        <f>'OCOD Data 2022'!L207</f>
        <v>596.4</v>
      </c>
      <c r="E207" s="36" t="str">
        <f>IF('OCOD&amp;OMR (2022)'!E207=0,"C",IF('OCOD&amp;OMR (2022)'!E207+'OCOD&amp;OMR (2022)'!E208&lt;100,"C","O"))</f>
        <v>C</v>
      </c>
      <c r="F207" s="53" t="s">
        <v>69</v>
      </c>
      <c r="G207" s="53" t="s">
        <v>69</v>
      </c>
      <c r="H207" s="33">
        <f>'OMR (2022)'!F209</f>
        <v>-1268.3779937232164</v>
      </c>
      <c r="I207" s="33">
        <f>'OMR (2022)'!G209</f>
        <v>-1356.5839904807519</v>
      </c>
      <c r="J207" s="37"/>
      <c r="K207" s="65"/>
      <c r="M207" s="55">
        <v>805.14242500630201</v>
      </c>
      <c r="N207" s="55">
        <f t="shared" si="6"/>
        <v>-95.257574993697972</v>
      </c>
      <c r="O207" s="61" t="s">
        <v>81</v>
      </c>
      <c r="P207">
        <f t="shared" si="7"/>
        <v>0</v>
      </c>
    </row>
    <row r="208" spans="1:16" customFormat="1">
      <c r="A208" s="6">
        <v>44676</v>
      </c>
      <c r="B208" s="36" t="str">
        <f>IF('OCOD&amp;OMR (2022)'!B208="b","B",IF('OCOD&amp;OMR (2022)'!B208="c","E",IF('OCOD&amp;OMR (2022)'!B208="r","E","")))</f>
        <v>B</v>
      </c>
      <c r="C208" s="29">
        <f>'OCOD Data 2022'!M208</f>
        <v>901.9</v>
      </c>
      <c r="D208" s="29">
        <f>'OCOD Data 2022'!L208</f>
        <v>592.9</v>
      </c>
      <c r="E208" s="36" t="str">
        <f>IF('OCOD&amp;OMR (2022)'!E208=0,"C",IF('OCOD&amp;OMR (2022)'!E208+'OCOD&amp;OMR (2022)'!E209&lt;100,"C","O"))</f>
        <v>C</v>
      </c>
      <c r="F208" s="53" t="s">
        <v>69</v>
      </c>
      <c r="G208" s="53" t="s">
        <v>69</v>
      </c>
      <c r="H208" s="33">
        <f>'OMR (2022)'!F210</f>
        <v>-1282.4661515502899</v>
      </c>
      <c r="I208" s="33">
        <f>'OMR (2022)'!G210</f>
        <v>-1342.9293665655946</v>
      </c>
      <c r="J208" s="37"/>
      <c r="K208" s="65"/>
      <c r="M208" s="55">
        <v>803.62994706327197</v>
      </c>
      <c r="N208" s="55">
        <f t="shared" si="6"/>
        <v>-98.270052936728007</v>
      </c>
      <c r="O208" s="61" t="s">
        <v>81</v>
      </c>
      <c r="P208">
        <f t="shared" si="7"/>
        <v>0</v>
      </c>
    </row>
    <row r="209" spans="1:16" customFormat="1">
      <c r="A209" s="6">
        <v>44677</v>
      </c>
      <c r="B209" s="36" t="str">
        <f>IF('OCOD&amp;OMR (2022)'!B209="b","B",IF('OCOD&amp;OMR (2022)'!B209="c","E",IF('OCOD&amp;OMR (2022)'!B209="r","E","")))</f>
        <v>B</v>
      </c>
      <c r="C209" s="29">
        <f>'OCOD Data 2022'!M209</f>
        <v>899.9</v>
      </c>
      <c r="D209" s="29">
        <f>'OCOD Data 2022'!L209</f>
        <v>596.4</v>
      </c>
      <c r="E209" s="36" t="str">
        <f>IF('OCOD&amp;OMR (2022)'!E209=0,"C",IF('OCOD&amp;OMR (2022)'!E209+'OCOD&amp;OMR (2022)'!E210&lt;100,"C","O"))</f>
        <v>C</v>
      </c>
      <c r="F209" s="53" t="s">
        <v>69</v>
      </c>
      <c r="G209" s="53" t="s">
        <v>69</v>
      </c>
      <c r="H209" s="33">
        <f>'OMR (2022)'!F211</f>
        <v>-1279.0285502646834</v>
      </c>
      <c r="I209" s="33">
        <f>'OMR (2022)'!G211</f>
        <v>-1336.0405842723899</v>
      </c>
      <c r="J209" s="38"/>
      <c r="K209" s="66"/>
      <c r="M209" s="55">
        <v>804.13410637761535</v>
      </c>
      <c r="N209" s="55">
        <f t="shared" si="6"/>
        <v>-95.765893622384624</v>
      </c>
      <c r="O209" s="61" t="s">
        <v>81</v>
      </c>
      <c r="P209">
        <f t="shared" si="7"/>
        <v>0</v>
      </c>
    </row>
    <row r="210" spans="1:16" customFormat="1">
      <c r="A210" s="6">
        <v>44678</v>
      </c>
      <c r="B210" s="36" t="str">
        <f>IF('OCOD&amp;OMR (2022)'!B210="b","B",IF('OCOD&amp;OMR (2022)'!B210="c","E",IF('OCOD&amp;OMR (2022)'!B210="r","E","")))</f>
        <v>B</v>
      </c>
      <c r="C210" s="29">
        <f>'OCOD Data 2022'!M210</f>
        <v>913</v>
      </c>
      <c r="D210" s="29">
        <f>'OCOD Data 2022'!L210</f>
        <v>594.9</v>
      </c>
      <c r="E210" s="36" t="str">
        <f>IF('OCOD&amp;OMR (2022)'!E210=0,"C",IF('OCOD&amp;OMR (2022)'!E210+'OCOD&amp;OMR (2022)'!E211&lt;100,"C","O"))</f>
        <v>C</v>
      </c>
      <c r="F210" s="53" t="s">
        <v>69</v>
      </c>
      <c r="G210" s="53" t="s">
        <v>69</v>
      </c>
      <c r="H210" s="33">
        <f>'OMR (2022)'!F212</f>
        <v>-1295.9061850768842</v>
      </c>
      <c r="I210" s="33">
        <f>'OMR (2022)'!G212</f>
        <v>-1332.1672321453777</v>
      </c>
      <c r="J210" s="37"/>
      <c r="K210" s="65"/>
      <c r="M210" s="55">
        <v>805.14242500630201</v>
      </c>
      <c r="N210" s="55">
        <f t="shared" si="6"/>
        <v>-107.85757499369799</v>
      </c>
      <c r="O210" s="61" t="s">
        <v>81</v>
      </c>
      <c r="P210">
        <f t="shared" si="7"/>
        <v>0</v>
      </c>
    </row>
    <row r="211" spans="1:16" customFormat="1">
      <c r="A211" s="6">
        <v>44679</v>
      </c>
      <c r="B211" s="36" t="str">
        <f>IF('OCOD&amp;OMR (2022)'!B211="b","B",IF('OCOD&amp;OMR (2022)'!B211="c","E",IF('OCOD&amp;OMR (2022)'!B211="r","E","")))</f>
        <v>B</v>
      </c>
      <c r="C211" s="29">
        <f>'OCOD Data 2022'!M211</f>
        <v>899.9</v>
      </c>
      <c r="D211" s="29">
        <f>'OCOD Data 2022'!L211</f>
        <v>598.4</v>
      </c>
      <c r="E211" s="36" t="str">
        <f>IF('OCOD&amp;OMR (2022)'!E211=0,"C",IF('OCOD&amp;OMR (2022)'!E211+'OCOD&amp;OMR (2022)'!E212&lt;100,"C","O"))</f>
        <v>C</v>
      </c>
      <c r="F211" s="53" t="s">
        <v>69</v>
      </c>
      <c r="G211" s="53" t="s">
        <v>69</v>
      </c>
      <c r="H211" s="33">
        <f>'OMR (2022)'!F213</f>
        <v>-1343.7315994454248</v>
      </c>
      <c r="I211" s="33">
        <f>'OMR (2022)'!G213</f>
        <v>-1337.4103789457665</v>
      </c>
      <c r="J211" s="37"/>
      <c r="K211" s="65"/>
      <c r="M211" s="55">
        <v>803.1257877489287</v>
      </c>
      <c r="N211" s="55">
        <f t="shared" si="6"/>
        <v>-96.774212251071276</v>
      </c>
      <c r="O211" s="61" t="s">
        <v>81</v>
      </c>
      <c r="P211">
        <f t="shared" si="7"/>
        <v>0</v>
      </c>
    </row>
    <row r="212" spans="1:16" customFormat="1">
      <c r="A212" s="6">
        <v>44680</v>
      </c>
      <c r="B212" s="36" t="str">
        <f>IF('OCOD&amp;OMR (2022)'!B212="b","B",IF('OCOD&amp;OMR (2022)'!B212="c","E",IF('OCOD&amp;OMR (2022)'!B212="r","E","")))</f>
        <v>B</v>
      </c>
      <c r="C212" s="29">
        <f>'OCOD Data 2022'!M212</f>
        <v>905</v>
      </c>
      <c r="D212" s="29">
        <f>'OCOD Data 2022'!L212</f>
        <v>590.9</v>
      </c>
      <c r="E212" s="36" t="str">
        <f>IF('OCOD&amp;OMR (2022)'!E212=0,"C",IF('OCOD&amp;OMR (2022)'!E212+'OCOD&amp;OMR (2022)'!E213&lt;100,"C","O"))</f>
        <v>C</v>
      </c>
      <c r="F212" s="33">
        <f>'OMR (2022)'!C214</f>
        <v>-1914</v>
      </c>
      <c r="G212" s="53" t="s">
        <v>69</v>
      </c>
      <c r="H212" s="33">
        <f>'OMR (2022)'!F214</f>
        <v>-1412.4457837912782</v>
      </c>
      <c r="I212" s="33">
        <f>'OMR (2022)'!G214</f>
        <v>-1344.3492188571786</v>
      </c>
      <c r="J212" s="37"/>
      <c r="K212" s="65"/>
      <c r="M212" s="55">
        <v>803.1257877489287</v>
      </c>
      <c r="N212" s="55">
        <f t="shared" si="6"/>
        <v>-101.8742122510713</v>
      </c>
      <c r="O212" s="61" t="s">
        <v>81</v>
      </c>
      <c r="P212">
        <f t="shared" si="7"/>
        <v>0</v>
      </c>
    </row>
    <row r="213" spans="1:16" customFormat="1">
      <c r="A213" s="6">
        <v>44681</v>
      </c>
      <c r="B213" s="36" t="str">
        <f>IF('OCOD&amp;OMR (2022)'!B213="b","B",IF('OCOD&amp;OMR (2022)'!B213="c","E",IF('OCOD&amp;OMR (2022)'!B213="r","E","")))</f>
        <v>B</v>
      </c>
      <c r="C213" s="29">
        <f>'OCOD Data 2022'!M213</f>
        <v>904.5</v>
      </c>
      <c r="D213" s="29">
        <f>'OCOD Data 2022'!L213</f>
        <v>589.4</v>
      </c>
      <c r="E213" s="36" t="str">
        <f>IF('OCOD&amp;OMR (2022)'!E213=0,"C",IF('OCOD&amp;OMR (2022)'!E213+'OCOD&amp;OMR (2022)'!E214&lt;100,"C","O"))</f>
        <v>C</v>
      </c>
      <c r="F213" s="33">
        <f>'OMR (2022)'!C215</f>
        <v>-2082</v>
      </c>
      <c r="G213" s="53" t="s">
        <v>69</v>
      </c>
      <c r="H213" s="33">
        <f>'OMR (2022)'!F215</f>
        <v>-1485.8489681371314</v>
      </c>
      <c r="I213" s="33">
        <f>'OMR (2022)'!G215</f>
        <v>-1352.7768327991646</v>
      </c>
      <c r="J213" s="37"/>
      <c r="K213" s="65"/>
      <c r="M213" s="55">
        <v>804.13410637761535</v>
      </c>
      <c r="N213" s="55">
        <f t="shared" si="6"/>
        <v>-100.36589362238465</v>
      </c>
      <c r="O213" s="61" t="s">
        <v>81</v>
      </c>
      <c r="P213">
        <f t="shared" si="7"/>
        <v>0</v>
      </c>
    </row>
    <row r="214" spans="1:16" customFormat="1">
      <c r="A214" s="6">
        <v>44682</v>
      </c>
      <c r="B214" s="36" t="str">
        <f>IF('OCOD&amp;OMR (2022)'!B214="b","B",IF('OCOD&amp;OMR (2022)'!B214="c","E",IF('OCOD&amp;OMR (2022)'!B214="r","E","")))</f>
        <v>B</v>
      </c>
      <c r="C214" s="29">
        <f>'OCOD Data 2022'!M214</f>
        <v>904</v>
      </c>
      <c r="D214" s="29">
        <f>'OCOD Data 2022'!L214</f>
        <v>595.9</v>
      </c>
      <c r="E214" s="36" t="str">
        <f>IF('OCOD&amp;OMR (2022)'!E214=0,"C",IF('OCOD&amp;OMR (2022)'!E214+'OCOD&amp;OMR (2022)'!E215&lt;100,"C","O"))</f>
        <v>C</v>
      </c>
      <c r="F214" s="33">
        <f>'OMR (2022)'!C216</f>
        <v>-2108.8000000000002</v>
      </c>
      <c r="G214" s="53" t="s">
        <v>69</v>
      </c>
      <c r="H214" s="33">
        <f>'OMR (2022)'!F216</f>
        <v>-1505.8486729266447</v>
      </c>
      <c r="I214" s="33">
        <f>'OMR (2022)'!G216</f>
        <v>-1348.4749885483814</v>
      </c>
      <c r="J214" s="37"/>
      <c r="K214" s="65"/>
      <c r="M214" s="55">
        <v>805.14242500630201</v>
      </c>
      <c r="N214" s="55">
        <f t="shared" si="6"/>
        <v>-98.857574993697995</v>
      </c>
      <c r="O214" s="61" t="s">
        <v>81</v>
      </c>
      <c r="P214">
        <f t="shared" si="7"/>
        <v>0</v>
      </c>
    </row>
    <row r="215" spans="1:16" customFormat="1">
      <c r="A215" s="6">
        <v>44683</v>
      </c>
      <c r="B215" s="36" t="str">
        <f>IF('OCOD&amp;OMR (2022)'!B215="b","B",IF('OCOD&amp;OMR (2022)'!B215="c","E",IF('OCOD&amp;OMR (2022)'!B215="r","E","")))</f>
        <v>B</v>
      </c>
      <c r="C215" s="29">
        <f>'OCOD Data 2022'!M215</f>
        <v>915</v>
      </c>
      <c r="D215" s="29">
        <f>'OCOD Data 2022'!L215</f>
        <v>589.4</v>
      </c>
      <c r="E215" s="36" t="str">
        <f>IF('OCOD&amp;OMR (2022)'!E215=0,"C",IF('OCOD&amp;OMR (2022)'!E215+'OCOD&amp;OMR (2022)'!E216&lt;100,"C","O"))</f>
        <v>C</v>
      </c>
      <c r="F215" s="33">
        <f>'OMR (2022)'!C217</f>
        <v>-2026.2</v>
      </c>
      <c r="G215" s="53" t="s">
        <v>69</v>
      </c>
      <c r="H215" s="33">
        <f>'OMR (2022)'!F217</f>
        <v>-1484.5397681371312</v>
      </c>
      <c r="I215" s="33">
        <f>'OMR (2022)'!G217</f>
        <v>-1342.8416503475098</v>
      </c>
      <c r="J215" s="37"/>
      <c r="K215" s="65"/>
      <c r="M215" s="55">
        <v>806.65490294933193</v>
      </c>
      <c r="N215" s="55">
        <f t="shared" si="6"/>
        <v>-108.34509705066807</v>
      </c>
      <c r="O215" s="61" t="s">
        <v>81</v>
      </c>
      <c r="P215">
        <f t="shared" si="7"/>
        <v>0</v>
      </c>
    </row>
    <row r="216" spans="1:16" customFormat="1">
      <c r="A216" s="6">
        <v>44684</v>
      </c>
      <c r="B216" s="36" t="str">
        <f>IF('OCOD&amp;OMR (2022)'!B216="b","B",IF('OCOD&amp;OMR (2022)'!B216="c","E",IF('OCOD&amp;OMR (2022)'!B216="r","E","")))</f>
        <v>B</v>
      </c>
      <c r="C216" s="29">
        <f>'OCOD Data 2022'!M216</f>
        <v>904.5</v>
      </c>
      <c r="D216" s="29">
        <f>'OCOD Data 2022'!L216</f>
        <v>590.9</v>
      </c>
      <c r="E216" s="36" t="str">
        <f>IF('OCOD&amp;OMR (2022)'!E216=0,"C",IF('OCOD&amp;OMR (2022)'!E216+'OCOD&amp;OMR (2022)'!E217&lt;100,"C","O"))</f>
        <v>C</v>
      </c>
      <c r="F216" s="33">
        <f>'OMR (2022)'!C218</f>
        <v>-2030.6</v>
      </c>
      <c r="G216" s="53" t="s">
        <v>69</v>
      </c>
      <c r="H216" s="33">
        <f>'OMR (2022)'!F218</f>
        <v>-1448.2383211746915</v>
      </c>
      <c r="I216" s="33">
        <f>'OMR (2022)'!G218</f>
        <v>-1361.3926163437645</v>
      </c>
      <c r="J216" s="37"/>
      <c r="K216" s="65"/>
      <c r="M216" s="55">
        <v>803.1257877489287</v>
      </c>
      <c r="N216" s="55">
        <f t="shared" si="6"/>
        <v>-101.3742122510713</v>
      </c>
      <c r="O216" s="61" t="s">
        <v>81</v>
      </c>
      <c r="P216">
        <f t="shared" si="7"/>
        <v>0</v>
      </c>
    </row>
    <row r="217" spans="1:16" customFormat="1">
      <c r="A217" s="6">
        <v>44685</v>
      </c>
      <c r="B217" s="36" t="str">
        <f>IF('OCOD&amp;OMR (2022)'!B217="b","B",IF('OCOD&amp;OMR (2022)'!B217="c","E",IF('OCOD&amp;OMR (2022)'!B217="r","E","")))</f>
        <v>B</v>
      </c>
      <c r="C217" s="29">
        <f>'OCOD Data 2022'!M217</f>
        <v>908</v>
      </c>
      <c r="D217" s="29">
        <f>'OCOD Data 2022'!L217</f>
        <v>598.4</v>
      </c>
      <c r="E217" s="36" t="str">
        <f>IF('OCOD&amp;OMR (2022)'!E217=0,"C",IF('OCOD&amp;OMR (2022)'!E217+'OCOD&amp;OMR (2022)'!E218&lt;100,"C","O"))</f>
        <v>C</v>
      </c>
      <c r="F217" s="33">
        <f>'OMR (2022)'!C219</f>
        <v>-2139.1999999999998</v>
      </c>
      <c r="G217" s="53" t="s">
        <v>69</v>
      </c>
      <c r="H217" s="33">
        <f>'OMR (2022)'!F219</f>
        <v>-1419.3259355432317</v>
      </c>
      <c r="I217" s="33">
        <f>'OMR (2022)'!G219</f>
        <v>-1382.877826290108</v>
      </c>
      <c r="J217" s="37"/>
      <c r="K217" s="65"/>
      <c r="M217" s="55">
        <v>800.60499117721201</v>
      </c>
      <c r="N217" s="55">
        <f t="shared" si="6"/>
        <v>-107.39500882278799</v>
      </c>
      <c r="O217" s="61" t="s">
        <v>81</v>
      </c>
      <c r="P217">
        <f t="shared" si="7"/>
        <v>0</v>
      </c>
    </row>
    <row r="218" spans="1:16" customFormat="1">
      <c r="A218" s="6">
        <v>44686</v>
      </c>
      <c r="B218" s="36" t="str">
        <f>IF('OCOD&amp;OMR (2022)'!B218="b","B",IF('OCOD&amp;OMR (2022)'!B218="c","E",IF('OCOD&amp;OMR (2022)'!B218="r","E","")))</f>
        <v>B</v>
      </c>
      <c r="C218" s="29">
        <f>'OCOD Data 2022'!M218</f>
        <v>907.5</v>
      </c>
      <c r="D218" s="29">
        <f>'OCOD Data 2022'!L218</f>
        <v>589.9</v>
      </c>
      <c r="E218" s="36" t="str">
        <f>IF('OCOD&amp;OMR (2022)'!E218=0,"C",IF('OCOD&amp;OMR (2022)'!E218+'OCOD&amp;OMR (2022)'!E219&lt;100,"C","O"))</f>
        <v>C</v>
      </c>
      <c r="F218" s="33">
        <f>'OMR (2022)'!C220</f>
        <v>-1892.4</v>
      </c>
      <c r="G218" s="53" t="s">
        <v>69</v>
      </c>
      <c r="H218" s="33">
        <f>'OMR (2022)'!F220</f>
        <v>-1402.6799403327452</v>
      </c>
      <c r="I218" s="33">
        <f>'OMR (2022)'!G220</f>
        <v>-1396.5804742788721</v>
      </c>
      <c r="J218" s="37"/>
      <c r="K218" s="72"/>
      <c r="M218" s="55">
        <v>801.10915049155528</v>
      </c>
      <c r="N218" s="55">
        <f t="shared" si="6"/>
        <v>-106.39084950844472</v>
      </c>
      <c r="O218" s="61" t="s">
        <v>81</v>
      </c>
      <c r="P218">
        <f t="shared" si="7"/>
        <v>0</v>
      </c>
    </row>
    <row r="219" spans="1:16" customFormat="1">
      <c r="A219" s="6">
        <v>44687</v>
      </c>
      <c r="B219" s="36" t="str">
        <f>IF('OCOD&amp;OMR (2022)'!B219="b","B",IF('OCOD&amp;OMR (2022)'!B219="c","E",IF('OCOD&amp;OMR (2022)'!B219="r","E","")))</f>
        <v>B</v>
      </c>
      <c r="C219" s="29">
        <f>'OCOD Data 2022'!M219</f>
        <v>915.5</v>
      </c>
      <c r="D219" s="29">
        <f>'OCOD Data 2022'!L219</f>
        <v>593.9</v>
      </c>
      <c r="E219" s="36" t="str">
        <f>IF('OCOD&amp;OMR (2022)'!E219=0,"C",IF('OCOD&amp;OMR (2022)'!E219+'OCOD&amp;OMR (2022)'!E220&lt;100,"C","O"))</f>
        <v>C</v>
      </c>
      <c r="F219" s="53" t="s">
        <v>69</v>
      </c>
      <c r="G219" s="53" t="s">
        <v>69</v>
      </c>
      <c r="H219" s="33">
        <f>'OMR (2022)'!F221</f>
        <v>-1428.950639047139</v>
      </c>
      <c r="I219" s="33">
        <f>'OMR (2022)'!G221</f>
        <v>-1408.6940843836655</v>
      </c>
      <c r="J219" s="37"/>
      <c r="K219" s="65"/>
      <c r="M219" s="55">
        <v>801.61330980589867</v>
      </c>
      <c r="N219" s="55">
        <f t="shared" si="6"/>
        <v>-113.88669019410133</v>
      </c>
      <c r="O219" s="61" t="s">
        <v>81</v>
      </c>
      <c r="P219">
        <f t="shared" si="7"/>
        <v>0</v>
      </c>
    </row>
    <row r="220" spans="1:16" customFormat="1">
      <c r="A220" s="6">
        <v>44688</v>
      </c>
      <c r="B220" s="36" t="str">
        <f>IF('OCOD&amp;OMR (2022)'!B220="b","B",IF('OCOD&amp;OMR (2022)'!B220="c","E",IF('OCOD&amp;OMR (2022)'!B220="r","E","")))</f>
        <v>B</v>
      </c>
      <c r="C220" s="29">
        <f>'OCOD Data 2022'!M220</f>
        <v>901.4</v>
      </c>
      <c r="D220" s="29">
        <f>'OCOD Data 2022'!L220</f>
        <v>297.39999999999998</v>
      </c>
      <c r="E220" s="36" t="str">
        <f>IF('OCOD&amp;OMR (2022)'!E220=0,"C",IF('OCOD&amp;OMR (2022)'!E220+'OCOD&amp;OMR (2022)'!E221&lt;100,"C","O"))</f>
        <v>C</v>
      </c>
      <c r="F220" s="53" t="s">
        <v>69</v>
      </c>
      <c r="G220" s="53" t="s">
        <v>69</v>
      </c>
      <c r="H220" s="33">
        <f>'OMR (2022)'!F222</f>
        <v>-1406.8700958406857</v>
      </c>
      <c r="I220" s="33">
        <f>'OMR (2022)'!G222</f>
        <v>-1401.9759290575823</v>
      </c>
      <c r="J220" s="73" t="s">
        <v>108</v>
      </c>
      <c r="K220" s="65"/>
      <c r="M220" s="55">
        <v>800.10083186286863</v>
      </c>
      <c r="N220" s="55">
        <f t="shared" si="6"/>
        <v>-101.29916813713135</v>
      </c>
      <c r="O220" s="61" t="s">
        <v>81</v>
      </c>
      <c r="P220">
        <f t="shared" si="7"/>
        <v>0</v>
      </c>
    </row>
    <row r="221" spans="1:16" customFormat="1">
      <c r="A221" s="6">
        <v>44689</v>
      </c>
      <c r="B221" s="36" t="str">
        <f>IF('OCOD&amp;OMR (2022)'!B221="b","B",IF('OCOD&amp;OMR (2022)'!B221="c","E",IF('OCOD&amp;OMR (2022)'!B221="r","E","")))</f>
        <v>B</v>
      </c>
      <c r="C221" s="29">
        <f>'OCOD Data 2022'!M221</f>
        <v>903.5</v>
      </c>
      <c r="D221" s="29">
        <f>'OCOD Data 2022'!L221</f>
        <v>292.39999999999998</v>
      </c>
      <c r="E221" s="36" t="str">
        <f>IF('OCOD&amp;OMR (2022)'!E221=0,"C",IF('OCOD&amp;OMR (2022)'!E221+'OCOD&amp;OMR (2022)'!E222&lt;100,"C","O"))</f>
        <v>C</v>
      </c>
      <c r="F221" s="53" t="s">
        <v>69</v>
      </c>
      <c r="G221" s="53" t="s">
        <v>69</v>
      </c>
      <c r="H221" s="33">
        <f>'OMR (2022)'!F223</f>
        <v>-1354.6949465591129</v>
      </c>
      <c r="I221" s="33">
        <f>'OMR (2022)'!G223</f>
        <v>-1392.2200994994419</v>
      </c>
      <c r="J221" s="37"/>
      <c r="K221" s="65"/>
      <c r="M221" s="55">
        <v>799.09251323418198</v>
      </c>
      <c r="N221" s="55">
        <f t="shared" si="6"/>
        <v>-104.40748676581802</v>
      </c>
      <c r="O221" s="61" t="s">
        <v>81</v>
      </c>
      <c r="P221">
        <f t="shared" si="7"/>
        <v>0</v>
      </c>
    </row>
    <row r="222" spans="1:16" customFormat="1">
      <c r="A222" s="6">
        <v>44690</v>
      </c>
      <c r="B222" s="36" t="str">
        <f>IF('OCOD&amp;OMR (2022)'!B222="b","B",IF('OCOD&amp;OMR (2022)'!B222="c","E",IF('OCOD&amp;OMR (2022)'!B222="r","E","")))</f>
        <v>B</v>
      </c>
      <c r="C222" s="29">
        <f>'OCOD Data 2022'!M222</f>
        <v>906.5</v>
      </c>
      <c r="D222" s="29">
        <f>'OCOD Data 2022'!L222</f>
        <v>296.39999999999998</v>
      </c>
      <c r="E222" s="36" t="str">
        <f>IF('OCOD&amp;OMR (2022)'!E222=0,"C",IF('OCOD&amp;OMR (2022)'!E222+'OCOD&amp;OMR (2022)'!E223&lt;100,"C","O"))</f>
        <v>C</v>
      </c>
      <c r="F222" s="53" t="s">
        <v>69</v>
      </c>
      <c r="G222" s="53" t="s">
        <v>69</v>
      </c>
      <c r="H222" s="33">
        <f>'OMR (2022)'!F224</f>
        <v>-1269.380134660953</v>
      </c>
      <c r="I222" s="33">
        <f>'OMR (2022)'!G224</f>
        <v>-1378.2042488296302</v>
      </c>
      <c r="J222" s="38"/>
      <c r="K222" s="68"/>
      <c r="M222" s="55">
        <v>799.59667254852536</v>
      </c>
      <c r="N222" s="55">
        <f t="shared" si="6"/>
        <v>-106.90332745147464</v>
      </c>
      <c r="O222" s="61" t="s">
        <v>81</v>
      </c>
      <c r="P222">
        <f t="shared" si="7"/>
        <v>0</v>
      </c>
    </row>
    <row r="223" spans="1:16" customFormat="1">
      <c r="A223" s="6">
        <v>44691</v>
      </c>
      <c r="B223" s="36" t="str">
        <f>IF('OCOD&amp;OMR (2022)'!B223="b","B",IF('OCOD&amp;OMR (2022)'!B223="c","E",IF('OCOD&amp;OMR (2022)'!B223="r","E","")))</f>
        <v>B</v>
      </c>
      <c r="C223" s="29">
        <f>'OCOD Data 2022'!M223</f>
        <v>908</v>
      </c>
      <c r="D223" s="29">
        <f>'OCOD Data 2022'!L223</f>
        <v>298</v>
      </c>
      <c r="E223" s="36" t="str">
        <f>IF('OCOD&amp;OMR (2022)'!E223=0,"C",IF('OCOD&amp;OMR (2022)'!E223+'OCOD&amp;OMR (2022)'!E224&lt;100,"C","O"))</f>
        <v>C</v>
      </c>
      <c r="F223" s="53" t="s">
        <v>69</v>
      </c>
      <c r="G223" s="53" t="s">
        <v>69</v>
      </c>
      <c r="H223" s="33">
        <f>'OMR (2022)'!F225</f>
        <v>-1181.9367106125535</v>
      </c>
      <c r="I223" s="33">
        <f>'OMR (2022)'!G225</f>
        <v>-1361.9048172602543</v>
      </c>
      <c r="J223" s="37"/>
      <c r="K223" s="65"/>
      <c r="M223" s="55">
        <v>801.10915049155528</v>
      </c>
      <c r="N223" s="55">
        <f t="shared" si="6"/>
        <v>-106.89084950844472</v>
      </c>
      <c r="O223" s="61" t="s">
        <v>81</v>
      </c>
      <c r="P223">
        <f t="shared" si="7"/>
        <v>0</v>
      </c>
    </row>
    <row r="224" spans="1:16" customFormat="1">
      <c r="A224" s="6">
        <v>44692</v>
      </c>
      <c r="B224" s="36" t="str">
        <f>IF('OCOD&amp;OMR (2022)'!B224="b","B",IF('OCOD&amp;OMR (2022)'!B224="c","E",IF('OCOD&amp;OMR (2022)'!B224="r","E","")))</f>
        <v>B</v>
      </c>
      <c r="C224" s="29">
        <f>'OCOD Data 2022'!M224</f>
        <v>915.5</v>
      </c>
      <c r="D224" s="29">
        <f>'OCOD Data 2022'!L224</f>
        <v>597.4</v>
      </c>
      <c r="E224" s="36" t="str">
        <f>IF('OCOD&amp;OMR (2022)'!E224=0,"C",IF('OCOD&amp;OMR (2022)'!E224+'OCOD&amp;OMR (2022)'!E225&lt;100,"C","O"))</f>
        <v>C</v>
      </c>
      <c r="F224" s="53" t="s">
        <v>69</v>
      </c>
      <c r="G224" s="53" t="s">
        <v>69</v>
      </c>
      <c r="H224" s="33">
        <f>'OMR (2022)'!F226</f>
        <v>-1169.9128154020668</v>
      </c>
      <c r="I224" s="33">
        <f>'OMR (2022)'!G226</f>
        <v>-1363.6964523569452</v>
      </c>
      <c r="J224" s="74" t="s">
        <v>122</v>
      </c>
      <c r="K224" s="65"/>
      <c r="M224" s="55">
        <v>801.61330980589867</v>
      </c>
      <c r="N224" s="55">
        <f t="shared" si="6"/>
        <v>-113.88669019410133</v>
      </c>
      <c r="O224" s="61" t="s">
        <v>81</v>
      </c>
      <c r="P224">
        <f t="shared" si="7"/>
        <v>0</v>
      </c>
    </row>
    <row r="225" spans="1:16" customFormat="1">
      <c r="A225" s="6">
        <v>44693</v>
      </c>
      <c r="B225" s="36" t="str">
        <f>IF('OCOD&amp;OMR (2022)'!B225="b","B",IF('OCOD&amp;OMR (2022)'!B225="c","E",IF('OCOD&amp;OMR (2022)'!B225="r","E","")))</f>
        <v>B</v>
      </c>
      <c r="C225" s="29">
        <f>'OCOD Data 2022'!M225</f>
        <v>907</v>
      </c>
      <c r="D225" s="29">
        <f>'OCOD Data 2022'!L225</f>
        <v>590.9</v>
      </c>
      <c r="E225" s="36" t="str">
        <f>IF('OCOD&amp;OMR (2022)'!E225=0,"C",IF('OCOD&amp;OMR (2022)'!E225+'OCOD&amp;OMR (2022)'!E226&lt;100,"C","O"))</f>
        <v>C</v>
      </c>
      <c r="F225" s="53" t="s">
        <v>69</v>
      </c>
      <c r="G225" s="53" t="s">
        <v>69</v>
      </c>
      <c r="H225" s="33">
        <f>'OMR (2022)'!F227</f>
        <v>-1234.4780068565667</v>
      </c>
      <c r="I225" s="33">
        <f>'OMR (2022)'!G227</f>
        <v>-1362.9567888472759</v>
      </c>
      <c r="J225" s="38"/>
      <c r="K225" s="68"/>
      <c r="M225" s="55">
        <v>804.13410637761535</v>
      </c>
      <c r="N225" s="55">
        <f t="shared" si="6"/>
        <v>-102.86589362238465</v>
      </c>
      <c r="O225" s="61" t="s">
        <v>81</v>
      </c>
      <c r="P225">
        <f t="shared" si="7"/>
        <v>0</v>
      </c>
    </row>
    <row r="226" spans="1:16" customFormat="1">
      <c r="A226" s="6">
        <v>44694</v>
      </c>
      <c r="B226" s="36" t="str">
        <f>IF('OCOD&amp;OMR (2022)'!B226="b","B",IF('OCOD&amp;OMR (2022)'!B226="c","E",IF('OCOD&amp;OMR (2022)'!B226="r","E","")))</f>
        <v>B</v>
      </c>
      <c r="C226" s="29">
        <f>'OCOD Data 2022'!M226</f>
        <v>906.5</v>
      </c>
      <c r="D226" s="29">
        <f>'OCOD Data 2022'!L226</f>
        <v>590.4</v>
      </c>
      <c r="E226" s="36" t="str">
        <f>IF('OCOD&amp;OMR (2022)'!E226=0,"C",IF('OCOD&amp;OMR (2022)'!E226+'OCOD&amp;OMR (2022)'!E227&lt;100,"C","O"))</f>
        <v>C</v>
      </c>
      <c r="F226" s="53" t="s">
        <v>69</v>
      </c>
      <c r="G226" s="53" t="s">
        <v>69</v>
      </c>
      <c r="H226" s="33">
        <f>'OMR (2022)'!F228</f>
        <v>-1331.3806705359214</v>
      </c>
      <c r="I226" s="33">
        <f>'OMR (2022)'!G228</f>
        <v>-1363.2682733368147</v>
      </c>
      <c r="J226" s="75"/>
      <c r="K226" s="65"/>
      <c r="M226" s="55">
        <v>805.64658432064527</v>
      </c>
      <c r="N226" s="55">
        <f t="shared" si="6"/>
        <v>-100.85341567935473</v>
      </c>
      <c r="O226" s="61" t="s">
        <v>81</v>
      </c>
      <c r="P226">
        <f t="shared" si="7"/>
        <v>0</v>
      </c>
    </row>
    <row r="227" spans="1:16" customFormat="1">
      <c r="A227" s="6">
        <v>44695</v>
      </c>
      <c r="B227" s="36" t="str">
        <f>IF('OCOD&amp;OMR (2022)'!B227="b","B",IF('OCOD&amp;OMR (2022)'!B227="c","E",IF('OCOD&amp;OMR (2022)'!B227="r","E","")))</f>
        <v>B</v>
      </c>
      <c r="C227" s="29">
        <f>'OCOD Data 2022'!M227</f>
        <v>901.4</v>
      </c>
      <c r="D227" s="29">
        <f>'OCOD Data 2022'!L227</f>
        <v>591.9</v>
      </c>
      <c r="E227" s="36" t="str">
        <f>IF('OCOD&amp;OMR (2022)'!E227=0,"C",IF('OCOD&amp;OMR (2022)'!E227+'OCOD&amp;OMR (2022)'!E228&lt;100,"C","O"))</f>
        <v>C</v>
      </c>
      <c r="F227" s="53" t="s">
        <v>69</v>
      </c>
      <c r="G227" s="53" t="s">
        <v>69</v>
      </c>
      <c r="H227" s="33">
        <f>'OMR (2022)'!F229</f>
        <v>-1440.0836789301738</v>
      </c>
      <c r="I227" s="33">
        <f>'OMR (2022)'!G229</f>
        <v>-1361.8595026842884</v>
      </c>
      <c r="J227" s="37"/>
      <c r="K227" s="65"/>
      <c r="M227" s="55">
        <v>806.65490294933193</v>
      </c>
      <c r="N227" s="55">
        <f t="shared" si="6"/>
        <v>-94.745097050668051</v>
      </c>
      <c r="O227" s="61" t="s">
        <v>81</v>
      </c>
      <c r="P227">
        <f t="shared" si="7"/>
        <v>0</v>
      </c>
    </row>
    <row r="228" spans="1:16" customFormat="1">
      <c r="A228" s="6">
        <v>44696</v>
      </c>
      <c r="B228" s="36" t="str">
        <f>IF('OCOD&amp;OMR (2022)'!B228="b","B",IF('OCOD&amp;OMR (2022)'!B228="c","E",IF('OCOD&amp;OMR (2022)'!B228="r","E","")))</f>
        <v>B</v>
      </c>
      <c r="C228" s="29">
        <f>'OCOD Data 2022'!M228</f>
        <v>907</v>
      </c>
      <c r="D228" s="29">
        <f>'OCOD Data 2022'!L228</f>
        <v>591.4</v>
      </c>
      <c r="E228" s="36" t="str">
        <f>IF('OCOD&amp;OMR (2022)'!E228=0,"C",IF('OCOD&amp;OMR (2022)'!E228+'OCOD&amp;OMR (2022)'!E229&lt;100,"C","O"))</f>
        <v>C</v>
      </c>
      <c r="F228" s="53" t="s">
        <v>69</v>
      </c>
      <c r="G228" s="53" t="s">
        <v>69</v>
      </c>
      <c r="H228" s="33">
        <f>'OMR (2022)'!F230</f>
        <v>-1528.4537186327202</v>
      </c>
      <c r="I228" s="33">
        <f>'OMR (2022)'!G230</f>
        <v>-1369.9780478695668</v>
      </c>
      <c r="J228" s="37"/>
      <c r="K228" s="65"/>
      <c r="M228" s="55">
        <v>805.64658432064527</v>
      </c>
      <c r="N228" s="55">
        <f t="shared" si="6"/>
        <v>-101.35341567935473</v>
      </c>
      <c r="O228" s="61" t="s">
        <v>81</v>
      </c>
      <c r="P228">
        <f t="shared" si="7"/>
        <v>0</v>
      </c>
    </row>
    <row r="229" spans="1:16" customFormat="1">
      <c r="A229" s="6">
        <v>44697</v>
      </c>
      <c r="B229" s="36" t="str">
        <f>IF('OCOD&amp;OMR (2022)'!B229="b","B",IF('OCOD&amp;OMR (2022)'!B229="c","E",IF('OCOD&amp;OMR (2022)'!B229="r","E","")))</f>
        <v>B</v>
      </c>
      <c r="C229" s="29">
        <f>'OCOD Data 2022'!M229</f>
        <v>915</v>
      </c>
      <c r="D229" s="29">
        <f>'OCOD Data 2022'!L229</f>
        <v>595.4</v>
      </c>
      <c r="E229" s="36" t="str">
        <f>IF('OCOD&amp;OMR (2022)'!E229=0,"C",IF('OCOD&amp;OMR (2022)'!E229+'OCOD&amp;OMR (2022)'!E230&lt;100,"C","O"))</f>
        <v>C</v>
      </c>
      <c r="F229" s="53" t="s">
        <v>69</v>
      </c>
      <c r="G229" s="53" t="s">
        <v>69</v>
      </c>
      <c r="H229" s="33">
        <f>'OMR (2022)'!F231</f>
        <v>-1541.8745294973535</v>
      </c>
      <c r="I229" s="33">
        <f>'OMR (2022)'!G231</f>
        <v>-1384.1731528427383</v>
      </c>
      <c r="J229" s="37"/>
      <c r="K229" s="65"/>
      <c r="M229" s="55">
        <v>805.64658432064527</v>
      </c>
      <c r="N229" s="55">
        <f t="shared" si="6"/>
        <v>-109.35341567935473</v>
      </c>
      <c r="O229" s="61" t="s">
        <v>81</v>
      </c>
      <c r="P229">
        <f t="shared" si="7"/>
        <v>0</v>
      </c>
    </row>
    <row r="230" spans="1:16" customFormat="1">
      <c r="A230" s="6">
        <v>44698</v>
      </c>
      <c r="B230" s="36" t="str">
        <f>IF('OCOD&amp;OMR (2022)'!B230="b","B",IF('OCOD&amp;OMR (2022)'!B230="c","E",IF('OCOD&amp;OMR (2022)'!B230="r","E","")))</f>
        <v>B</v>
      </c>
      <c r="C230" s="29">
        <f>'OCOD Data 2022'!M230</f>
        <v>911</v>
      </c>
      <c r="D230" s="29">
        <f>'OCOD Data 2022'!L230</f>
        <v>595.9</v>
      </c>
      <c r="E230" s="36" t="str">
        <f>IF('OCOD&amp;OMR (2022)'!E230=0,"C",IF('OCOD&amp;OMR (2022)'!E230+'OCOD&amp;OMR (2022)'!E231&lt;100,"C","O"))</f>
        <v>C</v>
      </c>
      <c r="F230" s="53" t="s">
        <v>69</v>
      </c>
      <c r="G230" s="53" t="s">
        <v>69</v>
      </c>
      <c r="H230" s="33">
        <f>'OMR (2022)'!F232</f>
        <v>-1557.7798703846736</v>
      </c>
      <c r="I230" s="33">
        <f>'OMR (2022)'!G232</f>
        <v>-1402.0787707079835</v>
      </c>
      <c r="J230" s="37"/>
      <c r="K230" s="65"/>
      <c r="M230" s="55">
        <v>805.64658432064527</v>
      </c>
      <c r="N230" s="55">
        <f t="shared" si="6"/>
        <v>-105.35341567935473</v>
      </c>
      <c r="O230" s="61" t="s">
        <v>81</v>
      </c>
      <c r="P230">
        <f t="shared" si="7"/>
        <v>0</v>
      </c>
    </row>
    <row r="231" spans="1:16" customFormat="1">
      <c r="A231" s="6">
        <v>44699</v>
      </c>
      <c r="B231" s="36" t="str">
        <f>IF('OCOD&amp;OMR (2022)'!B231="b","B",IF('OCOD&amp;OMR (2022)'!B231="c","E",IF('OCOD&amp;OMR (2022)'!B231="r","E","")))</f>
        <v>B</v>
      </c>
      <c r="C231" s="29">
        <f>'OCOD Data 2022'!M231</f>
        <v>904.5</v>
      </c>
      <c r="D231" s="29">
        <f>'OCOD Data 2022'!L231</f>
        <v>595.4</v>
      </c>
      <c r="E231" s="36" t="str">
        <f>IF('OCOD&amp;OMR (2022)'!E231=0,"C",IF('OCOD&amp;OMR (2022)'!E231+'OCOD&amp;OMR (2022)'!E232&lt;100,"C","O"))</f>
        <v>C</v>
      </c>
      <c r="F231" s="53" t="s">
        <v>69</v>
      </c>
      <c r="G231" s="53" t="s">
        <v>69</v>
      </c>
      <c r="H231" s="33">
        <f>'OMR (2022)'!F233</f>
        <v>-1574.242276430552</v>
      </c>
      <c r="I231" s="33">
        <f>'OMR (2022)'!G233</f>
        <v>-1418.5955379394291</v>
      </c>
      <c r="J231" s="38" t="s">
        <v>132</v>
      </c>
      <c r="K231" s="65"/>
      <c r="M231" s="55">
        <v>802.62162843458532</v>
      </c>
      <c r="N231" s="55">
        <f t="shared" si="6"/>
        <v>-101.87837156541468</v>
      </c>
      <c r="O231" s="61" t="s">
        <v>81</v>
      </c>
      <c r="P231">
        <f t="shared" si="7"/>
        <v>0</v>
      </c>
    </row>
    <row r="232" spans="1:16" customFormat="1">
      <c r="A232" s="6">
        <v>44700</v>
      </c>
      <c r="B232" s="36" t="str">
        <f>IF('OCOD&amp;OMR (2022)'!B232="b","B",IF('OCOD&amp;OMR (2022)'!B232="c","E",IF('OCOD&amp;OMR (2022)'!B232="r","E","")))</f>
        <v>B</v>
      </c>
      <c r="C232" s="29">
        <f>'OCOD Data 2022'!M232</f>
        <v>913.5</v>
      </c>
      <c r="D232" s="29">
        <f>'OCOD Data 2022'!L232</f>
        <v>593.4</v>
      </c>
      <c r="E232" s="36" t="str">
        <f>IF('OCOD&amp;OMR (2022)'!E232=0,"C",IF('OCOD&amp;OMR (2022)'!E232+'OCOD&amp;OMR (2022)'!E233&lt;100,"C","O"))</f>
        <v>C</v>
      </c>
      <c r="F232" s="53" t="s">
        <v>69</v>
      </c>
      <c r="G232" s="53" t="s">
        <v>69</v>
      </c>
      <c r="H232" s="33">
        <f>'OMR (2022)'!F234</f>
        <v>-1600.293937761533</v>
      </c>
      <c r="I232" s="33">
        <f>'OMR (2022)'!G234</f>
        <v>-1432.435930337427</v>
      </c>
      <c r="J232" s="37"/>
      <c r="K232" s="65"/>
      <c r="M232" s="55">
        <v>799.59667254852536</v>
      </c>
      <c r="N232" s="55">
        <f t="shared" si="6"/>
        <v>-113.90332745147464</v>
      </c>
      <c r="O232" s="61" t="s">
        <v>81</v>
      </c>
      <c r="P232">
        <f t="shared" si="7"/>
        <v>0</v>
      </c>
    </row>
    <row r="233" spans="1:16" customFormat="1">
      <c r="A233" s="6">
        <v>44701</v>
      </c>
      <c r="B233" s="36" t="str">
        <f>IF('OCOD&amp;OMR (2022)'!B233="b","B",IF('OCOD&amp;OMR (2022)'!B233="c","E",IF('OCOD&amp;OMR (2022)'!B233="r","E","")))</f>
        <v>B</v>
      </c>
      <c r="C233" s="29">
        <f>'OCOD Data 2022'!M233</f>
        <v>909.5</v>
      </c>
      <c r="D233" s="29">
        <f>'OCOD Data 2022'!L233</f>
        <v>595.4</v>
      </c>
      <c r="E233" s="36" t="str">
        <f>IF('OCOD&amp;OMR (2022)'!E233=0,"C",IF('OCOD&amp;OMR (2022)'!E233+'OCOD&amp;OMR (2022)'!E234&lt;100,"C","O"))</f>
        <v>C</v>
      </c>
      <c r="F233" s="53" t="s">
        <v>69</v>
      </c>
      <c r="G233" s="53" t="s">
        <v>69</v>
      </c>
      <c r="H233" s="33">
        <f>'OMR (2022)'!F235</f>
        <v>-1645.1172895134864</v>
      </c>
      <c r="I233" s="33">
        <f>'OMR (2022)'!G235</f>
        <v>-1447.1804230361195</v>
      </c>
      <c r="J233" s="37"/>
      <c r="K233" s="65"/>
      <c r="M233" s="55">
        <v>798.5883539198386</v>
      </c>
      <c r="N233" s="55">
        <f t="shared" si="6"/>
        <v>-110.9116460801614</v>
      </c>
      <c r="O233" s="61" t="s">
        <v>81</v>
      </c>
      <c r="P233">
        <f t="shared" si="7"/>
        <v>0</v>
      </c>
    </row>
    <row r="234" spans="1:16" customFormat="1">
      <c r="A234" s="6">
        <v>44702</v>
      </c>
      <c r="B234" s="36" t="str">
        <f>IF('OCOD&amp;OMR (2022)'!B234="b","B",IF('OCOD&amp;OMR (2022)'!B234="c","E",IF('OCOD&amp;OMR (2022)'!B234="r","E","")))</f>
        <v>B</v>
      </c>
      <c r="C234" s="29">
        <f>'OCOD Data 2022'!M234</f>
        <v>903</v>
      </c>
      <c r="D234" s="29">
        <f>'OCOD Data 2022'!L234</f>
        <v>594.9</v>
      </c>
      <c r="E234" s="36" t="str">
        <f>IF('OCOD&amp;OMR (2022)'!E234=0,"C",IF('OCOD&amp;OMR (2022)'!E234+'OCOD&amp;OMR (2022)'!E235&lt;100,"C","O"))</f>
        <v>C</v>
      </c>
      <c r="F234" s="33">
        <f>'OMR (2022)'!C236</f>
        <v>-2321.1999999999998</v>
      </c>
      <c r="G234" s="53" t="s">
        <v>69</v>
      </c>
      <c r="H234" s="33">
        <f>'OMR (2022)'!F236</f>
        <v>-1687.7695438366525</v>
      </c>
      <c r="I234" s="33">
        <f>'OMR (2022)'!G236</f>
        <v>-1484.4943842698692</v>
      </c>
      <c r="J234" s="37"/>
      <c r="K234" s="65"/>
      <c r="M234" s="55">
        <v>796.06755734812202</v>
      </c>
      <c r="N234" s="55">
        <f t="shared" si="6"/>
        <v>-106.93244265187798</v>
      </c>
      <c r="O234" s="61" t="s">
        <v>81</v>
      </c>
      <c r="P234">
        <f t="shared" si="7"/>
        <v>0</v>
      </c>
    </row>
    <row r="235" spans="1:16" customFormat="1">
      <c r="A235" s="6">
        <v>44703</v>
      </c>
      <c r="B235" s="36" t="str">
        <f>IF('OCOD&amp;OMR (2022)'!B235="b","B",IF('OCOD&amp;OMR (2022)'!B235="c","E",IF('OCOD&amp;OMR (2022)'!B235="r","E","")))</f>
        <v>B</v>
      </c>
      <c r="C235" s="29">
        <f>'OCOD Data 2022'!M235</f>
        <v>900.9</v>
      </c>
      <c r="D235" s="29">
        <f>'OCOD Data 2022'!L235</f>
        <v>594.4</v>
      </c>
      <c r="E235" s="36" t="str">
        <f>IF('OCOD&amp;OMR (2022)'!E235=0,"C",IF('OCOD&amp;OMR (2022)'!E235+'OCOD&amp;OMR (2022)'!E236&lt;100,"C","O"))</f>
        <v>C</v>
      </c>
      <c r="F235" s="33">
        <f>'OMR (2022)'!C237</f>
        <v>-2155.1999999999998</v>
      </c>
      <c r="G235" s="53" t="s">
        <v>69</v>
      </c>
      <c r="H235" s="33">
        <f>'OMR (2022)'!F237</f>
        <v>-1709.0747138139654</v>
      </c>
      <c r="I235" s="33">
        <f>'OMR (2022)'!G237</f>
        <v>-1528.6429732990025</v>
      </c>
      <c r="J235" s="37"/>
      <c r="K235" s="65"/>
      <c r="M235" s="55">
        <v>796.57171666246529</v>
      </c>
      <c r="N235" s="55">
        <f t="shared" si="6"/>
        <v>-104.32828333753469</v>
      </c>
      <c r="O235" s="61" t="s">
        <v>81</v>
      </c>
      <c r="P235">
        <f t="shared" si="7"/>
        <v>0</v>
      </c>
    </row>
    <row r="236" spans="1:16" customFormat="1">
      <c r="A236" s="6">
        <v>44704</v>
      </c>
      <c r="B236" s="36" t="str">
        <f>IF('OCOD&amp;OMR (2022)'!B236="b","B",IF('OCOD&amp;OMR (2022)'!B236="c","E",IF('OCOD&amp;OMR (2022)'!B236="r","E","")))</f>
        <v>B</v>
      </c>
      <c r="C236" s="29">
        <f>'OCOD Data 2022'!M236</f>
        <v>901.4</v>
      </c>
      <c r="D236" s="29">
        <f>'OCOD Data 2022'!L236</f>
        <v>592.4</v>
      </c>
      <c r="E236" s="36" t="str">
        <f>IF('OCOD&amp;OMR (2022)'!E236=0,"C",IF('OCOD&amp;OMR (2022)'!E236+'OCOD&amp;OMR (2022)'!E237&lt;100,"C","O"))</f>
        <v>C</v>
      </c>
      <c r="F236" s="33">
        <f>'OMR (2022)'!C238</f>
        <v>-2035.6</v>
      </c>
      <c r="G236" s="53" t="s">
        <v>69</v>
      </c>
      <c r="H236" s="33">
        <f>'OMR (2022)'!F238</f>
        <v>-1715.7698198890853</v>
      </c>
      <c r="I236" s="33">
        <f>'OMR (2022)'!G238</f>
        <v>-1578.0204255209048</v>
      </c>
      <c r="J236" s="37"/>
      <c r="K236" s="65"/>
      <c r="M236" s="55">
        <v>797.07587597680867</v>
      </c>
      <c r="N236" s="55">
        <f t="shared" si="6"/>
        <v>-104.3241240231913</v>
      </c>
      <c r="O236" s="61" t="s">
        <v>81</v>
      </c>
      <c r="P236">
        <f t="shared" si="7"/>
        <v>0</v>
      </c>
    </row>
    <row r="237" spans="1:16" customFormat="1">
      <c r="A237" s="6">
        <v>44705</v>
      </c>
      <c r="B237" s="36" t="str">
        <f>IF('OCOD&amp;OMR (2022)'!B237="b","B",IF('OCOD&amp;OMR (2022)'!B237="c","E",IF('OCOD&amp;OMR (2022)'!B237="r","E","")))</f>
        <v>B</v>
      </c>
      <c r="C237" s="29">
        <f>'OCOD Data 2022'!M237</f>
        <v>905.5</v>
      </c>
      <c r="D237" s="29">
        <f>'OCOD Data 2022'!L237</f>
        <v>595.4</v>
      </c>
      <c r="E237" s="36" t="str">
        <f>IF('OCOD&amp;OMR (2022)'!E237=0,"C",IF('OCOD&amp;OMR (2022)'!E237+'OCOD&amp;OMR (2022)'!E238&lt;100,"C","O"))</f>
        <v>C</v>
      </c>
      <c r="F237" s="33">
        <f>'OMR (2022)'!C239</f>
        <v>-2078.1999999999998</v>
      </c>
      <c r="G237" s="53" t="s">
        <v>69</v>
      </c>
      <c r="H237" s="33">
        <f>'OMR (2022)'!F239</f>
        <v>-1724.2547259642045</v>
      </c>
      <c r="I237" s="33">
        <f>'OMR (2022)'!G239</f>
        <v>-1626.1209358201593</v>
      </c>
      <c r="J237" s="37"/>
      <c r="K237" s="65"/>
      <c r="M237" s="55">
        <v>797.07587597680867</v>
      </c>
      <c r="N237" s="55">
        <f t="shared" si="6"/>
        <v>-108.42412402319133</v>
      </c>
      <c r="O237" s="61" t="s">
        <v>81</v>
      </c>
      <c r="P237">
        <f t="shared" si="7"/>
        <v>0</v>
      </c>
    </row>
    <row r="238" spans="1:16" customFormat="1">
      <c r="A238" s="6">
        <v>44706</v>
      </c>
      <c r="B238" s="36" t="str">
        <f>IF('OCOD&amp;OMR (2022)'!B238="b","B",IF('OCOD&amp;OMR (2022)'!B238="c","E",IF('OCOD&amp;OMR (2022)'!B238="r","E","")))</f>
        <v>B</v>
      </c>
      <c r="C238" s="29">
        <f>'OCOD Data 2022'!M238</f>
        <v>914.5</v>
      </c>
      <c r="D238" s="29">
        <f>'OCOD Data 2022'!L238</f>
        <v>596.9</v>
      </c>
      <c r="E238" s="36" t="str">
        <f>IF('OCOD&amp;OMR (2022)'!E238=0,"C",IF('OCOD&amp;OMR (2022)'!E238+'OCOD&amp;OMR (2022)'!E239&lt;100,"C","O"))</f>
        <v>C</v>
      </c>
      <c r="F238" s="33">
        <f>'OMR (2022)'!C240</f>
        <v>-2369</v>
      </c>
      <c r="G238" s="53" t="s">
        <v>69</v>
      </c>
      <c r="H238" s="33">
        <f>'OMR (2022)'!F240</f>
        <v>-1736.8258777161584</v>
      </c>
      <c r="I238" s="33">
        <f>'OMR (2022)'!G240</f>
        <v>-1649.6493738625807</v>
      </c>
      <c r="J238" s="37"/>
      <c r="K238" s="65"/>
      <c r="M238" s="55">
        <v>798.5883539198386</v>
      </c>
      <c r="N238" s="55">
        <f t="shared" si="6"/>
        <v>-115.9116460801614</v>
      </c>
      <c r="O238" s="61" t="s">
        <v>81</v>
      </c>
      <c r="P238">
        <f t="shared" si="7"/>
        <v>0</v>
      </c>
    </row>
    <row r="239" spans="1:16" customFormat="1">
      <c r="A239" s="6">
        <v>44707</v>
      </c>
      <c r="B239" s="36" t="str">
        <f>IF('OCOD&amp;OMR (2022)'!B239="b","B",IF('OCOD&amp;OMR (2022)'!B239="c","E",IF('OCOD&amp;OMR (2022)'!B239="r","E","")))</f>
        <v>B</v>
      </c>
      <c r="C239" s="29">
        <f>'OCOD Data 2022'!M239</f>
        <v>917.6</v>
      </c>
      <c r="D239" s="29">
        <f>'OCOD Data 2022'!L239</f>
        <v>599.5</v>
      </c>
      <c r="E239" s="36" t="str">
        <f>IF('OCOD&amp;OMR (2022)'!E239=0,"C",IF('OCOD&amp;OMR (2022)'!E239+'OCOD&amp;OMR (2022)'!E240&lt;100,"C","O"))</f>
        <v>C</v>
      </c>
      <c r="F239" s="33">
        <f>'OMR (2022)'!C241</f>
        <v>-2636.4</v>
      </c>
      <c r="G239" s="53" t="s">
        <v>69</v>
      </c>
      <c r="H239" s="33">
        <f>'OMR (2022)'!F241</f>
        <v>-1751.8756751449455</v>
      </c>
      <c r="I239" s="33">
        <f>'OMR (2022)'!G241</f>
        <v>-1669.2792658014332</v>
      </c>
      <c r="J239" s="37"/>
      <c r="K239" s="65"/>
      <c r="M239" s="55">
        <v>800.60499117721201</v>
      </c>
      <c r="N239" s="55">
        <f t="shared" si="6"/>
        <v>-116.99500882278801</v>
      </c>
      <c r="O239" s="61" t="s">
        <v>81</v>
      </c>
      <c r="P239">
        <f t="shared" si="7"/>
        <v>0</v>
      </c>
    </row>
    <row r="240" spans="1:16" customFormat="1">
      <c r="A240" s="6">
        <v>44708</v>
      </c>
      <c r="B240" s="36" t="str">
        <f>IF('OCOD&amp;OMR (2022)'!B240="b","B",IF('OCOD&amp;OMR (2022)'!B240="c","E",IF('OCOD&amp;OMR (2022)'!B240="r","E","")))</f>
        <v>B</v>
      </c>
      <c r="C240" s="29">
        <f>'OCOD Data 2022'!M240</f>
        <v>915</v>
      </c>
      <c r="D240" s="29">
        <f>'OCOD Data 2022'!L240</f>
        <v>591.9</v>
      </c>
      <c r="E240" s="36" t="str">
        <f>IF('OCOD&amp;OMR (2022)'!E240=0,"C",IF('OCOD&amp;OMR (2022)'!E240+'OCOD&amp;OMR (2022)'!E241&lt;100,"C","O"))</f>
        <v>O</v>
      </c>
      <c r="F240" s="33">
        <f>'OMR (2022)'!C242</f>
        <v>-2623.2</v>
      </c>
      <c r="G240" s="53" t="s">
        <v>69</v>
      </c>
      <c r="H240" s="33">
        <f>'OMR (2022)'!F242</f>
        <v>-1756.2690051676327</v>
      </c>
      <c r="I240" s="33">
        <f>'OMR (2022)'!G242</f>
        <v>-1680.388807096042</v>
      </c>
      <c r="J240" s="63" t="s">
        <v>68</v>
      </c>
      <c r="K240" s="65"/>
      <c r="M240" s="55">
        <v>811.19233677842192</v>
      </c>
      <c r="N240" s="55">
        <f t="shared" si="6"/>
        <v>-103.80766322157808</v>
      </c>
      <c r="O240" s="61" t="s">
        <v>81</v>
      </c>
      <c r="P240">
        <f t="shared" si="7"/>
        <v>1</v>
      </c>
    </row>
    <row r="241" spans="1:16" customFormat="1">
      <c r="A241" s="6">
        <v>44709</v>
      </c>
      <c r="B241" s="36" t="str">
        <f>IF('OCOD&amp;OMR (2022)'!B241="b","B",IF('OCOD&amp;OMR (2022)'!B241="c","E",IF('OCOD&amp;OMR (2022)'!B241="r","E","")))</f>
        <v>B</v>
      </c>
      <c r="C241" s="29">
        <f>'OCOD Data 2022'!M241</f>
        <v>908.5</v>
      </c>
      <c r="D241" s="29">
        <f>'OCOD Data 2022'!L241</f>
        <v>295.39999999999998</v>
      </c>
      <c r="E241" s="36" t="str">
        <f>IF('OCOD&amp;OMR (2022)'!E241=0,"C",IF('OCOD&amp;OMR (2022)'!E241+'OCOD&amp;OMR (2022)'!E242&lt;100,"C","O"))</f>
        <v>O</v>
      </c>
      <c r="F241" s="33">
        <f>'OMR (2022)'!C243</f>
        <v>-2552.1999999999998</v>
      </c>
      <c r="G241" s="53" t="s">
        <v>69</v>
      </c>
      <c r="H241" s="33">
        <f>'OMR (2022)'!F243</f>
        <v>-1705.7065546004537</v>
      </c>
      <c r="I241" s="33">
        <f>'OMR (2022)'!G243</f>
        <v>-1672.8857382602898</v>
      </c>
      <c r="J241" s="76" t="s">
        <v>65</v>
      </c>
      <c r="K241" s="65"/>
      <c r="M241" s="55">
        <v>802.11746912024194</v>
      </c>
      <c r="N241" s="55">
        <f t="shared" si="6"/>
        <v>-106.38253087975806</v>
      </c>
      <c r="O241" s="61" t="s">
        <v>81</v>
      </c>
      <c r="P241">
        <f t="shared" si="7"/>
        <v>1</v>
      </c>
    </row>
    <row r="242" spans="1:16" customFormat="1">
      <c r="A242" s="6">
        <v>44710</v>
      </c>
      <c r="B242" s="36" t="str">
        <f>IF('OCOD&amp;OMR (2022)'!B242="b","B",IF('OCOD&amp;OMR (2022)'!B242="c","E",IF('OCOD&amp;OMR (2022)'!B242="r","E","")))</f>
        <v>B</v>
      </c>
      <c r="C242" s="29">
        <f>'OCOD Data 2022'!M242</f>
        <v>915</v>
      </c>
      <c r="D242" s="29">
        <f>'OCOD Data 2022'!L242</f>
        <v>479.5</v>
      </c>
      <c r="E242" s="36" t="str">
        <f>IF('OCOD&amp;OMR (2022)'!E242=0,"C",IF('OCOD&amp;OMR (2022)'!E242+'OCOD&amp;OMR (2022)'!E243&lt;100,"C","O"))</f>
        <v>O</v>
      </c>
      <c r="F242" s="33">
        <f>'OMR (2022)'!C244</f>
        <v>-2325.4</v>
      </c>
      <c r="G242" s="53" t="s">
        <v>69</v>
      </c>
      <c r="H242" s="33">
        <f>'OMR (2022)'!F244</f>
        <v>-1686.2029530879759</v>
      </c>
      <c r="I242" s="33">
        <f>'OMR (2022)'!G244</f>
        <v>-1682.4599481256078</v>
      </c>
      <c r="J242" s="37"/>
      <c r="K242" s="65"/>
      <c r="M242" s="55">
        <v>802.11746912024194</v>
      </c>
      <c r="N242" s="55">
        <f t="shared" si="6"/>
        <v>-112.88253087975806</v>
      </c>
      <c r="O242" s="61" t="s">
        <v>81</v>
      </c>
      <c r="P242">
        <f t="shared" si="7"/>
        <v>1</v>
      </c>
    </row>
    <row r="243" spans="1:16" customFormat="1">
      <c r="A243" s="6">
        <v>44711</v>
      </c>
      <c r="B243" s="36" t="str">
        <f>IF('OCOD&amp;OMR (2022)'!B243="b","B",IF('OCOD&amp;OMR (2022)'!B243="c","E",IF('OCOD&amp;OMR (2022)'!B243="r","E","")))</f>
        <v>B</v>
      </c>
      <c r="C243" s="29">
        <f>'OCOD Data 2022'!M243</f>
        <v>910</v>
      </c>
      <c r="D243" s="29">
        <f>'OCOD Data 2022'!L243</f>
        <v>295.89999999999998</v>
      </c>
      <c r="E243" s="36" t="str">
        <f>IF('OCOD&amp;OMR (2022)'!E243=0,"C",IF('OCOD&amp;OMR (2022)'!E243+'OCOD&amp;OMR (2022)'!E244&lt;100,"C","O"))</f>
        <v>O</v>
      </c>
      <c r="F243" s="33">
        <f>'OMR (2022)'!C245</f>
        <v>-1835.8</v>
      </c>
      <c r="G243" s="33">
        <f>'OMR (2022)'!D245</f>
        <v>-2201.2142857142858</v>
      </c>
      <c r="H243" s="33">
        <f>'OMR (2022)'!F245</f>
        <v>-1617.0642329972272</v>
      </c>
      <c r="I243" s="33">
        <f>'OMR (2022)'!G245</f>
        <v>-1676.5028393982498</v>
      </c>
      <c r="J243" s="90" t="s">
        <v>66</v>
      </c>
      <c r="K243" s="65"/>
      <c r="M243" s="55">
        <v>801.10915049155528</v>
      </c>
      <c r="N243" s="55">
        <f t="shared" si="6"/>
        <v>-108.89084950844472</v>
      </c>
      <c r="O243" s="61" t="s">
        <v>81</v>
      </c>
      <c r="P243">
        <f t="shared" si="7"/>
        <v>1</v>
      </c>
    </row>
    <row r="244" spans="1:16" customFormat="1">
      <c r="A244" s="6">
        <v>44712</v>
      </c>
      <c r="B244" s="36" t="str">
        <f>IF('OCOD&amp;OMR (2022)'!B244="b","B",IF('OCOD&amp;OMR (2022)'!B244="c","E",IF('OCOD&amp;OMR (2022)'!B244="r","E","")))</f>
        <v>B</v>
      </c>
      <c r="C244" s="29">
        <f>'OCOD Data 2022'!M244</f>
        <v>911.5</v>
      </c>
      <c r="D244" s="29">
        <f>'OCOD Data 2022'!L244</f>
        <v>290.89999999999998</v>
      </c>
      <c r="E244" s="36" t="str">
        <f>IF('OCOD&amp;OMR (2022)'!E244=0,"C",IF('OCOD&amp;OMR (2022)'!E244+'OCOD&amp;OMR (2022)'!E245&lt;100,"C","O"))</f>
        <v>C</v>
      </c>
      <c r="F244" s="33">
        <f>'OMR (2022)'!C246</f>
        <v>-1548.6</v>
      </c>
      <c r="G244" s="33">
        <f>'OMR (2022)'!D246</f>
        <v>-2133.6428571428573</v>
      </c>
      <c r="H244" s="33">
        <f>'OMR (2022)'!F246</f>
        <v>-1537.6952489034536</v>
      </c>
      <c r="I244" s="33">
        <f>'OMR (2022)'!G246</f>
        <v>-1662.1061867009976</v>
      </c>
      <c r="J244" s="38" t="s">
        <v>123</v>
      </c>
      <c r="K244" s="66"/>
      <c r="M244" s="55">
        <v>799.09251323418198</v>
      </c>
      <c r="N244" s="55">
        <f t="shared" si="6"/>
        <v>-112.40748676581802</v>
      </c>
      <c r="O244" s="61" t="s">
        <v>81</v>
      </c>
      <c r="P244">
        <f t="shared" si="7"/>
        <v>0</v>
      </c>
    </row>
    <row r="245" spans="1:16" customFormat="1">
      <c r="A245" s="6">
        <v>44713</v>
      </c>
      <c r="B245" s="36" t="str">
        <f>IF('OCOD&amp;OMR (2022)'!B245="b","B",IF('OCOD&amp;OMR (2022)'!B245="c","E",IF('OCOD&amp;OMR (2022)'!B245="r","E","")))</f>
        <v>B</v>
      </c>
      <c r="C245" s="29">
        <f>'OCOD Data 2022'!M245</f>
        <v>908</v>
      </c>
      <c r="D245" s="29">
        <f>'OCOD Data 2022'!L245</f>
        <v>298.5</v>
      </c>
      <c r="E245" s="36" t="str">
        <f>IF('OCOD&amp;OMR (2022)'!E245=0,"C",IF('OCOD&amp;OMR (2022)'!E245+'OCOD&amp;OMR (2022)'!E246&lt;100,"C","O"))</f>
        <v>C</v>
      </c>
      <c r="F245" s="33">
        <f>'OMR (2022)'!C247</f>
        <v>-1645.6</v>
      </c>
      <c r="G245" s="33">
        <f>'OMR (2022)'!D247</f>
        <v>-2105</v>
      </c>
      <c r="H245" s="33">
        <f>'OMR (2022)'!F247</f>
        <v>-1473.9932839677338</v>
      </c>
      <c r="I245" s="33">
        <f>'OMR (2022)'!G247</f>
        <v>-1644.5855955021791</v>
      </c>
      <c r="J245" s="76"/>
      <c r="K245" s="65"/>
      <c r="M245" s="55">
        <v>801.10915049155528</v>
      </c>
      <c r="N245" s="55">
        <f t="shared" si="6"/>
        <v>-106.89084950844472</v>
      </c>
      <c r="O245" s="61" t="s">
        <v>81</v>
      </c>
      <c r="P245">
        <f t="shared" si="7"/>
        <v>0</v>
      </c>
    </row>
    <row r="246" spans="1:16" customFormat="1">
      <c r="A246" s="6">
        <v>44714</v>
      </c>
      <c r="B246" s="36" t="str">
        <f>IF('OCOD&amp;OMR (2022)'!B246="b","B",IF('OCOD&amp;OMR (2022)'!B246="c","E",IF('OCOD&amp;OMR (2022)'!B246="r","E","")))</f>
        <v>B</v>
      </c>
      <c r="C246" s="29">
        <f>'OCOD Data 2022'!M246</f>
        <v>915</v>
      </c>
      <c r="D246" s="29">
        <f>'OCOD Data 2022'!L246</f>
        <v>292.89999999999998</v>
      </c>
      <c r="E246" s="36" t="str">
        <f>IF('OCOD&amp;OMR (2022)'!E246=0,"C",IF('OCOD&amp;OMR (2022)'!E246+'OCOD&amp;OMR (2022)'!E247&lt;100,"C","O"))</f>
        <v>C</v>
      </c>
      <c r="F246" s="33">
        <f>'OMR (2022)'!C248</f>
        <v>-1723.6</v>
      </c>
      <c r="G246" s="33">
        <f>'OMR (2022)'!D248</f>
        <v>-2071.4285714285716</v>
      </c>
      <c r="H246" s="33">
        <f>'OMR (2022)'!F248</f>
        <v>-1467.7170465843208</v>
      </c>
      <c r="I246" s="33">
        <f>'OMR (2022)'!G248</f>
        <v>-1625.5368485541433</v>
      </c>
      <c r="J246" s="37"/>
      <c r="K246" s="65"/>
      <c r="M246" s="55">
        <v>800.10083186286863</v>
      </c>
      <c r="N246" s="55">
        <f t="shared" si="6"/>
        <v>-114.89916813713137</v>
      </c>
      <c r="O246" s="61" t="s">
        <v>81</v>
      </c>
      <c r="P246">
        <f t="shared" si="7"/>
        <v>0</v>
      </c>
    </row>
    <row r="247" spans="1:16" customFormat="1">
      <c r="A247" s="6">
        <v>44715</v>
      </c>
      <c r="B247" s="36" t="str">
        <f>IF('OCOD&amp;OMR (2022)'!B247="b","B",IF('OCOD&amp;OMR (2022)'!B247="c","E",IF('OCOD&amp;OMR (2022)'!B247="r","E","")))</f>
        <v>B</v>
      </c>
      <c r="C247" s="29">
        <f>'OCOD Data 2022'!M247</f>
        <v>917.1</v>
      </c>
      <c r="D247" s="29">
        <f>'OCOD Data 2022'!L247</f>
        <v>298</v>
      </c>
      <c r="E247" s="36" t="str">
        <f>IF('OCOD&amp;OMR (2022)'!E247=0,"C",IF('OCOD&amp;OMR (2022)'!E247+'OCOD&amp;OMR (2022)'!E248&lt;100,"C","O"))</f>
        <v>C</v>
      </c>
      <c r="F247" s="33">
        <f>'OMR (2022)'!C249</f>
        <v>-1698.2</v>
      </c>
      <c r="G247" s="33">
        <f>'OMR (2022)'!D249</f>
        <v>-2041.6428571428571</v>
      </c>
      <c r="H247" s="33">
        <f>'OMR (2022)'!F249</f>
        <v>-1425.0609601462061</v>
      </c>
      <c r="I247" s="33">
        <f>'OMR (2022)'!G249</f>
        <v>-1603.8684019230077</v>
      </c>
      <c r="J247" s="37"/>
      <c r="K247" s="65"/>
      <c r="M247" s="55">
        <v>798.5883539198386</v>
      </c>
      <c r="N247" s="55">
        <f t="shared" si="6"/>
        <v>-118.51164608016143</v>
      </c>
      <c r="O247" s="61" t="s">
        <v>81</v>
      </c>
      <c r="P247">
        <f t="shared" si="7"/>
        <v>0</v>
      </c>
    </row>
    <row r="248" spans="1:16" customFormat="1">
      <c r="A248" s="6">
        <v>44716</v>
      </c>
      <c r="B248" s="36" t="str">
        <f>IF('OCOD&amp;OMR (2022)'!B248="b","B",IF('OCOD&amp;OMR (2022)'!B248="c","E",IF('OCOD&amp;OMR (2022)'!B248="r","E","")))</f>
        <v>B</v>
      </c>
      <c r="C248" s="29">
        <f>'OCOD Data 2022'!M248</f>
        <v>905.5</v>
      </c>
      <c r="D248" s="29">
        <f>'OCOD Data 2022'!L248</f>
        <v>290.89999999999998</v>
      </c>
      <c r="E248" s="36" t="str">
        <f>IF('OCOD&amp;OMR (2022)'!E248=0,"C",IF('OCOD&amp;OMR (2022)'!E248+'OCOD&amp;OMR (2022)'!E249&lt;100,"C","O"))</f>
        <v>C</v>
      </c>
      <c r="F248" s="33">
        <f>'OMR (2022)'!C250</f>
        <v>-1544.8</v>
      </c>
      <c r="G248" s="33">
        <f>'OMR (2022)'!D250</f>
        <v>-1923.9285714285713</v>
      </c>
      <c r="H248" s="33">
        <f>'OMR (2022)'!F250</f>
        <v>-1420.1814383161079</v>
      </c>
      <c r="I248" s="33">
        <f>'OMR (2022)'!G250</f>
        <v>-1580.9356588551982</v>
      </c>
      <c r="J248" s="37"/>
      <c r="K248" s="65"/>
      <c r="M248" s="55">
        <v>798.08419460549533</v>
      </c>
      <c r="N248" s="55">
        <f t="shared" si="6"/>
        <v>-107.41580539450467</v>
      </c>
      <c r="O248" s="61" t="s">
        <v>80</v>
      </c>
      <c r="P248">
        <f t="shared" si="7"/>
        <v>1</v>
      </c>
    </row>
    <row r="249" spans="1:16" customFormat="1">
      <c r="A249" s="6">
        <v>44717</v>
      </c>
      <c r="B249" s="36" t="str">
        <f>IF('OCOD&amp;OMR (2022)'!B249="b","B",IF('OCOD&amp;OMR (2022)'!B249="c","E",IF('OCOD&amp;OMR (2022)'!B249="r","E","")))</f>
        <v>B</v>
      </c>
      <c r="C249" s="29">
        <f>'OCOD Data 2022'!M249</f>
        <v>907.5</v>
      </c>
      <c r="D249" s="29">
        <f>'OCOD Data 2022'!L249</f>
        <v>298.5</v>
      </c>
      <c r="E249" s="36" t="str">
        <f>IF('OCOD&amp;OMR (2022)'!E249=0,"C",IF('OCOD&amp;OMR (2022)'!E249+'OCOD&amp;OMR (2022)'!E250&lt;100,"C","O"))</f>
        <v>C</v>
      </c>
      <c r="F249" s="53" t="s">
        <v>69</v>
      </c>
      <c r="G249" s="53" t="s">
        <v>69</v>
      </c>
      <c r="H249" s="33">
        <f>'OMR (2022)'!F251</f>
        <v>-1428.9819431056214</v>
      </c>
      <c r="I249" s="33">
        <f>'OMR (2022)'!G251</f>
        <v>-1562.0730543051602</v>
      </c>
      <c r="J249" s="37"/>
      <c r="K249" s="65"/>
      <c r="M249" s="55">
        <v>800.60499117721201</v>
      </c>
      <c r="N249" s="55">
        <f t="shared" si="6"/>
        <v>-106.89500882278799</v>
      </c>
      <c r="O249" s="61" t="s">
        <v>80</v>
      </c>
      <c r="P249">
        <f t="shared" si="7"/>
        <v>1</v>
      </c>
    </row>
    <row r="250" spans="1:16" customFormat="1">
      <c r="A250" s="6">
        <v>44718</v>
      </c>
      <c r="B250" s="36" t="str">
        <f>IF('OCOD&amp;OMR (2022)'!B250="b","B",IF('OCOD&amp;OMR (2022)'!B250="c","E",IF('OCOD&amp;OMR (2022)'!B250="r","E","")))</f>
        <v>B</v>
      </c>
      <c r="C250" s="29">
        <f>'OCOD Data 2022'!M250</f>
        <v>798</v>
      </c>
      <c r="D250" s="29">
        <f>'OCOD Data 2022'!L250</f>
        <v>292</v>
      </c>
      <c r="E250" s="36" t="str">
        <f>IF('OCOD&amp;OMR (2022)'!E250=0,"C",IF('OCOD&amp;OMR (2022)'!E250+'OCOD&amp;OMR (2022)'!E251&lt;100,"C","O"))</f>
        <v>O</v>
      </c>
      <c r="F250" s="53" t="s">
        <v>69</v>
      </c>
      <c r="G250" s="53" t="s">
        <v>69</v>
      </c>
      <c r="H250" s="33">
        <f>'OMR (2022)'!F252</f>
        <v>-1457.4588723972774</v>
      </c>
      <c r="I250" s="33">
        <f>'OMR (2022)'!G252</f>
        <v>-1552.3316856836759</v>
      </c>
      <c r="J250" s="37"/>
      <c r="K250" s="65"/>
      <c r="M250" s="55">
        <v>798.08419460549533</v>
      </c>
      <c r="N250" s="55">
        <f t="shared" si="6"/>
        <v>8.4194605495326869E-2</v>
      </c>
      <c r="O250" s="61" t="s">
        <v>80</v>
      </c>
      <c r="P250">
        <f t="shared" si="7"/>
        <v>0</v>
      </c>
    </row>
    <row r="251" spans="1:16" customFormat="1">
      <c r="A251" s="6">
        <v>44719</v>
      </c>
      <c r="B251" s="36" t="str">
        <f>IF('OCOD&amp;OMR (2022)'!B251="b","B",IF('OCOD&amp;OMR (2022)'!B251="c","E",IF('OCOD&amp;OMR (2022)'!B251="r","E","")))</f>
        <v>B</v>
      </c>
      <c r="C251" s="29">
        <f>'OCOD Data 2022'!M251</f>
        <v>804</v>
      </c>
      <c r="D251" s="29">
        <f>'OCOD Data 2022'!L251</f>
        <v>297</v>
      </c>
      <c r="E251" s="36" t="str">
        <f>IF('OCOD&amp;OMR (2022)'!E251=0,"C",IF('OCOD&amp;OMR (2022)'!E251+'OCOD&amp;OMR (2022)'!E252&lt;100,"C","O"))</f>
        <v>C</v>
      </c>
      <c r="F251" s="53" t="s">
        <v>69</v>
      </c>
      <c r="G251" s="53" t="s">
        <v>69</v>
      </c>
      <c r="H251" s="33">
        <f>'OMR (2022)'!F253</f>
        <v>-1489.9271790773885</v>
      </c>
      <c r="I251" s="33">
        <f>'OMR (2022)'!G253</f>
        <v>-1541.8484389517091</v>
      </c>
      <c r="J251" s="37"/>
      <c r="K251" s="65"/>
      <c r="M251" s="55">
        <v>803.62994706327197</v>
      </c>
      <c r="N251" s="55">
        <f t="shared" si="6"/>
        <v>-0.37005293672802964</v>
      </c>
      <c r="O251" s="61" t="s">
        <v>81</v>
      </c>
      <c r="P251">
        <f t="shared" si="7"/>
        <v>0</v>
      </c>
    </row>
    <row r="252" spans="1:16" customFormat="1">
      <c r="A252" s="6">
        <v>44720</v>
      </c>
      <c r="B252" s="36" t="str">
        <f>IF('OCOD&amp;OMR (2022)'!B252="b","B",IF('OCOD&amp;OMR (2022)'!B252="c","E",IF('OCOD&amp;OMR (2022)'!B252="r","E","")))</f>
        <v>B</v>
      </c>
      <c r="C252" s="29">
        <f>'OCOD Data 2022'!M252</f>
        <v>800</v>
      </c>
      <c r="D252" s="29">
        <f>'OCOD Data 2022'!L252</f>
        <v>295</v>
      </c>
      <c r="E252" s="36" t="str">
        <f>IF('OCOD&amp;OMR (2022)'!E252=0,"C",IF('OCOD&amp;OMR (2022)'!E252+'OCOD&amp;OMR (2022)'!E253&lt;100,"C","O"))</f>
        <v>C</v>
      </c>
      <c r="F252" s="53" t="s">
        <v>69</v>
      </c>
      <c r="G252" s="53" t="s">
        <v>69</v>
      </c>
      <c r="H252" s="33">
        <f>'OMR (2022)'!F254</f>
        <v>-1533.4711371565415</v>
      </c>
      <c r="I252" s="33">
        <f>'OMR (2022)'!G254</f>
        <v>-1531.241708866002</v>
      </c>
      <c r="J252" s="38"/>
      <c r="K252" s="65"/>
      <c r="M252" s="55">
        <v>800.10083186286863</v>
      </c>
      <c r="N252" s="55">
        <f t="shared" si="6"/>
        <v>0.10083186286863111</v>
      </c>
      <c r="O252" s="61" t="s">
        <v>81</v>
      </c>
      <c r="P252">
        <f t="shared" si="7"/>
        <v>0</v>
      </c>
    </row>
    <row r="253" spans="1:16" customFormat="1">
      <c r="A253" s="6">
        <v>44721</v>
      </c>
      <c r="B253" s="36" t="str">
        <f>IF('OCOD&amp;OMR (2022)'!B253="b","B",IF('OCOD&amp;OMR (2022)'!B253="c","E",IF('OCOD&amp;OMR (2022)'!B253="r","E","")))</f>
        <v>B</v>
      </c>
      <c r="C253" s="29">
        <f>'OCOD Data 2022'!M253</f>
        <v>799</v>
      </c>
      <c r="D253" s="29">
        <f>'OCOD Data 2022'!L253</f>
        <v>290</v>
      </c>
      <c r="E253" s="36" t="str">
        <f>IF('OCOD&amp;OMR (2022)'!E253=0,"C",IF('OCOD&amp;OMR (2022)'!E253+'OCOD&amp;OMR (2022)'!E254&lt;100,"C","O"))</f>
        <v>C</v>
      </c>
      <c r="F253" s="53" t="s">
        <v>69</v>
      </c>
      <c r="G253" s="53" t="s">
        <v>69</v>
      </c>
      <c r="H253" s="33">
        <f>'OMR (2022)'!F255</f>
        <v>-1590.261154348374</v>
      </c>
      <c r="I253" s="33">
        <f>'OMR (2022)'!G255</f>
        <v>-1523.2161871421374</v>
      </c>
      <c r="J253" s="37"/>
      <c r="K253" s="65"/>
      <c r="M253" s="55">
        <v>799.09251323418198</v>
      </c>
      <c r="N253" s="55">
        <f t="shared" si="6"/>
        <v>9.2513234181978987E-2</v>
      </c>
      <c r="O253" s="61" t="s">
        <v>81</v>
      </c>
      <c r="P253">
        <f t="shared" si="7"/>
        <v>0</v>
      </c>
    </row>
    <row r="254" spans="1:16" customFormat="1">
      <c r="A254" s="6">
        <v>44722</v>
      </c>
      <c r="B254" s="36" t="str">
        <f>IF('OCOD&amp;OMR (2022)'!B254="b","B",IF('OCOD&amp;OMR (2022)'!B254="c","E",IF('OCOD&amp;OMR (2022)'!B254="r","E","")))</f>
        <v>B</v>
      </c>
      <c r="C254" s="29">
        <f>'OCOD Data 2022'!M254</f>
        <v>413</v>
      </c>
      <c r="D254" s="29">
        <f>'OCOD Data 2022'!L254</f>
        <v>572</v>
      </c>
      <c r="E254" s="36" t="str">
        <f>IF('OCOD&amp;OMR (2022)'!E254=0,"C",IF('OCOD&amp;OMR (2022)'!E254+'OCOD&amp;OMR (2022)'!E255&lt;100,"C","O"))</f>
        <v>C</v>
      </c>
      <c r="F254" s="53" t="s">
        <v>69</v>
      </c>
      <c r="G254" s="53" t="s">
        <v>69</v>
      </c>
      <c r="H254" s="33">
        <f>'OMR (2022)'!F256</f>
        <v>-1645.6780473909755</v>
      </c>
      <c r="I254" s="33">
        <f>'OMR (2022)'!G256</f>
        <v>-1522.5762836706399</v>
      </c>
      <c r="J254" s="37"/>
      <c r="K254" s="65"/>
      <c r="M254" s="55">
        <v>413.41063776153266</v>
      </c>
      <c r="N254" s="55">
        <f t="shared" si="6"/>
        <v>0.41063776153265508</v>
      </c>
      <c r="O254" s="61" t="s">
        <v>81</v>
      </c>
      <c r="P254">
        <f t="shared" si="7"/>
        <v>0</v>
      </c>
    </row>
    <row r="255" spans="1:16" customFormat="1">
      <c r="A255" s="6">
        <v>44723</v>
      </c>
      <c r="B255" s="36" t="str">
        <f>IF('OCOD&amp;OMR (2022)'!B255="b","B",IF('OCOD&amp;OMR (2022)'!B255="c","E",IF('OCOD&amp;OMR (2022)'!B255="r","E","")))</f>
        <v>B</v>
      </c>
      <c r="C255" s="29">
        <f>'OCOD Data 2022'!M255</f>
        <v>0</v>
      </c>
      <c r="D255" s="29">
        <f>'OCOD Data 2022'!L255</f>
        <v>840</v>
      </c>
      <c r="E255" s="36" t="str">
        <f>IF('OCOD&amp;OMR (2022)'!E255=0,"C",IF('OCOD&amp;OMR (2022)'!E255+'OCOD&amp;OMR (2022)'!E256&lt;100,"C","O"))</f>
        <v>C</v>
      </c>
      <c r="F255" s="53" t="s">
        <v>69</v>
      </c>
      <c r="G255" s="53" t="s">
        <v>69</v>
      </c>
      <c r="H255" s="33">
        <f>'OMR (2022)'!F257</f>
        <v>-1683.5913024451729</v>
      </c>
      <c r="I255" s="33">
        <f>'OMR (2022)'!G257</f>
        <v>-1544.4333813425042</v>
      </c>
      <c r="J255" s="37"/>
      <c r="K255" s="65"/>
      <c r="M255" s="55">
        <v>0</v>
      </c>
      <c r="N255" s="55">
        <f t="shared" si="6"/>
        <v>0</v>
      </c>
      <c r="O255" s="61" t="s">
        <v>81</v>
      </c>
      <c r="P255">
        <f t="shared" si="7"/>
        <v>0</v>
      </c>
    </row>
    <row r="256" spans="1:16" customFormat="1">
      <c r="A256" s="6">
        <v>44724</v>
      </c>
      <c r="B256" s="36" t="str">
        <f>IF('OCOD&amp;OMR (2022)'!B256="b","B",IF('OCOD&amp;OMR (2022)'!B256="c","E",IF('OCOD&amp;OMR (2022)'!B256="r","E","")))</f>
        <v>B</v>
      </c>
      <c r="C256" s="29">
        <f>'OCOD Data 2022'!M256</f>
        <v>0</v>
      </c>
      <c r="D256" s="29">
        <f>'OCOD Data 2022'!L256</f>
        <v>846</v>
      </c>
      <c r="E256" s="36" t="str">
        <f>IF('OCOD&amp;OMR (2022)'!E256=0,"C",IF('OCOD&amp;OMR (2022)'!E256+'OCOD&amp;OMR (2022)'!E257&lt;100,"C","O"))</f>
        <v>C</v>
      </c>
      <c r="F256" s="53" t="s">
        <v>69</v>
      </c>
      <c r="G256" s="53" t="s">
        <v>69</v>
      </c>
      <c r="H256" s="33">
        <f>'OMR (2022)'!F258</f>
        <v>-1718.0229498361482</v>
      </c>
      <c r="I256" s="33">
        <f>'OMR (2022)'!G258</f>
        <v>-1553.2127235046275</v>
      </c>
      <c r="J256" s="37"/>
      <c r="K256" s="65"/>
      <c r="M256" s="55">
        <v>0</v>
      </c>
      <c r="N256" s="55">
        <f t="shared" si="6"/>
        <v>0</v>
      </c>
      <c r="O256" s="61" t="s">
        <v>81</v>
      </c>
      <c r="P256">
        <f t="shared" si="7"/>
        <v>0</v>
      </c>
    </row>
    <row r="257" spans="1:16" customFormat="1">
      <c r="A257" s="6">
        <v>44725</v>
      </c>
      <c r="B257" s="36" t="str">
        <f>IF('OCOD&amp;OMR (2022)'!B257="b","B",IF('OCOD&amp;OMR (2022)'!B257="c","E",IF('OCOD&amp;OMR (2022)'!B257="r","E","")))</f>
        <v>B</v>
      </c>
      <c r="C257" s="29">
        <f>'OCOD Data 2022'!M257</f>
        <v>0</v>
      </c>
      <c r="D257" s="29">
        <f>'OCOD Data 2022'!L257</f>
        <v>848</v>
      </c>
      <c r="E257" s="36" t="str">
        <f>IF('OCOD&amp;OMR (2022)'!E257=0,"C",IF('OCOD&amp;OMR (2022)'!E257+'OCOD&amp;OMR (2022)'!E258&lt;100,"C","O"))</f>
        <v>C</v>
      </c>
      <c r="F257" s="53" t="s">
        <v>69</v>
      </c>
      <c r="G257" s="53" t="s">
        <v>69</v>
      </c>
      <c r="H257" s="33">
        <f>'OMR (2022)'!F259</f>
        <v>-1735.2187735316361</v>
      </c>
      <c r="I257" s="33">
        <f>'OMR (2022)'!G259</f>
        <v>-1573.4397590568619</v>
      </c>
      <c r="J257" s="37"/>
      <c r="K257" s="65"/>
      <c r="M257" s="55">
        <v>0</v>
      </c>
      <c r="N257" s="55">
        <f t="shared" si="6"/>
        <v>0</v>
      </c>
      <c r="O257" s="61" t="s">
        <v>81</v>
      </c>
      <c r="P257">
        <f t="shared" si="7"/>
        <v>0</v>
      </c>
    </row>
    <row r="258" spans="1:16" customFormat="1">
      <c r="A258" s="6">
        <v>44726</v>
      </c>
      <c r="B258" s="36" t="str">
        <f>IF('OCOD&amp;OMR (2022)'!B258="b","B",IF('OCOD&amp;OMR (2022)'!B258="c","E",IF('OCOD&amp;OMR (2022)'!B258="r","E","")))</f>
        <v>B</v>
      </c>
      <c r="C258" s="29">
        <f>'OCOD Data 2022'!M258</f>
        <v>0</v>
      </c>
      <c r="D258" s="29">
        <f>'OCOD Data 2022'!L258</f>
        <v>849</v>
      </c>
      <c r="E258" s="36" t="str">
        <f>IF('OCOD&amp;OMR (2022)'!E258=0,"C",IF('OCOD&amp;OMR (2022)'!E258+'OCOD&amp;OMR (2022)'!E259&lt;100,"C","O"))</f>
        <v>C</v>
      </c>
      <c r="F258" s="53" t="s">
        <v>69</v>
      </c>
      <c r="G258" s="53" t="s">
        <v>69</v>
      </c>
      <c r="H258" s="33">
        <f>'OMR (2022)'!F260</f>
        <v>-1734.0566794555082</v>
      </c>
      <c r="I258" s="33">
        <f>'OMR (2022)'!G260</f>
        <v>-1593.3452694821565</v>
      </c>
      <c r="J258" s="37"/>
      <c r="K258" s="65"/>
      <c r="M258" s="55">
        <v>0</v>
      </c>
      <c r="N258" s="55">
        <f t="shared" si="6"/>
        <v>0</v>
      </c>
      <c r="O258" s="61" t="s">
        <v>81</v>
      </c>
      <c r="P258">
        <f t="shared" si="7"/>
        <v>0</v>
      </c>
    </row>
    <row r="259" spans="1:16" customFormat="1">
      <c r="A259" s="6">
        <v>44727</v>
      </c>
      <c r="B259" s="36" t="str">
        <f>IF('OCOD&amp;OMR (2022)'!B259="b","B",IF('OCOD&amp;OMR (2022)'!B259="c","E",IF('OCOD&amp;OMR (2022)'!B259="r","E","")))</f>
        <v>B</v>
      </c>
      <c r="C259" s="29">
        <f>'OCOD Data 2022'!M259</f>
        <v>0</v>
      </c>
      <c r="D259" s="29">
        <f>'OCOD Data 2022'!L259</f>
        <v>849</v>
      </c>
      <c r="E259" s="36" t="str">
        <f>IF('OCOD&amp;OMR (2022)'!E259=0,"C",IF('OCOD&amp;OMR (2022)'!E259+'OCOD&amp;OMR (2022)'!E260&lt;100,"C","O"))</f>
        <v>C</v>
      </c>
      <c r="F259" s="53" t="s">
        <v>69</v>
      </c>
      <c r="G259" s="53" t="s">
        <v>69</v>
      </c>
      <c r="H259" s="33">
        <f>'OMR (2022)'!F261</f>
        <v>-1733.8345108142173</v>
      </c>
      <c r="I259" s="33">
        <f>'OMR (2022)'!G261</f>
        <v>-1615.3767218300984</v>
      </c>
      <c r="J259" s="76"/>
      <c r="K259" s="69"/>
      <c r="M259" s="55">
        <v>0</v>
      </c>
      <c r="N259" s="55">
        <f t="shared" ref="N259:N274" si="8">M259-C259</f>
        <v>0</v>
      </c>
      <c r="O259" s="61" t="s">
        <v>81</v>
      </c>
      <c r="P259">
        <f t="shared" ref="P259:P274" si="9">IF(O259=E259,,1)</f>
        <v>0</v>
      </c>
    </row>
    <row r="260" spans="1:16" customFormat="1">
      <c r="A260" s="6">
        <v>44728</v>
      </c>
      <c r="B260" s="36" t="str">
        <f>IF('OCOD&amp;OMR (2022)'!B260="b","B",IF('OCOD&amp;OMR (2022)'!B260="c","E",IF('OCOD&amp;OMR (2022)'!B260="r","E","")))</f>
        <v>B</v>
      </c>
      <c r="C260" s="29">
        <f>'OCOD Data 2022'!M260</f>
        <v>0</v>
      </c>
      <c r="D260" s="29">
        <f>'OCOD Data 2022'!L260</f>
        <v>841</v>
      </c>
      <c r="E260" s="36" t="str">
        <f>IF('OCOD&amp;OMR (2022)'!E260=0,"C",IF('OCOD&amp;OMR (2022)'!E260+'OCOD&amp;OMR (2022)'!E261&lt;100,"C","O"))</f>
        <v>O</v>
      </c>
      <c r="F260" s="53" t="s">
        <v>69</v>
      </c>
      <c r="G260" s="53" t="s">
        <v>69</v>
      </c>
      <c r="H260" s="33">
        <f>'OMR (2022)'!F262</f>
        <v>-1730.4831184774389</v>
      </c>
      <c r="I260" s="33">
        <f>'OMR (2022)'!G262</f>
        <v>-1638.2784070186183</v>
      </c>
      <c r="J260" s="38" t="s">
        <v>125</v>
      </c>
      <c r="K260" s="65"/>
      <c r="M260" s="55">
        <v>0</v>
      </c>
      <c r="N260" s="55">
        <f t="shared" si="8"/>
        <v>0</v>
      </c>
      <c r="O260" s="61" t="s">
        <v>80</v>
      </c>
      <c r="P260">
        <f t="shared" si="9"/>
        <v>0</v>
      </c>
    </row>
    <row r="261" spans="1:16" customFormat="1">
      <c r="A261" s="6">
        <v>44729</v>
      </c>
      <c r="B261" s="36" t="str">
        <f>IF('OCOD&amp;OMR (2022)'!B261="b","B",IF('OCOD&amp;OMR (2022)'!B261="c","E",IF('OCOD&amp;OMR (2022)'!B261="r","E","")))</f>
        <v>B</v>
      </c>
      <c r="C261" s="29">
        <f>'OCOD Data 2022'!M261</f>
        <v>487</v>
      </c>
      <c r="D261" s="29">
        <f>'OCOD Data 2022'!L261</f>
        <v>289</v>
      </c>
      <c r="E261" s="36" t="str">
        <f>IF('OCOD&amp;OMR (2022)'!E261=0,"C",IF('OCOD&amp;OMR (2022)'!E261+'OCOD&amp;OMR (2022)'!E262&lt;100,"C","O"))</f>
        <v>O</v>
      </c>
      <c r="F261" s="53" t="s">
        <v>69</v>
      </c>
      <c r="G261" s="53" t="s">
        <v>69</v>
      </c>
      <c r="H261" s="33">
        <f>'OMR (2022)'!F263</f>
        <v>-1735.3101101083944</v>
      </c>
      <c r="I261" s="33">
        <f>'OMR (2022)'!G263</f>
        <v>-1664.0159913482662</v>
      </c>
      <c r="J261" s="37"/>
      <c r="K261" s="65"/>
      <c r="M261" s="55">
        <v>486.51373834131584</v>
      </c>
      <c r="N261" s="55">
        <f t="shared" si="8"/>
        <v>-0.48626165868415683</v>
      </c>
      <c r="O261" s="61" t="s">
        <v>80</v>
      </c>
      <c r="P261">
        <f t="shared" si="9"/>
        <v>0</v>
      </c>
    </row>
    <row r="262" spans="1:16" customFormat="1">
      <c r="A262" s="6">
        <v>44730</v>
      </c>
      <c r="B262" s="10" t="str">
        <f>IF('OCOD&amp;OMR (2022)'!B262="b","B",IF('OCOD&amp;OMR (2022)'!B262="c","E",IF('OCOD&amp;OMR (2022)'!B262="r","E","")))</f>
        <v>B</v>
      </c>
      <c r="C262" s="29">
        <f>'OCOD Data 2022'!M262</f>
        <v>536</v>
      </c>
      <c r="D262" s="29">
        <f>'OCOD Data 2022'!L262</f>
        <v>300</v>
      </c>
      <c r="E262" s="36" t="str">
        <f>IF('OCOD&amp;OMR (2022)'!E262=0,"C",IF('OCOD&amp;OMR (2022)'!E262+'OCOD&amp;OMR (2022)'!E263&lt;100,"C","O"))</f>
        <v>O</v>
      </c>
      <c r="F262" s="53" t="s">
        <v>69</v>
      </c>
      <c r="G262" s="53" t="s">
        <v>69</v>
      </c>
      <c r="H262" s="33">
        <f>'OMR (2022)'!F264</f>
        <v>-1761.8604041845224</v>
      </c>
      <c r="I262" s="33">
        <f>'OMR (2022)'!G264</f>
        <v>-1695.4679611527245</v>
      </c>
      <c r="J262" s="37"/>
      <c r="K262" s="65"/>
      <c r="M262" s="55">
        <v>535.92135114696248</v>
      </c>
      <c r="N262" s="55">
        <f t="shared" si="8"/>
        <v>-7.8648853037520894E-2</v>
      </c>
      <c r="O262" s="61" t="s">
        <v>80</v>
      </c>
      <c r="P262">
        <f t="shared" si="9"/>
        <v>0</v>
      </c>
    </row>
    <row r="263" spans="1:16" customFormat="1">
      <c r="A263" s="6">
        <v>44731</v>
      </c>
      <c r="B263" s="10" t="str">
        <f>IF('OCOD&amp;OMR (2022)'!B263="b","B",IF('OCOD&amp;OMR (2022)'!B263="c","E",IF('OCOD&amp;OMR (2022)'!B263="r","E","")))</f>
        <v>B</v>
      </c>
      <c r="C263" s="29">
        <f>'OCOD Data 2022'!M263</f>
        <v>801</v>
      </c>
      <c r="D263" s="29">
        <f>'OCOD Data 2022'!L263</f>
        <v>98</v>
      </c>
      <c r="E263" s="36" t="str">
        <f>IF('OCOD&amp;OMR (2022)'!E263=0,"C",IF('OCOD&amp;OMR (2022)'!E263+'OCOD&amp;OMR (2022)'!E264&lt;100,"C","O"))</f>
        <v>O</v>
      </c>
      <c r="F263" s="53" t="s">
        <v>69</v>
      </c>
      <c r="G263" s="53" t="s">
        <v>69</v>
      </c>
      <c r="H263" s="33">
        <f>'OMR (2022)'!F265</f>
        <v>-1785.5509763045125</v>
      </c>
      <c r="I263" s="33">
        <f>'OMR (2022)'!G265</f>
        <v>-1720.6913527674747</v>
      </c>
      <c r="J263" s="37"/>
      <c r="K263" s="65"/>
      <c r="M263" s="55">
        <v>800.60499117721201</v>
      </c>
      <c r="N263" s="55">
        <f t="shared" si="8"/>
        <v>-0.39500882278798599</v>
      </c>
      <c r="O263" s="61" t="s">
        <v>80</v>
      </c>
      <c r="P263">
        <f t="shared" si="9"/>
        <v>0</v>
      </c>
    </row>
    <row r="264" spans="1:16" customFormat="1">
      <c r="A264" s="6">
        <v>44732</v>
      </c>
      <c r="B264" s="10" t="str">
        <f>IF('OCOD&amp;OMR (2022)'!B264="b","B",IF('OCOD&amp;OMR (2022)'!B264="c","E",IF('OCOD&amp;OMR (2022)'!B264="r","E","")))</f>
        <v>B</v>
      </c>
      <c r="C264" s="29">
        <f>'OCOD Data 2022'!M264</f>
        <v>806</v>
      </c>
      <c r="D264" s="29">
        <f>'OCOD Data 2022'!L264</f>
        <v>96</v>
      </c>
      <c r="E264" s="36" t="str">
        <f>IF('OCOD&amp;OMR (2022)'!E264=0,"C",IF('OCOD&amp;OMR (2022)'!E264+'OCOD&amp;OMR (2022)'!E265&lt;100,"C","O"))</f>
        <v>O</v>
      </c>
      <c r="F264" s="53" t="s">
        <v>69</v>
      </c>
      <c r="G264" s="53" t="s">
        <v>69</v>
      </c>
      <c r="H264" s="33">
        <f>'OMR (2022)'!F266</f>
        <v>-1778.4266180993193</v>
      </c>
      <c r="I264" s="33">
        <f>'OMR (2022)'!G266</f>
        <v>-1730.0080595808279</v>
      </c>
      <c r="J264" s="37"/>
      <c r="K264" s="65"/>
      <c r="M264" s="55">
        <v>806.15074363498866</v>
      </c>
      <c r="N264" s="55">
        <f t="shared" si="8"/>
        <v>0.1507436349886575</v>
      </c>
      <c r="O264" s="61" t="s">
        <v>80</v>
      </c>
      <c r="P264">
        <f t="shared" si="9"/>
        <v>0</v>
      </c>
    </row>
    <row r="265" spans="1:16" customFormat="1">
      <c r="A265" s="6">
        <v>44733</v>
      </c>
      <c r="B265" s="10" t="str">
        <f>IF('OCOD&amp;OMR (2022)'!B265="b","B",IF('OCOD&amp;OMR (2022)'!B265="c","E",IF('OCOD&amp;OMR (2022)'!B265="r","E","")))</f>
        <v>B</v>
      </c>
      <c r="C265" s="29">
        <f>'OCOD Data 2022'!M265</f>
        <v>808</v>
      </c>
      <c r="D265" s="29">
        <f>'OCOD Data 2022'!L265</f>
        <v>99</v>
      </c>
      <c r="E265" s="36" t="str">
        <f>IF('OCOD&amp;OMR (2022)'!E265=0,"C",IF('OCOD&amp;OMR (2022)'!E265+'OCOD&amp;OMR (2022)'!E266&lt;100,"C","O"))</f>
        <v>O</v>
      </c>
      <c r="F265" s="53" t="s">
        <v>69</v>
      </c>
      <c r="G265" s="53" t="s">
        <v>69</v>
      </c>
      <c r="H265" s="33">
        <f>'OMR (2022)'!F267</f>
        <v>-1798.5489112679606</v>
      </c>
      <c r="I265" s="33">
        <f>'OMR (2022)'!G267</f>
        <v>-1748.5004542295362</v>
      </c>
      <c r="J265" s="38"/>
      <c r="K265" s="72"/>
      <c r="M265" s="55">
        <v>807.66322157801869</v>
      </c>
      <c r="N265" s="55">
        <f t="shared" si="8"/>
        <v>-0.33677842198130747</v>
      </c>
      <c r="O265" s="61" t="s">
        <v>80</v>
      </c>
      <c r="P265">
        <f t="shared" si="9"/>
        <v>0</v>
      </c>
    </row>
    <row r="266" spans="1:16" customFormat="1">
      <c r="A266" s="6">
        <v>44734</v>
      </c>
      <c r="B266" s="10" t="str">
        <f>IF('OCOD&amp;OMR (2022)'!B266="b","B",IF('OCOD&amp;OMR (2022)'!B266="c","E",IF('OCOD&amp;OMR (2022)'!B266="r","E","")))</f>
        <v>B</v>
      </c>
      <c r="C266" s="29">
        <f>'OCOD Data 2022'!M266</f>
        <v>808</v>
      </c>
      <c r="D266" s="29">
        <f>'OCOD Data 2022'!L266</f>
        <v>94</v>
      </c>
      <c r="E266" s="36" t="str">
        <f>IF('OCOD&amp;OMR (2022)'!E266=0,"C",IF('OCOD&amp;OMR (2022)'!E266+'OCOD&amp;OMR (2022)'!E267&lt;100,"C","O"))</f>
        <v>O</v>
      </c>
      <c r="F266" s="53" t="s">
        <v>69</v>
      </c>
      <c r="G266" s="53" t="s">
        <v>69</v>
      </c>
      <c r="H266" s="33">
        <f>'OMR (2022)'!F268</f>
        <v>-1805.5525509957147</v>
      </c>
      <c r="I266" s="33">
        <f>'OMR (2022)'!G268</f>
        <v>-1761.1879248622568</v>
      </c>
      <c r="J266" s="38"/>
      <c r="K266" s="65"/>
      <c r="M266" s="55">
        <v>808.16738089236196</v>
      </c>
      <c r="N266" s="55">
        <f t="shared" si="8"/>
        <v>0.16738089236196174</v>
      </c>
      <c r="O266" s="61" t="s">
        <v>80</v>
      </c>
      <c r="P266">
        <f t="shared" si="9"/>
        <v>0</v>
      </c>
    </row>
    <row r="267" spans="1:16" customFormat="1">
      <c r="A267" s="6">
        <v>44735</v>
      </c>
      <c r="B267" s="10" t="str">
        <f>IF('OCOD&amp;OMR (2022)'!B267="b","B",IF('OCOD&amp;OMR (2022)'!B267="c","E",IF('OCOD&amp;OMR (2022)'!B267="r","E","")))</f>
        <v>B</v>
      </c>
      <c r="C267" s="29">
        <f>'OCOD Data 2022'!M267</f>
        <v>809</v>
      </c>
      <c r="D267" s="29">
        <f>'OCOD Data 2022'!L267</f>
        <v>91</v>
      </c>
      <c r="E267" s="36" t="str">
        <f>IF('OCOD&amp;OMR (2022)'!E267=0,"C",IF('OCOD&amp;OMR (2022)'!E267+'OCOD&amp;OMR (2022)'!E268&lt;100,"C","O"))</f>
        <v>O</v>
      </c>
      <c r="F267" s="53" t="s">
        <v>69</v>
      </c>
      <c r="G267" s="53" t="s">
        <v>69</v>
      </c>
      <c r="H267" s="33">
        <f>'OMR (2022)'!F269</f>
        <v>-1798.6445628434583</v>
      </c>
      <c r="I267" s="33">
        <f>'OMR (2022)'!G269</f>
        <v>-1769.8906070438259</v>
      </c>
      <c r="J267" s="37"/>
      <c r="K267" s="65"/>
      <c r="M267" s="55">
        <v>809.17569952104861</v>
      </c>
      <c r="N267" s="55">
        <f t="shared" si="8"/>
        <v>0.17569952104861386</v>
      </c>
      <c r="O267" s="61" t="s">
        <v>80</v>
      </c>
      <c r="P267">
        <f t="shared" si="9"/>
        <v>0</v>
      </c>
    </row>
    <row r="268" spans="1:16" customFormat="1">
      <c r="A268" s="6">
        <v>44736</v>
      </c>
      <c r="B268" s="10" t="str">
        <f>IF('OCOD&amp;OMR (2022)'!B268="b","B",IF('OCOD&amp;OMR (2022)'!B268="c","E",IF('OCOD&amp;OMR (2022)'!B268="r","E","")))</f>
        <v>B</v>
      </c>
      <c r="C268" s="29">
        <f>'OCOD Data 2022'!M268</f>
        <v>809</v>
      </c>
      <c r="D268" s="29">
        <f>'OCOD Data 2022'!L268</f>
        <v>87</v>
      </c>
      <c r="E268" s="36" t="str">
        <f>IF('OCOD&amp;OMR (2022)'!E268=0,"C",IF('OCOD&amp;OMR (2022)'!E268+'OCOD&amp;OMR (2022)'!E269&lt;100,"C","O"))</f>
        <v>O</v>
      </c>
      <c r="F268" s="53" t="s">
        <v>69</v>
      </c>
      <c r="G268" s="53" t="s">
        <v>69</v>
      </c>
      <c r="H268" s="33">
        <f>'OMR (2022)'!F270</f>
        <v>-1798.4463990925135</v>
      </c>
      <c r="I268" s="33">
        <f>'OMR (2022)'!G270</f>
        <v>-1775.2514783751667</v>
      </c>
      <c r="J268" s="37"/>
      <c r="K268" s="65"/>
      <c r="M268" s="55">
        <v>808.67154020670534</v>
      </c>
      <c r="N268" s="55">
        <f t="shared" si="8"/>
        <v>-0.32845979329465536</v>
      </c>
      <c r="O268" s="61" t="s">
        <v>80</v>
      </c>
      <c r="P268">
        <f t="shared" si="9"/>
        <v>0</v>
      </c>
    </row>
    <row r="269" spans="1:16" customFormat="1">
      <c r="A269" s="6">
        <v>44737</v>
      </c>
      <c r="B269" s="10" t="str">
        <f>IF('OCOD&amp;OMR (2022)'!B269="b","B",IF('OCOD&amp;OMR (2022)'!B269="c","E",IF('OCOD&amp;OMR (2022)'!B269="r","E","")))</f>
        <v>B</v>
      </c>
      <c r="C269" s="29">
        <f>'OCOD Data 2022'!M269</f>
        <v>809</v>
      </c>
      <c r="D269" s="29">
        <f>'OCOD Data 2022'!L269</f>
        <v>90</v>
      </c>
      <c r="E269" s="36" t="str">
        <f>IF('OCOD&amp;OMR (2022)'!E269=0,"C",IF('OCOD&amp;OMR (2022)'!E269+'OCOD&amp;OMR (2022)'!E270&lt;100,"C","O"))</f>
        <v>O</v>
      </c>
      <c r="F269" s="53" t="s">
        <v>69</v>
      </c>
      <c r="G269" s="53" t="s">
        <v>69</v>
      </c>
      <c r="H269" s="33">
        <f>'OMR (2022)'!F271</f>
        <v>-1839.8009566422988</v>
      </c>
      <c r="I269" s="33">
        <f>'OMR (2022)'!G271</f>
        <v>-1785.7972217940871</v>
      </c>
      <c r="J269" s="37"/>
      <c r="K269" s="65"/>
      <c r="M269" s="55">
        <v>808.67154020670534</v>
      </c>
      <c r="N269" s="55">
        <f t="shared" si="8"/>
        <v>-0.32845979329465536</v>
      </c>
      <c r="O269" s="61" t="s">
        <v>80</v>
      </c>
      <c r="P269">
        <f t="shared" si="9"/>
        <v>0</v>
      </c>
    </row>
    <row r="270" spans="1:16" customFormat="1">
      <c r="A270" s="6">
        <v>44738</v>
      </c>
      <c r="B270" s="10" t="str">
        <f>IF('OCOD&amp;OMR (2022)'!B270="b","B",IF('OCOD&amp;OMR (2022)'!B270="c","E",IF('OCOD&amp;OMR (2022)'!B270="r","E","")))</f>
        <v>B</v>
      </c>
      <c r="C270" s="29">
        <f>'OCOD Data 2022'!M270</f>
        <v>810</v>
      </c>
      <c r="D270" s="29">
        <f>'OCOD Data 2022'!L270</f>
        <v>89</v>
      </c>
      <c r="E270" s="36" t="str">
        <f>IF('OCOD&amp;OMR (2022)'!E270=0,"C",IF('OCOD&amp;OMR (2022)'!E270+'OCOD&amp;OMR (2022)'!E271&lt;100,"C","O"))</f>
        <v>O</v>
      </c>
      <c r="F270" s="53" t="s">
        <v>69</v>
      </c>
      <c r="G270" s="53" t="s">
        <v>69</v>
      </c>
      <c r="H270" s="33">
        <f>'OMR (2022)'!F272</f>
        <v>-1851.542133198891</v>
      </c>
      <c r="I270" s="33">
        <f>'OMR (2022)'!G272</f>
        <v>-1796.1858768590878</v>
      </c>
      <c r="J270" s="39"/>
      <c r="K270" s="69"/>
      <c r="M270" s="55">
        <v>809.679858835392</v>
      </c>
      <c r="N270" s="55">
        <f t="shared" si="8"/>
        <v>-0.32014116460800324</v>
      </c>
      <c r="O270" s="61" t="s">
        <v>80</v>
      </c>
      <c r="P270">
        <f t="shared" si="9"/>
        <v>0</v>
      </c>
    </row>
    <row r="271" spans="1:16" customFormat="1">
      <c r="A271" s="6">
        <v>44739</v>
      </c>
      <c r="B271" s="10" t="str">
        <f>IF('OCOD&amp;OMR (2022)'!B271="b","B",IF('OCOD&amp;OMR (2022)'!B271="c","E",IF('OCOD&amp;OMR (2022)'!B271="r","E","")))</f>
        <v>B</v>
      </c>
      <c r="C271" s="29">
        <f>'OCOD Data 2022'!M271</f>
        <v>811</v>
      </c>
      <c r="D271" s="29">
        <f>'OCOD Data 2022'!L271</f>
        <v>91</v>
      </c>
      <c r="E271" s="36" t="str">
        <f>IF('OCOD&amp;OMR (2022)'!E271=0,"C",IF('OCOD&amp;OMR (2022)'!E271+'OCOD&amp;OMR (2022)'!E272&lt;100,"C","O"))</f>
        <v>O</v>
      </c>
      <c r="F271" s="53" t="s">
        <v>69</v>
      </c>
      <c r="G271" s="53" t="s">
        <v>69</v>
      </c>
      <c r="H271" s="33">
        <f>'OMR (2022)'!F273</f>
        <v>-1864.2105478699273</v>
      </c>
      <c r="I271" s="33">
        <f>'OMR (2022)'!G273</f>
        <v>-1807.2564156973604</v>
      </c>
      <c r="J271" s="37"/>
      <c r="K271" s="65"/>
      <c r="M271" s="55">
        <v>810.68817746407865</v>
      </c>
      <c r="N271" s="55">
        <f t="shared" si="8"/>
        <v>-0.31182253592135112</v>
      </c>
      <c r="O271" s="61" t="s">
        <v>80</v>
      </c>
      <c r="P271">
        <f t="shared" si="9"/>
        <v>0</v>
      </c>
    </row>
    <row r="272" spans="1:16" customFormat="1">
      <c r="A272" s="6">
        <v>44740</v>
      </c>
      <c r="B272" s="10" t="str">
        <f>IF('OCOD&amp;OMR (2022)'!B272="b","B",IF('OCOD&amp;OMR (2022)'!B272="c","E",IF('OCOD&amp;OMR (2022)'!B272="r","E","")))</f>
        <v>B</v>
      </c>
      <c r="C272" s="29">
        <f>'OCOD Data 2022'!M272</f>
        <v>810</v>
      </c>
      <c r="D272" s="29">
        <f>'OCOD Data 2022'!L272</f>
        <v>0</v>
      </c>
      <c r="E272" s="36" t="str">
        <f>IF('OCOD&amp;OMR (2022)'!E272=0,"C",IF('OCOD&amp;OMR (2022)'!E272+'OCOD&amp;OMR (2022)'!E273&lt;100,"C","O"))</f>
        <v>O</v>
      </c>
      <c r="F272" s="53" t="s">
        <v>69</v>
      </c>
      <c r="G272" s="53" t="s">
        <v>69</v>
      </c>
      <c r="H272" s="33">
        <f>'OMR (2022)'!F274</f>
        <v>-1809.7093817246282</v>
      </c>
      <c r="I272" s="33">
        <f>'OMR (2022)'!G274</f>
        <v>-1796.9094292827972</v>
      </c>
      <c r="J272" s="38" t="s">
        <v>126</v>
      </c>
      <c r="K272" s="65"/>
      <c r="M272" s="55">
        <v>810.18401814973527</v>
      </c>
      <c r="N272" s="55">
        <f t="shared" si="8"/>
        <v>0.18401814973526598</v>
      </c>
      <c r="O272" s="61" t="s">
        <v>80</v>
      </c>
      <c r="P272">
        <f t="shared" si="9"/>
        <v>0</v>
      </c>
    </row>
    <row r="273" spans="1:16" customFormat="1">
      <c r="A273" s="6">
        <v>44741</v>
      </c>
      <c r="B273" s="10" t="str">
        <f>IF('OCOD&amp;OMR (2022)'!B273="b","B",IF('OCOD&amp;OMR (2022)'!B273="c","E",IF('OCOD&amp;OMR (2022)'!B273="r","E","")))</f>
        <v>B</v>
      </c>
      <c r="C273" s="29">
        <f>'OCOD Data 2022'!M273</f>
        <v>806</v>
      </c>
      <c r="D273" s="29">
        <f>'OCOD Data 2022'!L273</f>
        <v>0</v>
      </c>
      <c r="E273" s="36" t="str">
        <f>IF('OCOD&amp;OMR (2022)'!E273=0,"C",IF('OCOD&amp;OMR (2022)'!E273+'OCOD&amp;OMR (2022)'!E274&lt;100,"C","O"))</f>
        <v>C</v>
      </c>
      <c r="F273" s="53" t="s">
        <v>69</v>
      </c>
      <c r="G273" s="53" t="s">
        <v>69</v>
      </c>
      <c r="H273" s="33">
        <f>'OMR (2022)'!F275</f>
        <v>-1755.7860745948074</v>
      </c>
      <c r="I273" s="33">
        <f>'OMR (2022)'!G275</f>
        <v>-1783.0913225825195</v>
      </c>
      <c r="J273" s="73"/>
      <c r="K273" s="65"/>
      <c r="M273" s="55">
        <v>806.15074363498866</v>
      </c>
      <c r="N273" s="55">
        <f t="shared" si="8"/>
        <v>0.1507436349886575</v>
      </c>
      <c r="O273" s="61" t="s">
        <v>81</v>
      </c>
      <c r="P273">
        <f t="shared" si="9"/>
        <v>0</v>
      </c>
    </row>
    <row r="274" spans="1:16" customFormat="1">
      <c r="A274" s="6">
        <v>44742</v>
      </c>
      <c r="B274" s="45" t="str">
        <f>IF('OCOD&amp;OMR (2022)'!B274="b","B",IF('OCOD&amp;OMR (2022)'!B274="c","E",IF('OCOD&amp;OMR (2022)'!B274="r","E","")))</f>
        <v>B</v>
      </c>
      <c r="C274" s="46">
        <f>'OCOD Data 2022'!M274</f>
        <v>805</v>
      </c>
      <c r="D274" s="46">
        <f>'OCOD Data 2022'!L274</f>
        <v>95</v>
      </c>
      <c r="E274" s="47" t="str">
        <f>IF('OCOD&amp;OMR (2022)'!E274=0,"C",IF('OCOD&amp;OMR (2022)'!E274+'OCOD&amp;OMR (2022)'!E275&lt;100,"C","O"))</f>
        <v>C</v>
      </c>
      <c r="F274" s="53" t="s">
        <v>69</v>
      </c>
      <c r="G274" s="53" t="s">
        <v>69</v>
      </c>
      <c r="H274" s="48">
        <f>'OMR (2022)'!F276</f>
        <v>-1738.3033284894379</v>
      </c>
      <c r="I274" s="48">
        <f>'OMR (2022)'!G276</f>
        <v>-1788.5901539412293</v>
      </c>
      <c r="J274" s="79" t="s">
        <v>124</v>
      </c>
      <c r="K274" s="70"/>
      <c r="N274" s="55">
        <f t="shared" si="8"/>
        <v>-805</v>
      </c>
      <c r="P274">
        <f t="shared" si="9"/>
        <v>1</v>
      </c>
    </row>
  </sheetData>
  <phoneticPr fontId="0" type="noConversion"/>
  <conditionalFormatting sqref="E2:E274">
    <cfRule type="containsText" priority="1" operator="containsText" text="c">
      <formula>NOT(ISERROR(SEARCH("c",E2)))</formula>
    </cfRule>
  </conditionalFormatting>
  <dataValidations count="1">
    <dataValidation type="list" allowBlank="1" showInputMessage="1" showErrorMessage="1" sqref="J39:K39 J113:K113 J76" xr:uid="{00000000-0002-0000-0000-000000000000}">
      <formula1>Controllingfactors</formula1>
    </dataValidation>
  </dataValidations>
  <pageMargins left="0.7" right="0.7" top="0.75" bottom="0.75" header="0.3" footer="0.3"/>
  <pageSetup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274"/>
  <sheetViews>
    <sheetView zoomScaleNormal="100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Q56" sqref="Q56:Q57"/>
    </sheetView>
  </sheetViews>
  <sheetFormatPr defaultRowHeight="10.199999999999999"/>
  <cols>
    <col min="1" max="1" width="10.140625" style="8" bestFit="1" customWidth="1"/>
    <col min="2" max="2" width="7.85546875" style="8" customWidth="1"/>
    <col min="3" max="3" width="7" style="8" customWidth="1"/>
    <col min="4" max="9" width="7.85546875" style="8" customWidth="1"/>
    <col min="10" max="10" width="7.140625" style="8" customWidth="1"/>
    <col min="11" max="16" width="7.85546875" style="8" customWidth="1"/>
    <col min="17" max="17" width="8.28515625" style="8" bestFit="1" customWidth="1"/>
    <col min="18" max="18" width="9.85546875" style="8" customWidth="1"/>
    <col min="19" max="19" width="9.140625" style="8" customWidth="1"/>
    <col min="20" max="20" width="11.28515625" style="8" customWidth="1"/>
    <col min="21" max="21" width="10.85546875" style="8" customWidth="1"/>
  </cols>
  <sheetData>
    <row r="1" spans="1:22" s="5" customFormat="1" ht="68.25" customHeight="1">
      <c r="A1" s="1" t="s">
        <v>10</v>
      </c>
      <c r="B1" s="3" t="s">
        <v>11</v>
      </c>
      <c r="C1" s="2" t="s">
        <v>2</v>
      </c>
      <c r="D1" s="3" t="s">
        <v>3</v>
      </c>
      <c r="E1" s="3" t="s">
        <v>37</v>
      </c>
      <c r="F1" s="3" t="s">
        <v>21</v>
      </c>
      <c r="G1" s="3" t="s">
        <v>23</v>
      </c>
      <c r="H1" s="3" t="s">
        <v>18</v>
      </c>
      <c r="I1" s="9" t="s">
        <v>19</v>
      </c>
      <c r="J1" s="3" t="s">
        <v>22</v>
      </c>
      <c r="K1" s="3" t="s">
        <v>14</v>
      </c>
      <c r="L1" s="3" t="s">
        <v>16</v>
      </c>
      <c r="M1" s="3" t="s">
        <v>17</v>
      </c>
      <c r="N1" s="3" t="s">
        <v>24</v>
      </c>
      <c r="O1" s="3" t="s">
        <v>15</v>
      </c>
      <c r="P1" s="3" t="s">
        <v>20</v>
      </c>
      <c r="Q1" s="3" t="s">
        <v>32</v>
      </c>
      <c r="R1" s="4" t="s">
        <v>33</v>
      </c>
      <c r="S1" s="4" t="s">
        <v>34</v>
      </c>
      <c r="T1" s="4" t="s">
        <v>35</v>
      </c>
      <c r="U1" s="4" t="s">
        <v>36</v>
      </c>
      <c r="V1" s="3" t="s">
        <v>57</v>
      </c>
    </row>
    <row r="2" spans="1:22">
      <c r="A2" s="6">
        <v>44470</v>
      </c>
      <c r="B2" s="34" t="str">
        <f>'OCOD Data 2022'!Y2</f>
        <v>b</v>
      </c>
      <c r="C2" s="34">
        <f>'OCOD Data 2022'!M2</f>
        <v>1710.1</v>
      </c>
      <c r="D2" s="34">
        <f>'OCOD Data 2022'!L2</f>
        <v>397.8</v>
      </c>
      <c r="E2" s="34">
        <f>'OCOD Data 2022'!X2</f>
        <v>100</v>
      </c>
      <c r="F2" s="34">
        <f>'OCOD Data 2022'!T2</f>
        <v>3765</v>
      </c>
      <c r="G2" s="52">
        <f>'OCOD Data 2022'!F2</f>
        <v>282</v>
      </c>
      <c r="H2" s="52">
        <f>'OCOD Data 2022'!V2</f>
        <v>23.4</v>
      </c>
      <c r="I2" s="52">
        <f>'OCOD Data 2022'!W2</f>
        <v>23.8</v>
      </c>
      <c r="J2" s="52">
        <f>'OCOD Data 2022'!S2</f>
        <v>3751.1</v>
      </c>
      <c r="K2" s="7"/>
      <c r="L2" s="7"/>
      <c r="M2" s="7"/>
      <c r="N2" s="7">
        <f>SUM(K2:M2)*12.1/24</f>
        <v>0</v>
      </c>
      <c r="O2" s="7"/>
      <c r="P2" s="7"/>
      <c r="Q2" s="34">
        <f>C2+D2</f>
        <v>2107.9</v>
      </c>
      <c r="R2" s="35">
        <f>'OMR (2022)'!C4</f>
        <v>-2656.2</v>
      </c>
      <c r="S2" s="62" t="s">
        <v>69</v>
      </c>
      <c r="T2" s="35">
        <f>'OMR (2022)'!F4</f>
        <v>-2705.5292620620121</v>
      </c>
      <c r="U2" s="35">
        <f>'OMR (2022)'!G4</f>
        <v>-3108.1436489848388</v>
      </c>
    </row>
    <row r="3" spans="1:22">
      <c r="A3" s="6">
        <v>44471</v>
      </c>
      <c r="B3" s="34" t="str">
        <f>'OCOD Data 2022'!Y3</f>
        <v>b</v>
      </c>
      <c r="C3" s="34">
        <f>'OCOD Data 2022'!M3</f>
        <v>1718.7</v>
      </c>
      <c r="D3" s="34">
        <f>'OCOD Data 2022'!L3</f>
        <v>395.3</v>
      </c>
      <c r="E3" s="34">
        <f>'OCOD Data 2022'!X3</f>
        <v>100</v>
      </c>
      <c r="F3" s="34">
        <f>'OCOD Data 2022'!T3</f>
        <v>3239</v>
      </c>
      <c r="G3" s="52">
        <f>'OCOD Data 2022'!F3</f>
        <v>330</v>
      </c>
      <c r="H3" s="52">
        <f>'OCOD Data 2022'!V3</f>
        <v>23.4</v>
      </c>
      <c r="I3" s="52">
        <f>'OCOD Data 2022'!W3</f>
        <v>23.9</v>
      </c>
      <c r="J3" s="52">
        <f>'OCOD Data 2022'!S3</f>
        <v>2294.9</v>
      </c>
      <c r="K3" s="7"/>
      <c r="L3" s="7"/>
      <c r="M3" s="7"/>
      <c r="N3" s="7">
        <f t="shared" ref="N3:N66" si="0">SUM(K3:M3)*12.1/24</f>
        <v>0</v>
      </c>
      <c r="O3" s="7"/>
      <c r="P3" s="7"/>
      <c r="Q3" s="34">
        <f t="shared" ref="Q3:Q66" si="1">C3+D3</f>
        <v>2114</v>
      </c>
      <c r="R3" s="35">
        <f>'OMR (2022)'!C5</f>
        <v>-2684</v>
      </c>
      <c r="S3" s="62" t="s">
        <v>69</v>
      </c>
      <c r="T3" s="35">
        <f>'OMR (2022)'!F5</f>
        <v>-2512.16375018906</v>
      </c>
      <c r="U3" s="35">
        <f>'OMR (2022)'!G5</f>
        <v>-3054.9850316597635</v>
      </c>
    </row>
    <row r="4" spans="1:22">
      <c r="A4" s="6">
        <v>44472</v>
      </c>
      <c r="B4" s="34" t="str">
        <f>'OCOD Data 2022'!Y4</f>
        <v>b</v>
      </c>
      <c r="C4" s="34">
        <f>'OCOD Data 2022'!M4</f>
        <v>1719.7</v>
      </c>
      <c r="D4" s="34">
        <f>'OCOD Data 2022'!L4</f>
        <v>399.3</v>
      </c>
      <c r="E4" s="34">
        <f>'OCOD Data 2022'!X4</f>
        <v>100</v>
      </c>
      <c r="F4" s="34">
        <f>'OCOD Data 2022'!T4</f>
        <v>3234</v>
      </c>
      <c r="G4" s="52">
        <f>'OCOD Data 2022'!F4</f>
        <v>377</v>
      </c>
      <c r="H4" s="52">
        <f>'OCOD Data 2022'!V4</f>
        <v>25.9</v>
      </c>
      <c r="I4" s="52">
        <f>'OCOD Data 2022'!W4</f>
        <v>26.5</v>
      </c>
      <c r="J4" s="52">
        <f>'OCOD Data 2022'!S4</f>
        <v>2258</v>
      </c>
      <c r="K4" s="7"/>
      <c r="L4" s="7"/>
      <c r="M4" s="7"/>
      <c r="N4" s="7">
        <f t="shared" si="0"/>
        <v>0</v>
      </c>
      <c r="O4" s="7"/>
      <c r="P4" s="7"/>
      <c r="Q4" s="34">
        <f t="shared" si="1"/>
        <v>2119</v>
      </c>
      <c r="R4" s="35">
        <f>'OMR (2022)'!C6</f>
        <v>-2752.4</v>
      </c>
      <c r="S4" s="62" t="s">
        <v>69</v>
      </c>
      <c r="T4" s="35">
        <f>'OMR (2022)'!F6</f>
        <v>-2328.9676766826319</v>
      </c>
      <c r="U4" s="35">
        <f>'OMR (2022)'!G6</f>
        <v>-2990.2003348835028</v>
      </c>
    </row>
    <row r="5" spans="1:22">
      <c r="A5" s="6">
        <v>44473</v>
      </c>
      <c r="B5" s="34" t="str">
        <f>'OCOD Data 2022'!Y5</f>
        <v>b</v>
      </c>
      <c r="C5" s="34">
        <f>'OCOD Data 2022'!M5</f>
        <v>1720.7</v>
      </c>
      <c r="D5" s="34">
        <f>'OCOD Data 2022'!L5</f>
        <v>393.2</v>
      </c>
      <c r="E5" s="34">
        <f>'OCOD Data 2022'!X5</f>
        <v>42</v>
      </c>
      <c r="F5" s="34">
        <f>'OCOD Data 2022'!T5</f>
        <v>3331</v>
      </c>
      <c r="G5" s="52">
        <f>'OCOD Data 2022'!F5</f>
        <v>367</v>
      </c>
      <c r="H5" s="52">
        <f>'OCOD Data 2022'!V5</f>
        <v>26.3</v>
      </c>
      <c r="I5" s="52">
        <f>'OCOD Data 2022'!W5</f>
        <v>27.3</v>
      </c>
      <c r="J5" s="52">
        <f>'OCOD Data 2022'!S5</f>
        <v>2289.6999999999998</v>
      </c>
      <c r="K5" s="7"/>
      <c r="L5" s="7"/>
      <c r="M5" s="7"/>
      <c r="N5" s="7">
        <f t="shared" si="0"/>
        <v>0</v>
      </c>
      <c r="O5" s="7"/>
      <c r="P5" s="7"/>
      <c r="Q5" s="34">
        <f t="shared" si="1"/>
        <v>2113.9</v>
      </c>
      <c r="R5" s="35">
        <f>'OMR (2022)'!C7</f>
        <v>-2944</v>
      </c>
      <c r="S5" s="62" t="s">
        <v>69</v>
      </c>
      <c r="T5" s="35">
        <f>'OMR (2022)'!F7</f>
        <v>-2311.4560522813213</v>
      </c>
      <c r="U5" s="35">
        <f>'OMR (2022)'!G7</f>
        <v>-2924.8243882703741</v>
      </c>
    </row>
    <row r="6" spans="1:22">
      <c r="A6" s="6">
        <v>44474</v>
      </c>
      <c r="B6" s="34" t="str">
        <f>'OCOD Data 2022'!Y6</f>
        <v>b</v>
      </c>
      <c r="C6" s="34">
        <f>'OCOD Data 2022'!M6</f>
        <v>1726.2</v>
      </c>
      <c r="D6" s="34">
        <f>'OCOD Data 2022'!L6</f>
        <v>388.7</v>
      </c>
      <c r="E6" s="34">
        <f>'OCOD Data 2022'!X6</f>
        <v>0</v>
      </c>
      <c r="F6" s="34">
        <f>'OCOD Data 2022'!T6</f>
        <v>3519</v>
      </c>
      <c r="G6" s="52">
        <f>'OCOD Data 2022'!F6</f>
        <v>348</v>
      </c>
      <c r="H6" s="52">
        <f>'OCOD Data 2022'!V6</f>
        <v>26.6</v>
      </c>
      <c r="I6" s="52">
        <f>'OCOD Data 2022'!W6</f>
        <v>27.1</v>
      </c>
      <c r="J6" s="52">
        <f>'OCOD Data 2022'!S6</f>
        <v>3860.9</v>
      </c>
      <c r="K6" s="7"/>
      <c r="L6" s="7"/>
      <c r="M6" s="7"/>
      <c r="N6" s="7">
        <f t="shared" si="0"/>
        <v>0</v>
      </c>
      <c r="O6" s="7"/>
      <c r="P6" s="7"/>
      <c r="Q6" s="34">
        <f t="shared" si="1"/>
        <v>2114.9</v>
      </c>
      <c r="R6" s="35">
        <f>'OMR (2022)'!C8</f>
        <v>-3028</v>
      </c>
      <c r="S6" s="35">
        <f>'OMR (2022)'!D8</f>
        <v>-3085.7857142857142</v>
      </c>
      <c r="T6" s="35">
        <f>'OMR (2022)'!F8</f>
        <v>-2394.529492658432</v>
      </c>
      <c r="U6" s="35">
        <f>'OMR (2022)'!G8</f>
        <v>-2858.097025201484</v>
      </c>
    </row>
    <row r="7" spans="1:22">
      <c r="A7" s="6">
        <v>44475</v>
      </c>
      <c r="B7" s="34" t="str">
        <f>'OCOD Data 2022'!Y7</f>
        <v>b</v>
      </c>
      <c r="C7" s="34">
        <f>'OCOD Data 2022'!M7</f>
        <v>1726.8</v>
      </c>
      <c r="D7" s="34">
        <f>'OCOD Data 2022'!L7</f>
        <v>390.7</v>
      </c>
      <c r="E7" s="34">
        <f>'OCOD Data 2022'!X7</f>
        <v>0</v>
      </c>
      <c r="F7" s="34">
        <f>'OCOD Data 2022'!T7</f>
        <v>3236</v>
      </c>
      <c r="G7" s="52">
        <f>'OCOD Data 2022'!F7</f>
        <v>333</v>
      </c>
      <c r="H7" s="52">
        <f>'OCOD Data 2022'!V7</f>
        <v>26.8</v>
      </c>
      <c r="I7" s="52">
        <f>'OCOD Data 2022'!W7</f>
        <v>27.2</v>
      </c>
      <c r="J7" s="52">
        <f>'OCOD Data 2022'!S7</f>
        <v>4577.2</v>
      </c>
      <c r="K7" s="7"/>
      <c r="L7" s="7"/>
      <c r="M7" s="7"/>
      <c r="N7" s="7">
        <f t="shared" si="0"/>
        <v>0</v>
      </c>
      <c r="O7" s="7"/>
      <c r="P7" s="7"/>
      <c r="Q7" s="34">
        <f t="shared" si="1"/>
        <v>2117.5</v>
      </c>
      <c r="R7" s="35">
        <f>'OMR (2022)'!C9</f>
        <v>-2892</v>
      </c>
      <c r="S7" s="35">
        <f>'OMR (2022)'!D9</f>
        <v>-2985.0714285714284</v>
      </c>
      <c r="T7" s="35">
        <f>'OMR (2022)'!F9</f>
        <v>-2384.2212968429549</v>
      </c>
      <c r="U7" s="35">
        <f>'OMR (2022)'!G9</f>
        <v>-2792.0925464842089</v>
      </c>
    </row>
    <row r="8" spans="1:22">
      <c r="A8" s="6">
        <v>44476</v>
      </c>
      <c r="B8" s="34" t="str">
        <f>'OCOD Data 2022'!Y8</f>
        <v>b</v>
      </c>
      <c r="C8" s="34">
        <f>'OCOD Data 2022'!M8</f>
        <v>1705.6</v>
      </c>
      <c r="D8" s="34">
        <f>'OCOD Data 2022'!L8</f>
        <v>396.3</v>
      </c>
      <c r="E8" s="34">
        <f>'OCOD Data 2022'!X8</f>
        <v>0</v>
      </c>
      <c r="F8" s="34">
        <f>'OCOD Data 2022'!T8</f>
        <v>3971</v>
      </c>
      <c r="G8" s="52">
        <f>'OCOD Data 2022'!F8</f>
        <v>305</v>
      </c>
      <c r="H8" s="52">
        <f>'OCOD Data 2022'!V8</f>
        <v>26.7</v>
      </c>
      <c r="I8" s="52">
        <f>'OCOD Data 2022'!W8</f>
        <v>26.5</v>
      </c>
      <c r="J8" s="52">
        <f>'OCOD Data 2022'!S8</f>
        <v>4848.6000000000004</v>
      </c>
      <c r="K8" s="7"/>
      <c r="L8" s="7"/>
      <c r="M8" s="7"/>
      <c r="N8" s="7">
        <f t="shared" si="0"/>
        <v>0</v>
      </c>
      <c r="O8" s="7"/>
      <c r="P8" s="7"/>
      <c r="Q8" s="34">
        <f t="shared" si="1"/>
        <v>2101.9</v>
      </c>
      <c r="R8" s="35">
        <f>'OMR (2022)'!C10</f>
        <v>-2825.4</v>
      </c>
      <c r="S8" s="35">
        <f>'OMR (2022)'!D10</f>
        <v>-2900.5714285714284</v>
      </c>
      <c r="T8" s="35">
        <f>'OMR (2022)'!F10</f>
        <v>-2370.0422494519789</v>
      </c>
      <c r="U8" s="35">
        <f>'OMR (2022)'!G10</f>
        <v>-2717.7257486881053</v>
      </c>
    </row>
    <row r="9" spans="1:22">
      <c r="A9" s="6">
        <v>44477</v>
      </c>
      <c r="B9" s="34" t="str">
        <f>'OCOD Data 2022'!Y9</f>
        <v>b</v>
      </c>
      <c r="C9" s="34">
        <f>'OCOD Data 2022'!M9</f>
        <v>1699</v>
      </c>
      <c r="D9" s="34">
        <f>'OCOD Data 2022'!L9</f>
        <v>393.2</v>
      </c>
      <c r="E9" s="34">
        <f>'OCOD Data 2022'!X9</f>
        <v>58</v>
      </c>
      <c r="F9" s="34">
        <f>'OCOD Data 2022'!T9</f>
        <v>3771</v>
      </c>
      <c r="G9" s="52">
        <f>'OCOD Data 2022'!F9</f>
        <v>359</v>
      </c>
      <c r="H9" s="52">
        <f>'OCOD Data 2022'!V9</f>
        <v>26.5</v>
      </c>
      <c r="I9" s="52">
        <f>'OCOD Data 2022'!W9</f>
        <v>26.2</v>
      </c>
      <c r="J9" s="52">
        <f>'OCOD Data 2022'!S9</f>
        <v>4808.8</v>
      </c>
      <c r="K9" s="7"/>
      <c r="L9" s="7"/>
      <c r="M9" s="7"/>
      <c r="N9" s="7">
        <f t="shared" si="0"/>
        <v>0</v>
      </c>
      <c r="O9" s="7"/>
      <c r="P9" s="7"/>
      <c r="Q9" s="34">
        <f t="shared" si="1"/>
        <v>2092.1999999999998</v>
      </c>
      <c r="R9" s="35">
        <f>'OMR (2022)'!C11</f>
        <v>-2710.6</v>
      </c>
      <c r="S9" s="35">
        <f>'OMR (2022)'!D11</f>
        <v>-2802.4285714285716</v>
      </c>
      <c r="T9" s="35">
        <f>'OMR (2022)'!F11</f>
        <v>-2359.9921114635745</v>
      </c>
      <c r="U9" s="35">
        <f>'OMR (2022)'!G11</f>
        <v>-2641.278753279556</v>
      </c>
    </row>
    <row r="10" spans="1:22">
      <c r="A10" s="6">
        <v>44478</v>
      </c>
      <c r="B10" s="34" t="str">
        <f>'OCOD Data 2022'!Y10</f>
        <v>b</v>
      </c>
      <c r="C10" s="34">
        <f>'OCOD Data 2022'!M10</f>
        <v>1709.6</v>
      </c>
      <c r="D10" s="34">
        <f>'OCOD Data 2022'!L10</f>
        <v>294.39999999999998</v>
      </c>
      <c r="E10" s="34">
        <f>'OCOD Data 2022'!X10</f>
        <v>100</v>
      </c>
      <c r="F10" s="34">
        <f>'OCOD Data 2022'!T10</f>
        <v>3721</v>
      </c>
      <c r="G10" s="52">
        <f>'OCOD Data 2022'!F10</f>
        <v>380</v>
      </c>
      <c r="H10" s="52">
        <f>'OCOD Data 2022'!V10</f>
        <v>26.1</v>
      </c>
      <c r="I10" s="52">
        <f>'OCOD Data 2022'!W10</f>
        <v>25.4</v>
      </c>
      <c r="J10" s="52">
        <f>'OCOD Data 2022'!S10</f>
        <v>3427.7</v>
      </c>
      <c r="K10" s="7"/>
      <c r="L10" s="7"/>
      <c r="M10" s="7"/>
      <c r="N10" s="7">
        <f t="shared" si="0"/>
        <v>0</v>
      </c>
      <c r="O10" s="7"/>
      <c r="P10" s="7"/>
      <c r="Q10" s="34">
        <f t="shared" si="1"/>
        <v>2004</v>
      </c>
      <c r="R10" s="35">
        <f>'OMR (2022)'!C12</f>
        <v>-2574.6</v>
      </c>
      <c r="S10" s="35">
        <f>'OMR (2022)'!D12</f>
        <v>-2738.1428571428573</v>
      </c>
      <c r="T10" s="35">
        <f>'OMR (2022)'!F12</f>
        <v>-2334.1673476622136</v>
      </c>
      <c r="U10" s="35">
        <f>'OMR (2022)'!G12</f>
        <v>-2557.2287510511715</v>
      </c>
    </row>
    <row r="11" spans="1:22">
      <c r="A11" s="6">
        <v>44479</v>
      </c>
      <c r="B11" s="34" t="str">
        <f>'OCOD Data 2022'!Y11</f>
        <v>b</v>
      </c>
      <c r="C11" s="34">
        <f>'OCOD Data 2022'!M11</f>
        <v>1719.2</v>
      </c>
      <c r="D11" s="34">
        <f>'OCOD Data 2022'!L11</f>
        <v>294.89999999999998</v>
      </c>
      <c r="E11" s="34">
        <f>'OCOD Data 2022'!X11</f>
        <v>100</v>
      </c>
      <c r="F11" s="34">
        <f>'OCOD Data 2022'!T11</f>
        <v>3735</v>
      </c>
      <c r="G11" s="52">
        <f>'OCOD Data 2022'!F11</f>
        <v>445</v>
      </c>
      <c r="H11" s="52">
        <f>'OCOD Data 2022'!V11</f>
        <v>25.8</v>
      </c>
      <c r="I11" s="52">
        <f>'OCOD Data 2022'!W11</f>
        <v>25.5</v>
      </c>
      <c r="J11" s="52">
        <f>'OCOD Data 2022'!S11</f>
        <v>2489.1</v>
      </c>
      <c r="K11" s="7"/>
      <c r="L11" s="7"/>
      <c r="M11" s="7"/>
      <c r="N11" s="7">
        <f t="shared" si="0"/>
        <v>0</v>
      </c>
      <c r="O11" s="7"/>
      <c r="P11" s="7"/>
      <c r="Q11" s="34">
        <f t="shared" si="1"/>
        <v>2014.1</v>
      </c>
      <c r="R11" s="35">
        <f>'OMR (2022)'!C13</f>
        <v>-2572.6</v>
      </c>
      <c r="S11" s="35">
        <f>'OMR (2022)'!D13</f>
        <v>-2731.7142857142858</v>
      </c>
      <c r="T11" s="35">
        <f>'OMR (2022)'!F13</f>
        <v>-2307.3552914040838</v>
      </c>
      <c r="U11" s="35">
        <f>'OMR (2022)'!G13</f>
        <v>-2472.4805560315463</v>
      </c>
    </row>
    <row r="12" spans="1:22">
      <c r="A12" s="6">
        <v>44480</v>
      </c>
      <c r="B12" s="34" t="str">
        <f>'OCOD Data 2022'!Y12</f>
        <v>b</v>
      </c>
      <c r="C12" s="34">
        <f>'OCOD Data 2022'!M12</f>
        <v>1699</v>
      </c>
      <c r="D12" s="34">
        <f>'OCOD Data 2022'!L12</f>
        <v>296.89999999999998</v>
      </c>
      <c r="E12" s="34">
        <f>'OCOD Data 2022'!X12</f>
        <v>42</v>
      </c>
      <c r="F12" s="34">
        <f>'OCOD Data 2022'!T12</f>
        <v>3442</v>
      </c>
      <c r="G12" s="52">
        <f>'OCOD Data 2022'!F12</f>
        <v>468</v>
      </c>
      <c r="H12" s="52">
        <f>'OCOD Data 2022'!V12</f>
        <v>25.5</v>
      </c>
      <c r="I12" s="52">
        <f>'OCOD Data 2022'!W12</f>
        <v>25.7</v>
      </c>
      <c r="J12" s="52">
        <f>'OCOD Data 2022'!S12</f>
        <v>2201.1999999999998</v>
      </c>
      <c r="K12" s="7"/>
      <c r="L12" s="7"/>
      <c r="M12" s="7"/>
      <c r="N12" s="7">
        <f t="shared" si="0"/>
        <v>0</v>
      </c>
      <c r="O12" s="7"/>
      <c r="P12" s="7"/>
      <c r="Q12" s="34">
        <f t="shared" si="1"/>
        <v>1995.9</v>
      </c>
      <c r="R12" s="62" t="s">
        <v>69</v>
      </c>
      <c r="S12" s="62" t="s">
        <v>69</v>
      </c>
      <c r="T12" s="35">
        <f>'OMR (2022)'!F14</f>
        <v>-2269.0114488530376</v>
      </c>
      <c r="U12" s="35">
        <f>'OMR (2022)'!G14</f>
        <v>-2386.0048510547736</v>
      </c>
    </row>
    <row r="13" spans="1:22">
      <c r="A13" s="6">
        <v>44481</v>
      </c>
      <c r="B13" s="34" t="str">
        <f>'OCOD Data 2022'!Y13</f>
        <v>b</v>
      </c>
      <c r="C13" s="34">
        <f>'OCOD Data 2022'!M13</f>
        <v>1702</v>
      </c>
      <c r="D13" s="34">
        <f>'OCOD Data 2022'!L13</f>
        <v>295.39999999999998</v>
      </c>
      <c r="E13" s="34">
        <f>'OCOD Data 2022'!X13</f>
        <v>0</v>
      </c>
      <c r="F13" s="34">
        <f>'OCOD Data 2022'!T13</f>
        <v>3605</v>
      </c>
      <c r="G13" s="52">
        <f>'OCOD Data 2022'!F13</f>
        <v>485</v>
      </c>
      <c r="H13" s="52">
        <f>'OCOD Data 2022'!V13</f>
        <v>25.4</v>
      </c>
      <c r="I13" s="52">
        <f>'OCOD Data 2022'!W13</f>
        <v>25.8</v>
      </c>
      <c r="J13" s="52">
        <f>'OCOD Data 2022'!S13</f>
        <v>3660.2</v>
      </c>
      <c r="K13" s="7"/>
      <c r="L13" s="7"/>
      <c r="M13" s="7"/>
      <c r="N13" s="7">
        <f t="shared" si="0"/>
        <v>0</v>
      </c>
      <c r="O13" s="7"/>
      <c r="P13" s="7"/>
      <c r="Q13" s="34">
        <f t="shared" si="1"/>
        <v>1997.4</v>
      </c>
      <c r="R13" s="62" t="s">
        <v>69</v>
      </c>
      <c r="S13" s="62" t="s">
        <v>69</v>
      </c>
      <c r="T13" s="35">
        <f>'OMR (2022)'!F15</f>
        <v>-2234.8089401058737</v>
      </c>
      <c r="U13" s="35">
        <f>'OMR (2022)'!G15</f>
        <v>-2305.2273810342467</v>
      </c>
    </row>
    <row r="14" spans="1:22">
      <c r="A14" s="6">
        <v>44482</v>
      </c>
      <c r="B14" s="34" t="str">
        <f>'OCOD Data 2022'!Y14</f>
        <v>b</v>
      </c>
      <c r="C14" s="34">
        <f>'OCOD Data 2022'!M14</f>
        <v>1705.6</v>
      </c>
      <c r="D14" s="34">
        <f>'OCOD Data 2022'!L14</f>
        <v>289.89999999999998</v>
      </c>
      <c r="E14" s="34">
        <f>'OCOD Data 2022'!X14</f>
        <v>0</v>
      </c>
      <c r="F14" s="34">
        <f>'OCOD Data 2022'!T14</f>
        <v>3777</v>
      </c>
      <c r="G14" s="52">
        <f>'OCOD Data 2022'!F14</f>
        <v>479</v>
      </c>
      <c r="H14" s="52">
        <f>'OCOD Data 2022'!V14</f>
        <v>25.2</v>
      </c>
      <c r="I14" s="52">
        <f>'OCOD Data 2022'!W14</f>
        <v>25.7</v>
      </c>
      <c r="J14" s="52">
        <f>'OCOD Data 2022'!S14</f>
        <v>4724.3</v>
      </c>
      <c r="K14" s="7"/>
      <c r="L14" s="7"/>
      <c r="M14" s="7"/>
      <c r="N14" s="7">
        <f t="shared" si="0"/>
        <v>0</v>
      </c>
      <c r="O14" s="7"/>
      <c r="P14" s="7"/>
      <c r="Q14" s="34">
        <f t="shared" si="1"/>
        <v>1995.5</v>
      </c>
      <c r="R14" s="62" t="s">
        <v>69</v>
      </c>
      <c r="S14" s="62" t="s">
        <v>69</v>
      </c>
      <c r="T14" s="35">
        <f>'OMR (2022)'!F16</f>
        <v>-2202.668160978069</v>
      </c>
      <c r="U14" s="35">
        <f>'OMR (2022)'!G16</f>
        <v>-2285.7104327825991</v>
      </c>
    </row>
    <row r="15" spans="1:22">
      <c r="A15" s="6">
        <v>44483</v>
      </c>
      <c r="B15" s="34" t="str">
        <f>'OCOD Data 2022'!Y15</f>
        <v>b</v>
      </c>
      <c r="C15" s="34">
        <f>'OCOD Data 2022'!M15</f>
        <v>1702.5</v>
      </c>
      <c r="D15" s="34">
        <f>'OCOD Data 2022'!L15</f>
        <v>296.39999999999998</v>
      </c>
      <c r="E15" s="34">
        <f>'OCOD Data 2022'!X15</f>
        <v>0</v>
      </c>
      <c r="F15" s="34">
        <f>'OCOD Data 2022'!T15</f>
        <v>3614</v>
      </c>
      <c r="G15" s="52">
        <f>'OCOD Data 2022'!F15</f>
        <v>419</v>
      </c>
      <c r="H15" s="52">
        <f>'OCOD Data 2022'!V15</f>
        <v>25.2</v>
      </c>
      <c r="I15" s="52">
        <f>'OCOD Data 2022'!W15</f>
        <v>25.4</v>
      </c>
      <c r="J15" s="52">
        <f>'OCOD Data 2022'!S15</f>
        <v>4732.8999999999996</v>
      </c>
      <c r="K15" s="7"/>
      <c r="L15" s="7"/>
      <c r="M15" s="7"/>
      <c r="N15" s="7">
        <f t="shared" si="0"/>
        <v>0</v>
      </c>
      <c r="O15" s="7"/>
      <c r="P15" s="7"/>
      <c r="Q15" s="34">
        <f t="shared" si="1"/>
        <v>1998.9</v>
      </c>
      <c r="R15" s="62" t="s">
        <v>69</v>
      </c>
      <c r="S15" s="62" t="s">
        <v>69</v>
      </c>
      <c r="T15" s="35">
        <f>'OMR (2022)'!F17</f>
        <v>-2189.832474565163</v>
      </c>
      <c r="U15" s="35">
        <f>'OMR (2022)'!G17</f>
        <v>-2302.2716202398356</v>
      </c>
    </row>
    <row r="16" spans="1:22">
      <c r="A16" s="6">
        <v>44484</v>
      </c>
      <c r="B16" s="34" t="str">
        <f>'OCOD Data 2022'!Y16</f>
        <v>b</v>
      </c>
      <c r="C16" s="34">
        <f>'OCOD Data 2022'!M16</f>
        <v>1698.5</v>
      </c>
      <c r="D16" s="34">
        <f>'OCOD Data 2022'!L16</f>
        <v>290.89999999999998</v>
      </c>
      <c r="E16" s="34">
        <f>'OCOD Data 2022'!X16</f>
        <v>58</v>
      </c>
      <c r="F16" s="34">
        <f>'OCOD Data 2022'!T16</f>
        <v>4059</v>
      </c>
      <c r="G16" s="52">
        <f>'OCOD Data 2022'!F16</f>
        <v>404</v>
      </c>
      <c r="H16" s="52">
        <f>'OCOD Data 2022'!V16</f>
        <v>25.2</v>
      </c>
      <c r="I16" s="52">
        <f>'OCOD Data 2022'!W16</f>
        <v>24.9</v>
      </c>
      <c r="J16" s="52">
        <f>'OCOD Data 2022'!S16</f>
        <v>5143.2</v>
      </c>
      <c r="K16" s="7"/>
      <c r="L16" s="7"/>
      <c r="M16" s="7"/>
      <c r="N16" s="7">
        <f t="shared" si="0"/>
        <v>0</v>
      </c>
      <c r="O16" s="7"/>
      <c r="P16" s="7"/>
      <c r="Q16" s="34">
        <f t="shared" si="1"/>
        <v>1989.4</v>
      </c>
      <c r="R16" s="62" t="s">
        <v>69</v>
      </c>
      <c r="S16" s="62" t="s">
        <v>69</v>
      </c>
      <c r="T16" s="35">
        <f>'OMR (2022)'!F18</f>
        <v>-2185.602611141921</v>
      </c>
      <c r="U16" s="35">
        <f>'OMR (2022)'!G18</f>
        <v>-2286.7924664172278</v>
      </c>
    </row>
    <row r="17" spans="1:21">
      <c r="A17" s="6">
        <v>44485</v>
      </c>
      <c r="B17" s="34" t="str">
        <f>'OCOD Data 2022'!Y17</f>
        <v>b</v>
      </c>
      <c r="C17" s="34">
        <f>'OCOD Data 2022'!M17</f>
        <v>1677.3</v>
      </c>
      <c r="D17" s="34">
        <f>'OCOD Data 2022'!L17</f>
        <v>299.5</v>
      </c>
      <c r="E17" s="34">
        <f>'OCOD Data 2022'!X17</f>
        <v>100</v>
      </c>
      <c r="F17" s="34">
        <f>'OCOD Data 2022'!T17</f>
        <v>3705</v>
      </c>
      <c r="G17" s="52">
        <f>'OCOD Data 2022'!F17</f>
        <v>433</v>
      </c>
      <c r="H17" s="52">
        <f>'OCOD Data 2022'!V17</f>
        <v>25.2</v>
      </c>
      <c r="I17" s="52">
        <f>'OCOD Data 2022'!W17</f>
        <v>25</v>
      </c>
      <c r="J17" s="52">
        <f>'OCOD Data 2022'!S17</f>
        <v>3356.1</v>
      </c>
      <c r="K17" s="7"/>
      <c r="L17" s="7"/>
      <c r="M17" s="7"/>
      <c r="N17" s="7">
        <f t="shared" si="0"/>
        <v>0</v>
      </c>
      <c r="O17" s="7"/>
      <c r="P17" s="7"/>
      <c r="Q17" s="34">
        <f t="shared" si="1"/>
        <v>1976.8</v>
      </c>
      <c r="R17" s="62" t="s">
        <v>69</v>
      </c>
      <c r="S17" s="62" t="s">
        <v>69</v>
      </c>
      <c r="T17" s="35">
        <f>'OMR (2022)'!F19</f>
        <v>-2194.6456027728768</v>
      </c>
      <c r="U17" s="35">
        <f>'OMR (2022)'!G19</f>
        <v>-2272.6055126918504</v>
      </c>
    </row>
    <row r="18" spans="1:21">
      <c r="A18" s="6">
        <v>44486</v>
      </c>
      <c r="B18" s="34" t="str">
        <f>'OCOD Data 2022'!Y18</f>
        <v>b</v>
      </c>
      <c r="C18" s="34">
        <f>'OCOD Data 2022'!M18</f>
        <v>800.1</v>
      </c>
      <c r="D18" s="34">
        <f>'OCOD Data 2022'!L18</f>
        <v>290.89999999999998</v>
      </c>
      <c r="E18" s="34">
        <f>'OCOD Data 2022'!X18</f>
        <v>100</v>
      </c>
      <c r="F18" s="34">
        <f>'OCOD Data 2022'!T18</f>
        <v>4457</v>
      </c>
      <c r="G18" s="52">
        <f>'OCOD Data 2022'!F18</f>
        <v>500</v>
      </c>
      <c r="H18" s="52">
        <f>'OCOD Data 2022'!V18</f>
        <v>21.4</v>
      </c>
      <c r="I18" s="52">
        <f>'OCOD Data 2022'!W18</f>
        <v>21.3</v>
      </c>
      <c r="J18" s="52">
        <f>'OCOD Data 2022'!S18</f>
        <v>2325.5</v>
      </c>
      <c r="K18" s="7"/>
      <c r="L18" s="7"/>
      <c r="M18" s="7"/>
      <c r="N18" s="7">
        <f t="shared" si="0"/>
        <v>0</v>
      </c>
      <c r="O18" s="7"/>
      <c r="P18" s="7"/>
      <c r="Q18" s="34">
        <f t="shared" si="1"/>
        <v>1091</v>
      </c>
      <c r="R18" s="62" t="s">
        <v>69</v>
      </c>
      <c r="S18" s="62" t="s">
        <v>69</v>
      </c>
      <c r="T18" s="35">
        <f>'OMR (2022)'!F4</f>
        <v>-2705.5292620620121</v>
      </c>
      <c r="U18" s="35">
        <f>'OMR (2022)'!G4</f>
        <v>-3108.1436489848388</v>
      </c>
    </row>
    <row r="19" spans="1:21">
      <c r="A19" s="6">
        <v>44487</v>
      </c>
      <c r="B19" s="34" t="str">
        <f>'OCOD Data 2022'!Y19</f>
        <v>b</v>
      </c>
      <c r="C19" s="34">
        <f>'OCOD Data 2022'!M19</f>
        <v>798.6</v>
      </c>
      <c r="D19" s="34">
        <f>'OCOD Data 2022'!L19</f>
        <v>292.89999999999998</v>
      </c>
      <c r="E19" s="34">
        <f>'OCOD Data 2022'!X19</f>
        <v>42</v>
      </c>
      <c r="F19" s="34">
        <f>'OCOD Data 2022'!T19</f>
        <v>4299</v>
      </c>
      <c r="G19" s="52">
        <f>'OCOD Data 2022'!F19</f>
        <v>746</v>
      </c>
      <c r="H19" s="52">
        <f>'OCOD Data 2022'!V19</f>
        <v>17.7</v>
      </c>
      <c r="I19" s="52">
        <f>'OCOD Data 2022'!W19</f>
        <v>18.100000000000001</v>
      </c>
      <c r="J19" s="52">
        <f>'OCOD Data 2022'!S19</f>
        <v>2142.4</v>
      </c>
      <c r="K19" s="7"/>
      <c r="L19" s="7"/>
      <c r="M19" s="7"/>
      <c r="N19" s="7">
        <f t="shared" si="0"/>
        <v>0</v>
      </c>
      <c r="O19" s="7"/>
      <c r="P19" s="7"/>
      <c r="Q19" s="34">
        <f t="shared" si="1"/>
        <v>1091.5</v>
      </c>
      <c r="R19" s="62" t="s">
        <v>69</v>
      </c>
      <c r="S19" s="62" t="s">
        <v>69</v>
      </c>
      <c r="T19" s="35">
        <f>'OMR (2022)'!F21</f>
        <v>-1867.75901189816</v>
      </c>
      <c r="U19" s="35">
        <f>'OMR (2022)'!G21</f>
        <v>-2127.2472040743273</v>
      </c>
    </row>
    <row r="20" spans="1:21">
      <c r="A20" s="6">
        <v>44488</v>
      </c>
      <c r="B20" s="34" t="str">
        <f>'OCOD Data 2022'!Y20</f>
        <v>b</v>
      </c>
      <c r="C20" s="34">
        <f>'OCOD Data 2022'!M20</f>
        <v>805.1</v>
      </c>
      <c r="D20" s="34">
        <f>'OCOD Data 2022'!L20</f>
        <v>293.89999999999998</v>
      </c>
      <c r="E20" s="34">
        <f>'OCOD Data 2022'!X20</f>
        <v>0</v>
      </c>
      <c r="F20" s="34">
        <f>'OCOD Data 2022'!T20</f>
        <v>5628</v>
      </c>
      <c r="G20" s="52">
        <f>'OCOD Data 2022'!F20</f>
        <v>882</v>
      </c>
      <c r="H20" s="52">
        <f>'OCOD Data 2022'!V20</f>
        <v>13.8</v>
      </c>
      <c r="I20" s="52">
        <f>'OCOD Data 2022'!W20</f>
        <v>13.7</v>
      </c>
      <c r="J20" s="52">
        <f>'OCOD Data 2022'!S20</f>
        <v>4254.7</v>
      </c>
      <c r="K20" s="7"/>
      <c r="L20" s="7"/>
      <c r="M20" s="7"/>
      <c r="N20" s="7">
        <f t="shared" si="0"/>
        <v>0</v>
      </c>
      <c r="O20" s="7"/>
      <c r="P20" s="7"/>
      <c r="Q20" s="34">
        <f t="shared" si="1"/>
        <v>1099</v>
      </c>
      <c r="R20" s="62" t="s">
        <v>69</v>
      </c>
      <c r="S20" s="62" t="s">
        <v>69</v>
      </c>
      <c r="T20" s="35">
        <f>'OMR (2022)'!F22</f>
        <v>-1674.5507871943537</v>
      </c>
      <c r="U20" s="35">
        <f>'OMR (2022)'!G22</f>
        <v>-2045.1363682883796</v>
      </c>
    </row>
    <row r="21" spans="1:21">
      <c r="A21" s="6">
        <v>44489</v>
      </c>
      <c r="B21" s="34" t="str">
        <f>'OCOD Data 2022'!Y21</f>
        <v>b</v>
      </c>
      <c r="C21" s="34">
        <f>'OCOD Data 2022'!M21</f>
        <v>806.7</v>
      </c>
      <c r="D21" s="34">
        <f>'OCOD Data 2022'!L21</f>
        <v>298</v>
      </c>
      <c r="E21" s="34">
        <f>'OCOD Data 2022'!X21</f>
        <v>0</v>
      </c>
      <c r="F21" s="34">
        <f>'OCOD Data 2022'!T21</f>
        <v>6372</v>
      </c>
      <c r="G21" s="52">
        <f>'OCOD Data 2022'!F21</f>
        <v>816</v>
      </c>
      <c r="H21" s="52">
        <f>'OCOD Data 2022'!V21</f>
        <v>13.6</v>
      </c>
      <c r="I21" s="52">
        <f>'OCOD Data 2022'!W21</f>
        <v>12.7</v>
      </c>
      <c r="J21" s="52">
        <f>'OCOD Data 2022'!S21</f>
        <v>5368</v>
      </c>
      <c r="K21" s="7"/>
      <c r="L21" s="7"/>
      <c r="M21" s="7"/>
      <c r="N21" s="7">
        <f t="shared" si="0"/>
        <v>0</v>
      </c>
      <c r="O21" s="7"/>
      <c r="P21" s="7"/>
      <c r="Q21" s="34">
        <f t="shared" si="1"/>
        <v>1104.7</v>
      </c>
      <c r="R21" s="62" t="s">
        <v>69</v>
      </c>
      <c r="S21" s="62" t="s">
        <v>69</v>
      </c>
      <c r="T21" s="35">
        <f>'OMR (2022)'!F23</f>
        <v>-1463.0928217292665</v>
      </c>
      <c r="U21" s="35">
        <f>'OMR (2022)'!G23</f>
        <v>-1957.8180110194824</v>
      </c>
    </row>
    <row r="22" spans="1:21">
      <c r="A22" s="6">
        <v>44490</v>
      </c>
      <c r="B22" s="34" t="str">
        <f>'OCOD Data 2022'!Y22</f>
        <v>b</v>
      </c>
      <c r="C22" s="34">
        <f>'OCOD Data 2022'!M22</f>
        <v>810.7</v>
      </c>
      <c r="D22" s="34">
        <f>'OCOD Data 2022'!L22</f>
        <v>291.89999999999998</v>
      </c>
      <c r="E22" s="34">
        <f>'OCOD Data 2022'!X22</f>
        <v>0</v>
      </c>
      <c r="F22" s="34">
        <f>'OCOD Data 2022'!T22</f>
        <v>6092</v>
      </c>
      <c r="G22" s="52">
        <f>'OCOD Data 2022'!F22</f>
        <v>990</v>
      </c>
      <c r="H22" s="52">
        <f>'OCOD Data 2022'!V22</f>
        <v>13.6</v>
      </c>
      <c r="I22" s="52">
        <f>'OCOD Data 2022'!W22</f>
        <v>12</v>
      </c>
      <c r="J22" s="52">
        <f>'OCOD Data 2022'!S22</f>
        <v>5327.5</v>
      </c>
      <c r="K22" s="7"/>
      <c r="L22" s="7"/>
      <c r="M22" s="7"/>
      <c r="N22" s="7">
        <f t="shared" si="0"/>
        <v>0</v>
      </c>
      <c r="O22" s="7"/>
      <c r="P22" s="7"/>
      <c r="Q22" s="34">
        <f t="shared" si="1"/>
        <v>1102.5999999999999</v>
      </c>
      <c r="R22" s="62" t="s">
        <v>69</v>
      </c>
      <c r="S22" s="62" t="s">
        <v>69</v>
      </c>
      <c r="T22" s="35">
        <f>'OMR (2022)'!F24</f>
        <v>-1253.614797731283</v>
      </c>
      <c r="U22" s="35">
        <f>'OMR (2022)'!G24</f>
        <v>-1873.8814227916023</v>
      </c>
    </row>
    <row r="23" spans="1:21">
      <c r="A23" s="6">
        <v>44491</v>
      </c>
      <c r="B23" s="34" t="str">
        <f>'OCOD Data 2022'!Y23</f>
        <v>b</v>
      </c>
      <c r="C23" s="34">
        <f>'OCOD Data 2022'!M23</f>
        <v>805.1</v>
      </c>
      <c r="D23" s="34">
        <f>'OCOD Data 2022'!L23</f>
        <v>294.89999999999998</v>
      </c>
      <c r="E23" s="34">
        <f>'OCOD Data 2022'!X23</f>
        <v>58</v>
      </c>
      <c r="F23" s="34">
        <f>'OCOD Data 2022'!T23</f>
        <v>6683</v>
      </c>
      <c r="G23" s="52">
        <f>'OCOD Data 2022'!F23</f>
        <v>1081</v>
      </c>
      <c r="H23" s="52">
        <f>'OCOD Data 2022'!V23</f>
        <v>13.4</v>
      </c>
      <c r="I23" s="52">
        <f>'OCOD Data 2022'!W23</f>
        <v>11.6</v>
      </c>
      <c r="J23" s="52">
        <f>'OCOD Data 2022'!S23</f>
        <v>5676.8</v>
      </c>
      <c r="K23" s="7"/>
      <c r="L23" s="7"/>
      <c r="M23" s="7"/>
      <c r="N23" s="7">
        <f t="shared" si="0"/>
        <v>0</v>
      </c>
      <c r="O23" s="7"/>
      <c r="P23" s="7"/>
      <c r="Q23" s="34">
        <f t="shared" si="1"/>
        <v>1100</v>
      </c>
      <c r="R23" s="62" t="s">
        <v>69</v>
      </c>
      <c r="S23" s="62" t="s">
        <v>69</v>
      </c>
      <c r="T23" s="35">
        <f>'OMR (2022)'!F25</f>
        <v>-1193.1844332745147</v>
      </c>
      <c r="U23" s="35">
        <f>'OMR (2022)'!G25</f>
        <v>-1784.1011063416042</v>
      </c>
    </row>
    <row r="24" spans="1:21">
      <c r="A24" s="6">
        <v>44492</v>
      </c>
      <c r="B24" s="34" t="str">
        <f>'OCOD Data 2022'!Y24</f>
        <v>b</v>
      </c>
      <c r="C24" s="34">
        <f>'OCOD Data 2022'!M24</f>
        <v>801.1</v>
      </c>
      <c r="D24" s="34">
        <f>'OCOD Data 2022'!L24</f>
        <v>297.39999999999998</v>
      </c>
      <c r="E24" s="34">
        <f>'OCOD Data 2022'!X24</f>
        <v>100</v>
      </c>
      <c r="F24" s="34">
        <f>'OCOD Data 2022'!T24</f>
        <v>8491</v>
      </c>
      <c r="G24" s="52">
        <f>'OCOD Data 2022'!F24</f>
        <v>1297</v>
      </c>
      <c r="H24" s="52">
        <f>'OCOD Data 2022'!V24</f>
        <v>13.2</v>
      </c>
      <c r="I24" s="52">
        <f>'OCOD Data 2022'!W24</f>
        <v>11.5</v>
      </c>
      <c r="J24" s="52">
        <f>'OCOD Data 2022'!S24</f>
        <v>4965.1000000000004</v>
      </c>
      <c r="K24" s="7"/>
      <c r="L24" s="7"/>
      <c r="M24" s="7"/>
      <c r="N24" s="7">
        <f t="shared" si="0"/>
        <v>0</v>
      </c>
      <c r="O24" s="7"/>
      <c r="P24" s="7"/>
      <c r="Q24" s="34">
        <f t="shared" si="1"/>
        <v>1098.5</v>
      </c>
      <c r="R24" s="62" t="s">
        <v>69</v>
      </c>
      <c r="S24" s="62" t="s">
        <v>69</v>
      </c>
      <c r="T24" s="35">
        <f>'OMR (2022)'!F26</f>
        <v>-1133.1421942525837</v>
      </c>
      <c r="U24" s="35">
        <f>'OMR (2022)'!G26</f>
        <v>-1698.3096492851744</v>
      </c>
    </row>
    <row r="25" spans="1:21">
      <c r="A25" s="6">
        <v>44493</v>
      </c>
      <c r="B25" s="34" t="str">
        <f>'OCOD Data 2022'!Y25</f>
        <v>b</v>
      </c>
      <c r="C25" s="34">
        <f>'OCOD Data 2022'!M25</f>
        <v>1721.7</v>
      </c>
      <c r="D25" s="34">
        <f>'OCOD Data 2022'!L25</f>
        <v>993.7</v>
      </c>
      <c r="E25" s="34">
        <f>'OCOD Data 2022'!X25</f>
        <v>100</v>
      </c>
      <c r="F25" s="34">
        <f>'OCOD Data 2022'!T25</f>
        <v>7797</v>
      </c>
      <c r="G25" s="52">
        <f>'OCOD Data 2022'!F25</f>
        <v>1460</v>
      </c>
      <c r="H25" s="52">
        <f>'OCOD Data 2022'!V25</f>
        <v>19.3</v>
      </c>
      <c r="I25" s="52">
        <f>'OCOD Data 2022'!W25</f>
        <v>16.5</v>
      </c>
      <c r="J25" s="52">
        <f>'OCOD Data 2022'!S25</f>
        <v>4165.3999999999996</v>
      </c>
      <c r="K25" s="7"/>
      <c r="L25" s="7"/>
      <c r="M25" s="7"/>
      <c r="N25" s="7">
        <f t="shared" si="0"/>
        <v>0</v>
      </c>
      <c r="O25" s="7"/>
      <c r="P25" s="7"/>
      <c r="Q25" s="34">
        <f t="shared" si="1"/>
        <v>2715.4</v>
      </c>
      <c r="R25" s="62" t="s">
        <v>69</v>
      </c>
      <c r="S25" s="62" t="s">
        <v>69</v>
      </c>
      <c r="T25" s="35">
        <f>'OMR (2022)'!F27</f>
        <v>-1379.2360182304008</v>
      </c>
      <c r="U25" s="35">
        <f>'OMR (2022)'!G27</f>
        <v>-1713.6651992977784</v>
      </c>
    </row>
    <row r="26" spans="1:21">
      <c r="A26" s="6">
        <v>44494</v>
      </c>
      <c r="B26" s="34" t="str">
        <f>'OCOD Data 2022'!Y26</f>
        <v>b</v>
      </c>
      <c r="C26" s="34">
        <f>'OCOD Data 2022'!M26</f>
        <v>1713.1</v>
      </c>
      <c r="D26" s="34">
        <f>'OCOD Data 2022'!L26</f>
        <v>998.2</v>
      </c>
      <c r="E26" s="34">
        <f>'OCOD Data 2022'!X26</f>
        <v>42</v>
      </c>
      <c r="F26" s="34">
        <f>'OCOD Data 2022'!T26</f>
        <v>36018</v>
      </c>
      <c r="G26" s="52">
        <f>'OCOD Data 2022'!F26</f>
        <v>1743</v>
      </c>
      <c r="H26" s="52">
        <f>'OCOD Data 2022'!V26</f>
        <v>24.2</v>
      </c>
      <c r="I26" s="52">
        <f>'OCOD Data 2022'!W26</f>
        <v>18.399999999999999</v>
      </c>
      <c r="J26" s="52">
        <f>'OCOD Data 2022'!S26</f>
        <v>13977.1</v>
      </c>
      <c r="K26" s="7"/>
      <c r="L26" s="7"/>
      <c r="M26" s="7"/>
      <c r="N26" s="7">
        <f t="shared" si="0"/>
        <v>0</v>
      </c>
      <c r="O26" s="7"/>
      <c r="P26" s="7"/>
      <c r="Q26" s="34">
        <f t="shared" si="1"/>
        <v>2711.3</v>
      </c>
      <c r="R26" s="62" t="s">
        <v>69</v>
      </c>
      <c r="S26" s="62" t="s">
        <v>69</v>
      </c>
      <c r="T26" s="35">
        <f>'OMR (2022)'!F28</f>
        <v>-1623.3852780236955</v>
      </c>
      <c r="U26" s="35">
        <f>'OMR (2022)'!G28</f>
        <v>-1727.2372357232889</v>
      </c>
    </row>
    <row r="27" spans="1:21">
      <c r="A27" s="6">
        <v>44495</v>
      </c>
      <c r="B27" s="34" t="str">
        <f>'OCOD Data 2022'!Y27</f>
        <v>b</v>
      </c>
      <c r="C27" s="34">
        <f>'OCOD Data 2022'!M27</f>
        <v>1726.2</v>
      </c>
      <c r="D27" s="34">
        <f>'OCOD Data 2022'!L27</f>
        <v>3998</v>
      </c>
      <c r="E27" s="34">
        <f>'OCOD Data 2022'!X27</f>
        <v>0</v>
      </c>
      <c r="F27" s="34">
        <f>'OCOD Data 2022'!T27</f>
        <v>60481</v>
      </c>
      <c r="G27" s="52">
        <f>'OCOD Data 2022'!F27</f>
        <v>2169</v>
      </c>
      <c r="H27" s="52">
        <f>'OCOD Data 2022'!V27</f>
        <v>33.4</v>
      </c>
      <c r="I27" s="52">
        <f>'OCOD Data 2022'!W27</f>
        <v>17.7</v>
      </c>
      <c r="J27" s="52">
        <f>'OCOD Data 2022'!S27</f>
        <v>28689.4</v>
      </c>
      <c r="K27" s="7"/>
      <c r="L27" s="7"/>
      <c r="M27" s="7"/>
      <c r="N27" s="7">
        <f t="shared" si="0"/>
        <v>0</v>
      </c>
      <c r="O27" s="7"/>
      <c r="P27" s="7"/>
      <c r="Q27" s="34">
        <f t="shared" si="1"/>
        <v>5724.2</v>
      </c>
      <c r="R27" s="62" t="s">
        <v>69</v>
      </c>
      <c r="S27" s="62" t="s">
        <v>69</v>
      </c>
      <c r="T27" s="35">
        <f>'OMR (2022)'!F29</f>
        <v>-2391.9256127350645</v>
      </c>
      <c r="U27" s="35">
        <f>'OMR (2022)'!G29</f>
        <v>-1929.9945201591706</v>
      </c>
    </row>
    <row r="28" spans="1:21">
      <c r="A28" s="6">
        <v>44496</v>
      </c>
      <c r="B28" s="34" t="str">
        <f>'OCOD Data 2022'!Y28</f>
        <v>b</v>
      </c>
      <c r="C28" s="34">
        <f>'OCOD Data 2022'!M28</f>
        <v>2704.3</v>
      </c>
      <c r="D28" s="34">
        <f>'OCOD Data 2022'!L28</f>
        <v>6676.6</v>
      </c>
      <c r="E28" s="34">
        <f>'OCOD Data 2022'!X28</f>
        <v>0</v>
      </c>
      <c r="F28" s="34">
        <f>'OCOD Data 2022'!T28</f>
        <v>61852</v>
      </c>
      <c r="G28" s="52">
        <f>'OCOD Data 2022'!F28</f>
        <v>1672</v>
      </c>
      <c r="H28" s="52">
        <f>'OCOD Data 2022'!V28</f>
        <v>43.6</v>
      </c>
      <c r="I28" s="52">
        <f>'OCOD Data 2022'!W28</f>
        <v>18.7</v>
      </c>
      <c r="J28" s="52">
        <f>'OCOD Data 2022'!S28</f>
        <v>40912.800000000003</v>
      </c>
      <c r="K28" s="7"/>
      <c r="L28" s="7"/>
      <c r="M28" s="7"/>
      <c r="N28" s="7">
        <f t="shared" si="0"/>
        <v>0</v>
      </c>
      <c r="O28" s="7"/>
      <c r="P28" s="7"/>
      <c r="Q28" s="34">
        <f t="shared" si="1"/>
        <v>9380.9000000000015</v>
      </c>
      <c r="R28" s="62" t="s">
        <v>69</v>
      </c>
      <c r="S28" s="62" t="s">
        <v>69</v>
      </c>
      <c r="T28" s="35">
        <f>'OMR (2022)'!F30</f>
        <v>-3812.0551459339549</v>
      </c>
      <c r="U28" s="35">
        <f>'OMR (2022)'!G30</f>
        <v>-2358.8821723972783</v>
      </c>
    </row>
    <row r="29" spans="1:21">
      <c r="A29" s="6">
        <v>44497</v>
      </c>
      <c r="B29" s="34" t="str">
        <f>'OCOD Data 2022'!Y29</f>
        <v>b</v>
      </c>
      <c r="C29" s="34">
        <f>'OCOD Data 2022'!M29</f>
        <v>2468.4</v>
      </c>
      <c r="D29" s="34">
        <f>'OCOD Data 2022'!L29</f>
        <v>6676.6</v>
      </c>
      <c r="E29" s="34">
        <f>'OCOD Data 2022'!X29</f>
        <v>0</v>
      </c>
      <c r="F29" s="34">
        <f>'OCOD Data 2022'!T29</f>
        <v>58813</v>
      </c>
      <c r="G29" s="52">
        <f>'OCOD Data 2022'!F29</f>
        <v>1385</v>
      </c>
      <c r="H29" s="52">
        <f>'OCOD Data 2022'!V29</f>
        <v>50.6</v>
      </c>
      <c r="I29" s="52">
        <f>'OCOD Data 2022'!W29</f>
        <v>20</v>
      </c>
      <c r="J29" s="52">
        <f>'OCOD Data 2022'!S29</f>
        <v>40140.300000000003</v>
      </c>
      <c r="K29" s="7"/>
      <c r="L29" s="7"/>
      <c r="M29" s="7"/>
      <c r="N29" s="7">
        <f t="shared" si="0"/>
        <v>0</v>
      </c>
      <c r="O29" s="7"/>
      <c r="P29" s="7"/>
      <c r="Q29" s="34">
        <f t="shared" si="1"/>
        <v>9145</v>
      </c>
      <c r="R29" s="62" t="s">
        <v>69</v>
      </c>
      <c r="S29" s="62" t="s">
        <v>69</v>
      </c>
      <c r="T29" s="35">
        <f>'OMR (2022)'!F31</f>
        <v>-5246.1744609326952</v>
      </c>
      <c r="U29" s="35">
        <f>'OMR (2022)'!G31</f>
        <v>-2789.8603587021507</v>
      </c>
    </row>
    <row r="30" spans="1:21">
      <c r="A30" s="6">
        <v>44498</v>
      </c>
      <c r="B30" s="34" t="str">
        <f>'OCOD Data 2022'!Y30</f>
        <v>b</v>
      </c>
      <c r="C30" s="34">
        <f>'OCOD Data 2022'!M30</f>
        <v>3250.3</v>
      </c>
      <c r="D30" s="34">
        <f>'OCOD Data 2022'!L30</f>
        <v>6677.6</v>
      </c>
      <c r="E30" s="34">
        <f>'OCOD Data 2022'!X30</f>
        <v>0</v>
      </c>
      <c r="F30" s="34">
        <f>'OCOD Data 2022'!T30</f>
        <v>51384</v>
      </c>
      <c r="G30" s="52">
        <f>'OCOD Data 2022'!F30</f>
        <v>1357</v>
      </c>
      <c r="H30" s="52">
        <f>'OCOD Data 2022'!V30</f>
        <v>53</v>
      </c>
      <c r="I30" s="52">
        <f>'OCOD Data 2022'!W30</f>
        <v>24.1</v>
      </c>
      <c r="J30" s="52">
        <f>'OCOD Data 2022'!S30</f>
        <v>35135.1</v>
      </c>
      <c r="K30" s="7"/>
      <c r="L30" s="7"/>
      <c r="M30" s="7"/>
      <c r="N30" s="7">
        <f t="shared" si="0"/>
        <v>0</v>
      </c>
      <c r="O30" s="7"/>
      <c r="P30" s="7"/>
      <c r="Q30" s="34">
        <f t="shared" si="1"/>
        <v>9927.9000000000015</v>
      </c>
      <c r="R30" s="62" t="s">
        <v>69</v>
      </c>
      <c r="S30" s="62" t="s">
        <v>69</v>
      </c>
      <c r="T30" s="35">
        <f>'OMR (2022)'!F32</f>
        <v>-6577.5472832367032</v>
      </c>
      <c r="U30" s="35">
        <f>'OMR (2022)'!G32</f>
        <v>-3282.2168679030583</v>
      </c>
    </row>
    <row r="31" spans="1:21">
      <c r="A31" s="6">
        <v>44499</v>
      </c>
      <c r="B31" s="34" t="str">
        <f>'OCOD Data 2022'!Y31</f>
        <v>b</v>
      </c>
      <c r="C31" s="34">
        <f>'OCOD Data 2022'!M31</f>
        <v>3579</v>
      </c>
      <c r="D31" s="34">
        <f>'OCOD Data 2022'!L31</f>
        <v>6672.6</v>
      </c>
      <c r="E31" s="34">
        <f>'OCOD Data 2022'!X31</f>
        <v>0</v>
      </c>
      <c r="F31" s="34">
        <f>'OCOD Data 2022'!T31</f>
        <v>20953</v>
      </c>
      <c r="G31" s="52">
        <f>'OCOD Data 2022'!F31</f>
        <v>1300</v>
      </c>
      <c r="H31" s="52">
        <f>'OCOD Data 2022'!V31</f>
        <v>50.6</v>
      </c>
      <c r="I31" s="52">
        <f>'OCOD Data 2022'!W31</f>
        <v>28.4</v>
      </c>
      <c r="J31" s="52">
        <f>'OCOD Data 2022'!S31</f>
        <v>22647.1</v>
      </c>
      <c r="K31" s="7"/>
      <c r="L31" s="7"/>
      <c r="M31" s="7"/>
      <c r="N31" s="7">
        <f t="shared" si="0"/>
        <v>0</v>
      </c>
      <c r="O31" s="7"/>
      <c r="P31" s="7"/>
      <c r="Q31" s="34">
        <f t="shared" si="1"/>
        <v>10251.6</v>
      </c>
      <c r="R31" s="62" t="s">
        <v>69</v>
      </c>
      <c r="S31" s="62" t="s">
        <v>69</v>
      </c>
      <c r="T31" s="35">
        <f>'OMR (2022)'!F33</f>
        <v>-7988.0172823796329</v>
      </c>
      <c r="U31" s="35">
        <f>'OMR (2022)'!G33</f>
        <v>-3796.2985498685593</v>
      </c>
    </row>
    <row r="32" spans="1:21">
      <c r="A32" s="6">
        <v>44500</v>
      </c>
      <c r="B32" s="34" t="str">
        <f>'OCOD Data 2022'!Y32</f>
        <v>b</v>
      </c>
      <c r="C32" s="34">
        <f>'OCOD Data 2022'!M32</f>
        <v>3559.9</v>
      </c>
      <c r="D32" s="34">
        <f>'OCOD Data 2022'!L32</f>
        <v>6673.1</v>
      </c>
      <c r="E32" s="34">
        <f>'OCOD Data 2022'!X32</f>
        <v>0</v>
      </c>
      <c r="F32" s="34">
        <f>'OCOD Data 2022'!T32</f>
        <v>10168</v>
      </c>
      <c r="G32" s="52">
        <f>'OCOD Data 2022'!F32</f>
        <v>1444</v>
      </c>
      <c r="H32" s="52">
        <f>'OCOD Data 2022'!V32</f>
        <v>49.8</v>
      </c>
      <c r="I32" s="52">
        <f>'OCOD Data 2022'!W32</f>
        <v>35.9</v>
      </c>
      <c r="J32" s="52">
        <f>'OCOD Data 2022'!S32</f>
        <v>16506.599999999999</v>
      </c>
      <c r="K32" s="7"/>
      <c r="L32" s="7"/>
      <c r="M32" s="7"/>
      <c r="N32" s="7">
        <f t="shared" si="0"/>
        <v>0</v>
      </c>
      <c r="O32" s="7"/>
      <c r="P32" s="7"/>
      <c r="Q32" s="34">
        <f t="shared" si="1"/>
        <v>10233</v>
      </c>
      <c r="R32" s="35">
        <f>'OMR (2022)'!C4</f>
        <v>-2656.2</v>
      </c>
      <c r="S32" s="62" t="s">
        <v>69</v>
      </c>
      <c r="T32" s="35">
        <f>'OMR (2022)'!F34</f>
        <v>-8862.6906414418954</v>
      </c>
      <c r="U32" s="35">
        <f>'OMR (2022)'!G34</f>
        <v>-4367.8762543411731</v>
      </c>
    </row>
    <row r="33" spans="1:21">
      <c r="A33" s="6">
        <v>44501</v>
      </c>
      <c r="B33" s="34" t="str">
        <f>'OCOD Data 2022'!Y33</f>
        <v>b</v>
      </c>
      <c r="C33" s="34">
        <f>'OCOD Data 2022'!M33</f>
        <v>3848.2</v>
      </c>
      <c r="D33" s="34">
        <f>'OCOD Data 2022'!L33</f>
        <v>6673.1</v>
      </c>
      <c r="E33" s="34">
        <f>'OCOD Data 2022'!X33</f>
        <v>0</v>
      </c>
      <c r="F33" s="34">
        <f>'OCOD Data 2022'!T33</f>
        <v>6044</v>
      </c>
      <c r="G33" s="52">
        <f>'OCOD Data 2022'!F33</f>
        <v>1553</v>
      </c>
      <c r="H33" s="52">
        <f>'OCOD Data 2022'!V33</f>
        <v>48.8</v>
      </c>
      <c r="I33" s="52">
        <f>'OCOD Data 2022'!W33</f>
        <v>45.2</v>
      </c>
      <c r="J33" s="52">
        <f>'OCOD Data 2022'!S33</f>
        <v>13204.6</v>
      </c>
      <c r="K33" s="7"/>
      <c r="L33" s="7"/>
      <c r="M33" s="7"/>
      <c r="N33" s="7">
        <f t="shared" si="0"/>
        <v>0</v>
      </c>
      <c r="O33" s="7"/>
      <c r="P33" s="7"/>
      <c r="Q33" s="34">
        <f t="shared" si="1"/>
        <v>10521.3</v>
      </c>
      <c r="R33" s="62" t="s">
        <v>69</v>
      </c>
      <c r="S33" s="62" t="s">
        <v>69</v>
      </c>
      <c r="T33" s="35">
        <f>'OMR (2022)'!F35</f>
        <v>-9169.767108041342</v>
      </c>
      <c r="U33" s="35">
        <f>'OMR (2022)'!G35</f>
        <v>-4966.7422067341276</v>
      </c>
    </row>
    <row r="34" spans="1:21">
      <c r="A34" s="6">
        <v>44502</v>
      </c>
      <c r="B34" s="34" t="str">
        <f>'OCOD Data 2022'!Y34</f>
        <v>b</v>
      </c>
      <c r="C34" s="34">
        <f>'OCOD Data 2022'!M34</f>
        <v>4216.3</v>
      </c>
      <c r="D34" s="34">
        <f>'OCOD Data 2022'!L34</f>
        <v>6679.6</v>
      </c>
      <c r="E34" s="34">
        <f>'OCOD Data 2022'!X34</f>
        <v>0</v>
      </c>
      <c r="F34" s="34">
        <f>'OCOD Data 2022'!T34</f>
        <v>3086</v>
      </c>
      <c r="G34" s="52">
        <f>'OCOD Data 2022'!F34</f>
        <v>1400</v>
      </c>
      <c r="H34" s="52">
        <f>'OCOD Data 2022'!V34</f>
        <v>48.7</v>
      </c>
      <c r="I34" s="52">
        <f>'OCOD Data 2022'!W34</f>
        <v>55.9</v>
      </c>
      <c r="J34" s="52">
        <f>'OCOD Data 2022'!S34</f>
        <v>10830.7</v>
      </c>
      <c r="K34" s="7"/>
      <c r="L34" s="7"/>
      <c r="M34" s="7"/>
      <c r="N34" s="7">
        <f t="shared" si="0"/>
        <v>0</v>
      </c>
      <c r="O34" s="7"/>
      <c r="P34" s="7"/>
      <c r="Q34" s="34">
        <f t="shared" si="1"/>
        <v>10895.900000000001</v>
      </c>
      <c r="R34" s="62" t="s">
        <v>69</v>
      </c>
      <c r="S34" s="62" t="s">
        <v>69</v>
      </c>
      <c r="T34" s="35">
        <f>'OMR (2022)'!F36</f>
        <v>-9540.7359992437614</v>
      </c>
      <c r="U34" s="35">
        <f>'OMR (2022)'!G36</f>
        <v>-5599.2122201483671</v>
      </c>
    </row>
    <row r="35" spans="1:21">
      <c r="A35" s="6">
        <v>44503</v>
      </c>
      <c r="B35" s="34" t="str">
        <f>'OCOD Data 2022'!Y35</f>
        <v>b</v>
      </c>
      <c r="C35" s="34">
        <f>'OCOD Data 2022'!M35</f>
        <v>4252.1000000000004</v>
      </c>
      <c r="D35" s="34">
        <f>'OCOD Data 2022'!L35</f>
        <v>1443.9</v>
      </c>
      <c r="E35" s="34">
        <f>'OCOD Data 2022'!X35</f>
        <v>0</v>
      </c>
      <c r="F35" s="34">
        <f>'OCOD Data 2022'!T35</f>
        <v>6073</v>
      </c>
      <c r="G35" s="52">
        <f>'OCOD Data 2022'!F35</f>
        <v>1176</v>
      </c>
      <c r="H35" s="52">
        <f>'OCOD Data 2022'!V35</f>
        <v>41.1</v>
      </c>
      <c r="I35" s="52">
        <f>'OCOD Data 2022'!W35</f>
        <v>56.6</v>
      </c>
      <c r="J35" s="52">
        <f>'OCOD Data 2022'!S35</f>
        <v>8623.1</v>
      </c>
      <c r="K35" s="7"/>
      <c r="L35" s="7"/>
      <c r="M35" s="7"/>
      <c r="N35" s="7">
        <f t="shared" si="0"/>
        <v>0</v>
      </c>
      <c r="O35" s="7"/>
      <c r="P35" s="7"/>
      <c r="Q35" s="34">
        <f t="shared" si="1"/>
        <v>5696</v>
      </c>
      <c r="R35" s="62" t="s">
        <v>69</v>
      </c>
      <c r="S35" s="62" t="s">
        <v>69</v>
      </c>
      <c r="T35" s="35">
        <f>'OMR (2022)'!F37</f>
        <v>-8786.0654242500641</v>
      </c>
      <c r="U35" s="35">
        <f>'OMR (2022)'!G37</f>
        <v>-5897.5642259461993</v>
      </c>
    </row>
    <row r="36" spans="1:21">
      <c r="A36" s="6">
        <v>44504</v>
      </c>
      <c r="B36" s="34" t="str">
        <f>'OCOD Data 2022'!Y36</f>
        <v>b</v>
      </c>
      <c r="C36" s="34">
        <f>'OCOD Data 2022'!M36</f>
        <v>4266.7</v>
      </c>
      <c r="D36" s="34">
        <f>'OCOD Data 2022'!L36</f>
        <v>0</v>
      </c>
      <c r="E36" s="34">
        <f>'OCOD Data 2022'!X36</f>
        <v>0</v>
      </c>
      <c r="F36" s="34">
        <f>'OCOD Data 2022'!T36</f>
        <v>5640</v>
      </c>
      <c r="G36" s="52">
        <f>'OCOD Data 2022'!F36</f>
        <v>1106</v>
      </c>
      <c r="H36" s="52">
        <f>'OCOD Data 2022'!V36</f>
        <v>31.4</v>
      </c>
      <c r="I36" s="52">
        <f>'OCOD Data 2022'!W36</f>
        <v>50.7</v>
      </c>
      <c r="J36" s="52">
        <f>'OCOD Data 2022'!S36</f>
        <v>7320.3</v>
      </c>
      <c r="K36" s="7"/>
      <c r="L36" s="7"/>
      <c r="M36" s="7"/>
      <c r="N36" s="7">
        <f t="shared" si="0"/>
        <v>0</v>
      </c>
      <c r="O36" s="7"/>
      <c r="P36" s="7"/>
      <c r="Q36" s="34">
        <f t="shared" si="1"/>
        <v>4266.7</v>
      </c>
      <c r="R36" s="62" t="s">
        <v>69</v>
      </c>
      <c r="S36" s="62" t="s">
        <v>69</v>
      </c>
      <c r="T36" s="35">
        <f>'OMR (2022)'!F38</f>
        <v>-7721.285176657424</v>
      </c>
      <c r="U36" s="35">
        <f>'OMR (2022)'!G38</f>
        <v>-6106.1808280564665</v>
      </c>
    </row>
    <row r="37" spans="1:21">
      <c r="A37" s="6">
        <v>44505</v>
      </c>
      <c r="B37" s="34" t="str">
        <f>'OCOD Data 2022'!Y37</f>
        <v>b</v>
      </c>
      <c r="C37" s="34">
        <f>'OCOD Data 2022'!M37</f>
        <v>4294.3999999999996</v>
      </c>
      <c r="D37" s="34">
        <f>'OCOD Data 2022'!L37</f>
        <v>0</v>
      </c>
      <c r="E37" s="34">
        <f>'OCOD Data 2022'!X37</f>
        <v>58</v>
      </c>
      <c r="F37" s="34">
        <f>'OCOD Data 2022'!T37</f>
        <v>5565</v>
      </c>
      <c r="G37" s="52">
        <f>'OCOD Data 2022'!F37</f>
        <v>971</v>
      </c>
      <c r="H37" s="52">
        <f>'OCOD Data 2022'!V37</f>
        <v>21.3</v>
      </c>
      <c r="I37" s="52">
        <f>'OCOD Data 2022'!W37</f>
        <v>38.799999999999997</v>
      </c>
      <c r="J37" s="52">
        <f>'OCOD Data 2022'!S37</f>
        <v>7342.1</v>
      </c>
      <c r="K37" s="7"/>
      <c r="L37" s="7"/>
      <c r="M37" s="7"/>
      <c r="N37" s="7">
        <f t="shared" si="0"/>
        <v>0</v>
      </c>
      <c r="O37" s="7"/>
      <c r="P37" s="7"/>
      <c r="Q37" s="34">
        <f t="shared" si="1"/>
        <v>4294.3999999999996</v>
      </c>
      <c r="R37" s="62" t="s">
        <v>69</v>
      </c>
      <c r="S37" s="62" t="s">
        <v>69</v>
      </c>
      <c r="T37" s="35">
        <f>'OMR (2022)'!F39</f>
        <v>-6675.4058440635245</v>
      </c>
      <c r="U37" s="35">
        <f>'OMR (2022)'!G39</f>
        <v>-6325.8124724801046</v>
      </c>
    </row>
    <row r="38" spans="1:21">
      <c r="A38" s="6">
        <v>44506</v>
      </c>
      <c r="B38" s="34" t="str">
        <f>'OCOD Data 2022'!Y38</f>
        <v>b</v>
      </c>
      <c r="C38" s="34">
        <f>'OCOD Data 2022'!M38</f>
        <v>4274.3</v>
      </c>
      <c r="D38" s="34">
        <f>'OCOD Data 2022'!L38</f>
        <v>2992.7</v>
      </c>
      <c r="E38" s="34">
        <f>'OCOD Data 2022'!X38</f>
        <v>100</v>
      </c>
      <c r="F38" s="34">
        <f>'OCOD Data 2022'!T38</f>
        <v>2878</v>
      </c>
      <c r="G38" s="52">
        <f>'OCOD Data 2022'!F38</f>
        <v>831</v>
      </c>
      <c r="H38" s="52">
        <f>'OCOD Data 2022'!V38</f>
        <v>23.5</v>
      </c>
      <c r="I38" s="52">
        <f>'OCOD Data 2022'!W38</f>
        <v>45.6</v>
      </c>
      <c r="J38" s="52">
        <f>'OCOD Data 2022'!S38</f>
        <v>6016.5</v>
      </c>
      <c r="K38" s="7"/>
      <c r="L38" s="7"/>
      <c r="M38" s="7"/>
      <c r="N38" s="7">
        <f t="shared" si="0"/>
        <v>0</v>
      </c>
      <c r="O38" s="7"/>
      <c r="P38" s="7"/>
      <c r="Q38" s="34">
        <f t="shared" si="1"/>
        <v>7267</v>
      </c>
      <c r="R38" s="62" t="s">
        <v>69</v>
      </c>
      <c r="S38" s="62" t="s">
        <v>69</v>
      </c>
      <c r="T38" s="35">
        <f>'OMR (2022)'!F40</f>
        <v>-6093.4964645323926</v>
      </c>
      <c r="U38" s="35">
        <f>'OMR (2022)'!G40</f>
        <v>-6738.2973032626314</v>
      </c>
    </row>
    <row r="39" spans="1:21">
      <c r="A39" s="6">
        <v>44507</v>
      </c>
      <c r="B39" s="34" t="str">
        <f>'OCOD Data 2022'!Y39</f>
        <v>b</v>
      </c>
      <c r="C39" s="34">
        <f>'OCOD Data 2022'!M39</f>
        <v>4273.7</v>
      </c>
      <c r="D39" s="34">
        <f>'OCOD Data 2022'!L39</f>
        <v>2390</v>
      </c>
      <c r="E39" s="34">
        <f>'OCOD Data 2022'!X39</f>
        <v>100</v>
      </c>
      <c r="F39" s="34">
        <f>'OCOD Data 2022'!T39</f>
        <v>2607</v>
      </c>
      <c r="G39" s="52">
        <f>'OCOD Data 2022'!F39</f>
        <v>755</v>
      </c>
      <c r="H39" s="52">
        <f>'OCOD Data 2022'!V39</f>
        <v>27</v>
      </c>
      <c r="I39" s="52">
        <f>'OCOD Data 2022'!W39</f>
        <v>53.7</v>
      </c>
      <c r="J39" s="52">
        <f>'OCOD Data 2022'!S39</f>
        <v>4392.7</v>
      </c>
      <c r="K39" s="7"/>
      <c r="L39" s="7"/>
      <c r="M39" s="7"/>
      <c r="N39" s="7">
        <f t="shared" si="0"/>
        <v>0</v>
      </c>
      <c r="O39" s="7"/>
      <c r="P39" s="7"/>
      <c r="Q39" s="34">
        <f t="shared" si="1"/>
        <v>6663.7</v>
      </c>
      <c r="R39" s="62" t="s">
        <v>69</v>
      </c>
      <c r="S39" s="62" t="s">
        <v>69</v>
      </c>
      <c r="T39" s="35">
        <f>'OMR (2022)'!F41</f>
        <v>-5344.3411649589116</v>
      </c>
      <c r="U39" s="35">
        <f>'OMR (2022)'!G41</f>
        <v>-7015.3212011228334</v>
      </c>
    </row>
    <row r="40" spans="1:21">
      <c r="A40" s="6">
        <v>44508</v>
      </c>
      <c r="B40" s="34" t="str">
        <f>'OCOD Data 2022'!Y40</f>
        <v>b</v>
      </c>
      <c r="C40" s="34">
        <f>'OCOD Data 2022'!M40</f>
        <v>4270.7</v>
      </c>
      <c r="D40" s="34">
        <f>'OCOD Data 2022'!L40</f>
        <v>2090.8000000000002</v>
      </c>
      <c r="E40" s="34">
        <f>'OCOD Data 2022'!X40</f>
        <v>100</v>
      </c>
      <c r="F40" s="34">
        <f>'OCOD Data 2022'!T40</f>
        <v>2468</v>
      </c>
      <c r="G40" s="52">
        <f>'OCOD Data 2022'!F40</f>
        <v>733</v>
      </c>
      <c r="H40" s="52">
        <f>'OCOD Data 2022'!V40</f>
        <v>30.6</v>
      </c>
      <c r="I40" s="52">
        <f>'OCOD Data 2022'!W40</f>
        <v>61.6</v>
      </c>
      <c r="J40" s="52">
        <f>'OCOD Data 2022'!S40</f>
        <v>4149.8999999999996</v>
      </c>
      <c r="K40" s="7"/>
      <c r="L40" s="7"/>
      <c r="M40" s="7"/>
      <c r="N40" s="7">
        <f t="shared" si="0"/>
        <v>0</v>
      </c>
      <c r="O40" s="7"/>
      <c r="P40" s="7"/>
      <c r="Q40" s="34">
        <f t="shared" si="1"/>
        <v>6361.5</v>
      </c>
      <c r="R40" s="62" t="s">
        <v>69</v>
      </c>
      <c r="S40" s="62" t="s">
        <v>69</v>
      </c>
      <c r="T40" s="35">
        <f>'OMR (2022)'!F42</f>
        <v>-5489.8663714625663</v>
      </c>
      <c r="U40" s="35">
        <f>'OMR (2022)'!G42</f>
        <v>-7278.4503307457971</v>
      </c>
    </row>
    <row r="41" spans="1:21">
      <c r="A41" s="6">
        <v>44509</v>
      </c>
      <c r="B41" s="34" t="str">
        <f>'OCOD Data 2022'!Y41</f>
        <v>b</v>
      </c>
      <c r="C41" s="34">
        <f>'OCOD Data 2022'!M41</f>
        <v>4255.1000000000004</v>
      </c>
      <c r="D41" s="34">
        <f>'OCOD Data 2022'!L41</f>
        <v>2997.2</v>
      </c>
      <c r="E41" s="34">
        <f>'OCOD Data 2022'!X41</f>
        <v>100</v>
      </c>
      <c r="F41" s="34">
        <f>'OCOD Data 2022'!T41</f>
        <v>1717</v>
      </c>
      <c r="G41" s="52">
        <f>'OCOD Data 2022'!F41</f>
        <v>717</v>
      </c>
      <c r="H41" s="52">
        <f>'OCOD Data 2022'!V41</f>
        <v>33.6</v>
      </c>
      <c r="I41" s="52">
        <f>'OCOD Data 2022'!W41</f>
        <v>65</v>
      </c>
      <c r="J41" s="52">
        <f>'OCOD Data 2022'!S41</f>
        <v>3931.2</v>
      </c>
      <c r="K41" s="7"/>
      <c r="L41" s="7"/>
      <c r="M41" s="7"/>
      <c r="N41" s="7">
        <f t="shared" si="0"/>
        <v>0</v>
      </c>
      <c r="O41" s="7"/>
      <c r="P41" s="7"/>
      <c r="Q41" s="34">
        <f t="shared" si="1"/>
        <v>7252.3</v>
      </c>
      <c r="R41" s="35">
        <f>'OMR (2022)'!C43</f>
        <v>-6174</v>
      </c>
      <c r="S41" s="62" t="s">
        <v>69</v>
      </c>
      <c r="T41" s="35">
        <f>'OMR (2022)'!F43</f>
        <v>-6042.7907720171406</v>
      </c>
      <c r="U41" s="35">
        <f>'OMR (2022)'!G43</f>
        <v>-7410.0612420857788</v>
      </c>
    </row>
    <row r="42" spans="1:21">
      <c r="A42" s="6">
        <v>44510</v>
      </c>
      <c r="B42" s="34" t="str">
        <f>'OCOD Data 2022'!Y42</f>
        <v>b</v>
      </c>
      <c r="C42" s="34">
        <f>'OCOD Data 2022'!M42</f>
        <v>2121.5</v>
      </c>
      <c r="D42" s="34">
        <f>'OCOD Data 2022'!L42</f>
        <v>4996.2</v>
      </c>
      <c r="E42" s="34">
        <f>'OCOD Data 2022'!X42</f>
        <v>100</v>
      </c>
      <c r="F42" s="34">
        <f>'OCOD Data 2022'!T42</f>
        <v>4352</v>
      </c>
      <c r="G42" s="52">
        <f>'OCOD Data 2022'!F42</f>
        <v>701</v>
      </c>
      <c r="H42" s="52">
        <f>'OCOD Data 2022'!V42</f>
        <v>38.700000000000003</v>
      </c>
      <c r="I42" s="52">
        <f>'OCOD Data 2022'!W42</f>
        <v>67.7</v>
      </c>
      <c r="J42" s="52">
        <f>'OCOD Data 2022'!S42</f>
        <v>4839.5</v>
      </c>
      <c r="K42" s="7"/>
      <c r="L42" s="7"/>
      <c r="M42" s="7"/>
      <c r="N42" s="7">
        <f t="shared" si="0"/>
        <v>0</v>
      </c>
      <c r="O42" s="7"/>
      <c r="P42" s="7"/>
      <c r="Q42" s="34">
        <f t="shared" si="1"/>
        <v>7117.7</v>
      </c>
      <c r="R42" s="35">
        <f>'OMR (2022)'!C44</f>
        <v>-6464</v>
      </c>
      <c r="S42" s="62" t="s">
        <v>69</v>
      </c>
      <c r="T42" s="35">
        <f>'OMR (2022)'!F44</f>
        <v>-6565.994470076128</v>
      </c>
      <c r="U42" s="35">
        <f>'OMR (2022)'!G44</f>
        <v>-7309.3622311023064</v>
      </c>
    </row>
    <row r="43" spans="1:21">
      <c r="A43" s="6">
        <v>44511</v>
      </c>
      <c r="B43" s="34" t="str">
        <f>'OCOD Data 2022'!Y43</f>
        <v>b</v>
      </c>
      <c r="C43" s="34">
        <f>'OCOD Data 2022'!M43</f>
        <v>2777.9</v>
      </c>
      <c r="D43" s="34">
        <f>'OCOD Data 2022'!L43</f>
        <v>5995</v>
      </c>
      <c r="E43" s="34">
        <f>'OCOD Data 2022'!X43</f>
        <v>100</v>
      </c>
      <c r="F43" s="34">
        <f>'OCOD Data 2022'!T43</f>
        <v>3047</v>
      </c>
      <c r="G43" s="52">
        <f>'OCOD Data 2022'!F43</f>
        <v>663</v>
      </c>
      <c r="H43" s="52">
        <f>'OCOD Data 2022'!V43</f>
        <v>49.2</v>
      </c>
      <c r="I43" s="52">
        <f>'OCOD Data 2022'!W43</f>
        <v>74.7</v>
      </c>
      <c r="J43" s="52">
        <f>'OCOD Data 2022'!S43</f>
        <v>5095.6000000000004</v>
      </c>
      <c r="K43" s="7"/>
      <c r="L43" s="7"/>
      <c r="M43" s="7"/>
      <c r="N43" s="7">
        <f t="shared" si="0"/>
        <v>0</v>
      </c>
      <c r="O43" s="7"/>
      <c r="P43" s="7"/>
      <c r="Q43" s="34">
        <f t="shared" si="1"/>
        <v>8772.9</v>
      </c>
      <c r="R43" s="35">
        <f>'OMR (2022)'!C45</f>
        <v>-6760</v>
      </c>
      <c r="S43" s="62" t="s">
        <v>69</v>
      </c>
      <c r="T43" s="35">
        <f>'OMR (2022)'!F45</f>
        <v>-6895.4668016112937</v>
      </c>
      <c r="U43" s="35">
        <f>'OMR (2022)'!G45</f>
        <v>-7327.3302820764166</v>
      </c>
    </row>
    <row r="44" spans="1:21">
      <c r="A44" s="6">
        <v>44512</v>
      </c>
      <c r="B44" s="34" t="str">
        <f>'OCOD Data 2022'!Y44</f>
        <v>b</v>
      </c>
      <c r="C44" s="34">
        <f>'OCOD Data 2022'!M44</f>
        <v>3225.1</v>
      </c>
      <c r="D44" s="34">
        <f>'OCOD Data 2022'!L44</f>
        <v>5496.9</v>
      </c>
      <c r="E44" s="34">
        <f>'OCOD Data 2022'!X44</f>
        <v>100</v>
      </c>
      <c r="F44" s="34">
        <f>'OCOD Data 2022'!T44</f>
        <v>3859</v>
      </c>
      <c r="G44" s="52">
        <f>'OCOD Data 2022'!F44</f>
        <v>653</v>
      </c>
      <c r="H44" s="52">
        <f>'OCOD Data 2022'!V44</f>
        <v>58.4</v>
      </c>
      <c r="I44" s="52">
        <f>'OCOD Data 2022'!W44</f>
        <v>75.2</v>
      </c>
      <c r="J44" s="52">
        <f>'OCOD Data 2022'!S44</f>
        <v>5736.9</v>
      </c>
      <c r="K44" s="7"/>
      <c r="L44" s="7"/>
      <c r="M44" s="7"/>
      <c r="N44" s="7">
        <f t="shared" si="0"/>
        <v>0</v>
      </c>
      <c r="O44" s="7"/>
      <c r="P44" s="7"/>
      <c r="Q44" s="34">
        <f t="shared" si="1"/>
        <v>8722</v>
      </c>
      <c r="R44" s="35">
        <f>'OMR (2022)'!C46</f>
        <v>-7154</v>
      </c>
      <c r="S44" s="62" t="s">
        <v>69</v>
      </c>
      <c r="T44" s="35">
        <f>'OMR (2022)'!F46</f>
        <v>-7319.2165199395022</v>
      </c>
      <c r="U44" s="35">
        <f>'OMR (2022)'!G46</f>
        <v>-7280.203071373835</v>
      </c>
    </row>
    <row r="45" spans="1:21">
      <c r="A45" s="6">
        <v>44513</v>
      </c>
      <c r="B45" s="34" t="str">
        <f>'OCOD Data 2022'!Y45</f>
        <v>b</v>
      </c>
      <c r="C45" s="34">
        <f>'OCOD Data 2022'!M45</f>
        <v>3569.4</v>
      </c>
      <c r="D45" s="34">
        <f>'OCOD Data 2022'!L45</f>
        <v>3998</v>
      </c>
      <c r="E45" s="34">
        <f>'OCOD Data 2022'!X45</f>
        <v>42</v>
      </c>
      <c r="F45" s="34">
        <f>'OCOD Data 2022'!T45</f>
        <v>8316</v>
      </c>
      <c r="G45" s="52">
        <f>'OCOD Data 2022'!F45</f>
        <v>611</v>
      </c>
      <c r="H45" s="52">
        <f>'OCOD Data 2022'!V45</f>
        <v>63.7</v>
      </c>
      <c r="I45" s="52">
        <f>'OCOD Data 2022'!W45</f>
        <v>67.2</v>
      </c>
      <c r="J45" s="52">
        <f>'OCOD Data 2022'!S45</f>
        <v>8111.7</v>
      </c>
      <c r="K45" s="7"/>
      <c r="L45" s="7"/>
      <c r="M45" s="7"/>
      <c r="N45" s="7">
        <f t="shared" si="0"/>
        <v>0</v>
      </c>
      <c r="O45" s="7"/>
      <c r="P45" s="7"/>
      <c r="Q45" s="34">
        <f t="shared" si="1"/>
        <v>7567.4</v>
      </c>
      <c r="R45" s="35">
        <f>'OMR (2022)'!C47</f>
        <v>-7332</v>
      </c>
      <c r="S45" s="62" t="s">
        <v>69</v>
      </c>
      <c r="T45" s="35">
        <f>'OMR (2022)'!F47</f>
        <v>-7535.6658885051675</v>
      </c>
      <c r="U45" s="35">
        <f>'OMR (2022)'!G47</f>
        <v>-7116.8962615049168</v>
      </c>
    </row>
    <row r="46" spans="1:21">
      <c r="A46" s="6">
        <v>44514</v>
      </c>
      <c r="B46" s="34" t="str">
        <f>'OCOD Data 2022'!Y46</f>
        <v>b</v>
      </c>
      <c r="C46" s="34">
        <f>'OCOD Data 2022'!M46</f>
        <v>3566.9</v>
      </c>
      <c r="D46" s="34">
        <f>'OCOD Data 2022'!L46</f>
        <v>3988.4</v>
      </c>
      <c r="E46" s="34">
        <f>'OCOD Data 2022'!X46</f>
        <v>0</v>
      </c>
      <c r="F46" s="34">
        <f>'OCOD Data 2022'!T46</f>
        <v>6359</v>
      </c>
      <c r="G46" s="52">
        <f>'OCOD Data 2022'!F46</f>
        <v>592</v>
      </c>
      <c r="H46" s="52">
        <f>'OCOD Data 2022'!V46</f>
        <v>63.5</v>
      </c>
      <c r="I46" s="52">
        <f>'OCOD Data 2022'!W46</f>
        <v>59.5</v>
      </c>
      <c r="J46" s="52">
        <f>'OCOD Data 2022'!S46</f>
        <v>8963.4</v>
      </c>
      <c r="K46" s="7"/>
      <c r="L46" s="7"/>
      <c r="M46" s="7"/>
      <c r="N46" s="7">
        <f t="shared" si="0"/>
        <v>0</v>
      </c>
      <c r="O46" s="7"/>
      <c r="P46" s="7"/>
      <c r="Q46" s="34">
        <f t="shared" si="1"/>
        <v>7555.3</v>
      </c>
      <c r="R46" s="35">
        <f>'OMR (2022)'!C48</f>
        <v>-7258</v>
      </c>
      <c r="S46" s="62" t="s">
        <v>69</v>
      </c>
      <c r="T46" s="35">
        <f>'OMR (2022)'!F48</f>
        <v>-7592.0217680605001</v>
      </c>
      <c r="U46" s="35">
        <f>'OMR (2022)'!G48</f>
        <v>-6956.2509301638538</v>
      </c>
    </row>
    <row r="47" spans="1:21">
      <c r="A47" s="6">
        <v>44515</v>
      </c>
      <c r="B47" s="34" t="str">
        <f>'OCOD Data 2022'!Y47</f>
        <v>b</v>
      </c>
      <c r="C47" s="34">
        <f>'OCOD Data 2022'!M47</f>
        <v>3282.1</v>
      </c>
      <c r="D47" s="34">
        <f>'OCOD Data 2022'!L47</f>
        <v>2486</v>
      </c>
      <c r="E47" s="34">
        <f>'OCOD Data 2022'!X47</f>
        <v>0</v>
      </c>
      <c r="F47" s="34">
        <f>'OCOD Data 2022'!T47</f>
        <v>4088</v>
      </c>
      <c r="G47" s="52">
        <f>'OCOD Data 2022'!F47</f>
        <v>598</v>
      </c>
      <c r="H47" s="52">
        <f>'OCOD Data 2022'!V47</f>
        <v>58</v>
      </c>
      <c r="I47" s="52">
        <f>'OCOD Data 2022'!W47</f>
        <v>52</v>
      </c>
      <c r="J47" s="52">
        <f>'OCOD Data 2022'!S47</f>
        <v>8043.7</v>
      </c>
      <c r="K47" s="7"/>
      <c r="L47" s="7"/>
      <c r="M47" s="7"/>
      <c r="N47" s="7">
        <f t="shared" si="0"/>
        <v>0</v>
      </c>
      <c r="O47" s="7"/>
      <c r="P47" s="7"/>
      <c r="Q47" s="34">
        <f t="shared" si="1"/>
        <v>5768.1</v>
      </c>
      <c r="R47" s="35">
        <f>'OMR (2022)'!C49</f>
        <v>-7192</v>
      </c>
      <c r="S47" s="62" t="s">
        <v>69</v>
      </c>
      <c r="T47" s="35">
        <f>'OMR (2022)'!F49</f>
        <v>-7312.9125978653901</v>
      </c>
      <c r="U47" s="35">
        <f>'OMR (2022)'!G49</f>
        <v>-6646.1999060394692</v>
      </c>
    </row>
    <row r="48" spans="1:21">
      <c r="A48" s="6">
        <v>44516</v>
      </c>
      <c r="B48" s="34" t="str">
        <f>'OCOD Data 2022'!Y48</f>
        <v>b</v>
      </c>
      <c r="C48" s="34">
        <f>'OCOD Data 2022'!M48</f>
        <v>3776.2</v>
      </c>
      <c r="D48" s="34">
        <f>'OCOD Data 2022'!L48</f>
        <v>993.7</v>
      </c>
      <c r="E48" s="34">
        <f>'OCOD Data 2022'!X48</f>
        <v>0</v>
      </c>
      <c r="F48" s="34">
        <f>'OCOD Data 2022'!T48</f>
        <v>3308</v>
      </c>
      <c r="G48" s="52">
        <f>'OCOD Data 2022'!F48</f>
        <v>598</v>
      </c>
      <c r="H48" s="52">
        <f>'OCOD Data 2022'!V48</f>
        <v>52</v>
      </c>
      <c r="I48" s="52">
        <f>'OCOD Data 2022'!W48</f>
        <v>51.4</v>
      </c>
      <c r="J48" s="52">
        <f>'OCOD Data 2022'!S48</f>
        <v>6490.3</v>
      </c>
      <c r="K48" s="7"/>
      <c r="L48" s="7"/>
      <c r="M48" s="7"/>
      <c r="N48" s="7">
        <f t="shared" si="0"/>
        <v>0</v>
      </c>
      <c r="O48" s="7"/>
      <c r="P48" s="7"/>
      <c r="Q48" s="34">
        <f t="shared" si="1"/>
        <v>4769.8999999999996</v>
      </c>
      <c r="R48" s="35">
        <f>'OMR (2022)'!C50</f>
        <v>-6626</v>
      </c>
      <c r="S48" s="62" t="s">
        <v>69</v>
      </c>
      <c r="T48" s="35">
        <f>'OMR (2022)'!F50</f>
        <v>-6507.6317727078394</v>
      </c>
      <c r="U48" s="35">
        <f>'OMR (2022)'!G50</f>
        <v>-6244.0787725993014</v>
      </c>
    </row>
    <row r="49" spans="1:21">
      <c r="A49" s="6">
        <v>44517</v>
      </c>
      <c r="B49" s="34" t="str">
        <f>'OCOD Data 2022'!Y49</f>
        <v>b</v>
      </c>
      <c r="C49" s="34">
        <f>'OCOD Data 2022'!M49</f>
        <v>2612.1</v>
      </c>
      <c r="D49" s="34">
        <f>'OCOD Data 2022'!L49</f>
        <v>990.7</v>
      </c>
      <c r="E49" s="34">
        <f>'OCOD Data 2022'!X49</f>
        <v>0</v>
      </c>
      <c r="F49" s="34">
        <f>'OCOD Data 2022'!T49</f>
        <v>3455</v>
      </c>
      <c r="G49" s="52">
        <f>'OCOD Data 2022'!F49</f>
        <v>595</v>
      </c>
      <c r="H49" s="52">
        <f>'OCOD Data 2022'!V49</f>
        <v>41.8</v>
      </c>
      <c r="I49" s="52">
        <f>'OCOD Data 2022'!W49</f>
        <v>46.4</v>
      </c>
      <c r="J49" s="52">
        <f>'OCOD Data 2022'!S49</f>
        <v>5623</v>
      </c>
      <c r="K49" s="7"/>
      <c r="L49" s="7"/>
      <c r="M49" s="7"/>
      <c r="N49" s="7">
        <f t="shared" si="0"/>
        <v>0</v>
      </c>
      <c r="O49" s="7"/>
      <c r="P49" s="7"/>
      <c r="Q49" s="34">
        <f t="shared" si="1"/>
        <v>3602.8</v>
      </c>
      <c r="R49" s="35">
        <f>'OMR (2022)'!C51</f>
        <v>-5754</v>
      </c>
      <c r="S49" s="62" t="s">
        <v>69</v>
      </c>
      <c r="T49" s="35">
        <f>'OMR (2022)'!F51</f>
        <v>-5493.9444386458281</v>
      </c>
      <c r="U49" s="35">
        <f>'OMR (2022)'!G51</f>
        <v>-6104.4455765151788</v>
      </c>
    </row>
    <row r="50" spans="1:21">
      <c r="A50" s="6">
        <v>44518</v>
      </c>
      <c r="B50" s="34" t="str">
        <f>'OCOD Data 2022'!Y50</f>
        <v>b</v>
      </c>
      <c r="C50" s="34">
        <f>'OCOD Data 2022'!M50</f>
        <v>2704.3</v>
      </c>
      <c r="D50" s="34">
        <f>'OCOD Data 2022'!L50</f>
        <v>293.89999999999998</v>
      </c>
      <c r="E50" s="34">
        <f>'OCOD Data 2022'!X50</f>
        <v>0</v>
      </c>
      <c r="F50" s="34">
        <f>'OCOD Data 2022'!T50</f>
        <v>3378</v>
      </c>
      <c r="G50" s="52">
        <f>'OCOD Data 2022'!F50</f>
        <v>603</v>
      </c>
      <c r="H50" s="52">
        <f>'OCOD Data 2022'!V50</f>
        <v>34.4</v>
      </c>
      <c r="I50" s="52">
        <f>'OCOD Data 2022'!W50</f>
        <v>42</v>
      </c>
      <c r="J50" s="52">
        <f>'OCOD Data 2022'!S50</f>
        <v>5062.5</v>
      </c>
      <c r="K50" s="7"/>
      <c r="L50" s="7"/>
      <c r="M50" s="7"/>
      <c r="N50" s="7">
        <f t="shared" si="0"/>
        <v>0</v>
      </c>
      <c r="O50" s="7"/>
      <c r="P50" s="7"/>
      <c r="Q50" s="34">
        <f t="shared" si="1"/>
        <v>2998.2000000000003</v>
      </c>
      <c r="R50" s="35">
        <f>'OMR (2022)'!C52</f>
        <v>-4922</v>
      </c>
      <c r="S50" s="35">
        <f>'OMR (2022)'!D52</f>
        <v>-6090.7142857142853</v>
      </c>
      <c r="T50" s="35">
        <f>'OMR (2022)'!F52</f>
        <v>-4637.7266878800101</v>
      </c>
      <c r="U50" s="35">
        <f>'OMR (2022)'!G52</f>
        <v>-6015.625372655838</v>
      </c>
    </row>
    <row r="51" spans="1:21">
      <c r="A51" s="6">
        <v>44519</v>
      </c>
      <c r="B51" s="34" t="str">
        <f>'OCOD Data 2022'!Y51</f>
        <v>b</v>
      </c>
      <c r="C51" s="34">
        <f>'OCOD Data 2022'!M51</f>
        <v>2741.6</v>
      </c>
      <c r="D51" s="34">
        <f>'OCOD Data 2022'!L51</f>
        <v>296.89999999999998</v>
      </c>
      <c r="E51" s="34">
        <f>'OCOD Data 2022'!X51</f>
        <v>58</v>
      </c>
      <c r="F51" s="34">
        <f>'OCOD Data 2022'!T51</f>
        <v>3037</v>
      </c>
      <c r="G51" s="52">
        <f>'OCOD Data 2022'!F51</f>
        <v>602</v>
      </c>
      <c r="H51" s="52">
        <f>'OCOD Data 2022'!V51</f>
        <v>29.8</v>
      </c>
      <c r="I51" s="52">
        <f>'OCOD Data 2022'!W51</f>
        <v>38.4</v>
      </c>
      <c r="J51" s="52">
        <f>'OCOD Data 2022'!S51</f>
        <v>4781.5</v>
      </c>
      <c r="K51" s="7"/>
      <c r="L51" s="7"/>
      <c r="M51" s="7"/>
      <c r="N51" s="7">
        <f t="shared" si="0"/>
        <v>0</v>
      </c>
      <c r="O51" s="7"/>
      <c r="P51" s="7"/>
      <c r="Q51" s="34">
        <f t="shared" si="1"/>
        <v>3038.5</v>
      </c>
      <c r="R51" s="35">
        <f>'OMR (2022)'!C53</f>
        <v>-4218</v>
      </c>
      <c r="S51" s="35">
        <f>'OMR (2022)'!D53</f>
        <v>-5960</v>
      </c>
      <c r="T51" s="35">
        <f>'OMR (2022)'!F53</f>
        <v>-3785.8401691298213</v>
      </c>
      <c r="U51" s="35">
        <f>'OMR (2022)'!G53</f>
        <v>-5924.2631891161</v>
      </c>
    </row>
    <row r="52" spans="1:21">
      <c r="A52" s="6">
        <v>44520</v>
      </c>
      <c r="B52" s="34" t="str">
        <f>'OCOD Data 2022'!Y52</f>
        <v>b</v>
      </c>
      <c r="C52" s="34">
        <f>'OCOD Data 2022'!M52</f>
        <v>2738.6</v>
      </c>
      <c r="D52" s="34">
        <f>'OCOD Data 2022'!L52</f>
        <v>297.39999999999998</v>
      </c>
      <c r="E52" s="34">
        <f>'OCOD Data 2022'!X52</f>
        <v>100</v>
      </c>
      <c r="F52" s="34">
        <f>'OCOD Data 2022'!T52</f>
        <v>2926</v>
      </c>
      <c r="G52" s="52">
        <f>'OCOD Data 2022'!F52</f>
        <v>609</v>
      </c>
      <c r="H52" s="52">
        <f>'OCOD Data 2022'!V52</f>
        <v>28.8</v>
      </c>
      <c r="I52" s="52">
        <f>'OCOD Data 2022'!W52</f>
        <v>37.9</v>
      </c>
      <c r="J52" s="52">
        <f>'OCOD Data 2022'!S52</f>
        <v>3304.5</v>
      </c>
      <c r="K52" s="7"/>
      <c r="L52" s="7"/>
      <c r="M52" s="7"/>
      <c r="N52" s="7">
        <f t="shared" si="0"/>
        <v>0</v>
      </c>
      <c r="O52" s="7"/>
      <c r="P52" s="7"/>
      <c r="Q52" s="34">
        <f t="shared" si="1"/>
        <v>3036</v>
      </c>
      <c r="R52" s="35">
        <f>'OMR (2022)'!C54</f>
        <v>-3610</v>
      </c>
      <c r="S52" s="35">
        <f>'OMR (2022)'!D54</f>
        <v>-5715.7142857142853</v>
      </c>
      <c r="T52" s="35">
        <f>'OMR (2022)'!F54</f>
        <v>-3284.670014219309</v>
      </c>
      <c r="U52" s="35">
        <f>'OMR (2022)'!G54</f>
        <v>-5643.0476023562242</v>
      </c>
    </row>
    <row r="53" spans="1:21">
      <c r="A53" s="6">
        <v>44521</v>
      </c>
      <c r="B53" s="34" t="str">
        <f>'OCOD Data 2022'!Y53</f>
        <v>b</v>
      </c>
      <c r="C53" s="34">
        <f>'OCOD Data 2022'!M53</f>
        <v>2739.6</v>
      </c>
      <c r="D53" s="34">
        <f>'OCOD Data 2022'!L53</f>
        <v>293.89999999999998</v>
      </c>
      <c r="E53" s="34">
        <f>'OCOD Data 2022'!X53</f>
        <v>100</v>
      </c>
      <c r="F53" s="34">
        <f>'OCOD Data 2022'!T53</f>
        <v>2600</v>
      </c>
      <c r="G53" s="52">
        <f>'OCOD Data 2022'!F53</f>
        <v>618</v>
      </c>
      <c r="H53" s="52">
        <f>'OCOD Data 2022'!V53</f>
        <v>29.6</v>
      </c>
      <c r="I53" s="52">
        <f>'OCOD Data 2022'!W53</f>
        <v>39.200000000000003</v>
      </c>
      <c r="J53" s="52">
        <f>'OCOD Data 2022'!S53</f>
        <v>2093.1</v>
      </c>
      <c r="K53" s="7"/>
      <c r="L53" s="7"/>
      <c r="M53" s="7"/>
      <c r="N53" s="7">
        <f t="shared" si="0"/>
        <v>0</v>
      </c>
      <c r="O53" s="7"/>
      <c r="P53" s="7"/>
      <c r="Q53" s="34">
        <f t="shared" si="1"/>
        <v>3033.5</v>
      </c>
      <c r="R53" s="35">
        <f>'OMR (2022)'!C55</f>
        <v>-3192</v>
      </c>
      <c r="S53" s="35">
        <f>'OMR (2022)'!D55</f>
        <v>-5465.7142857142853</v>
      </c>
      <c r="T53" s="35">
        <f>'OMR (2022)'!F55</f>
        <v>-2969.9592637786741</v>
      </c>
      <c r="U53" s="35">
        <f>'OMR (2022)'!G55</f>
        <v>-5396.085236463502</v>
      </c>
    </row>
    <row r="54" spans="1:21">
      <c r="A54" s="6">
        <v>44522</v>
      </c>
      <c r="B54" s="34" t="str">
        <f>'OCOD Data 2022'!Y54</f>
        <v>b</v>
      </c>
      <c r="C54" s="34">
        <f>'OCOD Data 2022'!M54</f>
        <v>2734.1</v>
      </c>
      <c r="D54" s="34">
        <f>'OCOD Data 2022'!L54</f>
        <v>296.39999999999998</v>
      </c>
      <c r="E54" s="34">
        <f>'OCOD Data 2022'!X54</f>
        <v>100</v>
      </c>
      <c r="F54" s="34">
        <f>'OCOD Data 2022'!T54</f>
        <v>2618</v>
      </c>
      <c r="G54" s="52">
        <f>'OCOD Data 2022'!F54</f>
        <v>620</v>
      </c>
      <c r="H54" s="52">
        <f>'OCOD Data 2022'!V54</f>
        <v>30.2</v>
      </c>
      <c r="I54" s="52">
        <f>'OCOD Data 2022'!W54</f>
        <v>39.9</v>
      </c>
      <c r="J54" s="52">
        <f>'OCOD Data 2022'!S54</f>
        <v>2113</v>
      </c>
      <c r="K54" s="7"/>
      <c r="L54" s="7"/>
      <c r="M54" s="7"/>
      <c r="N54" s="7">
        <f t="shared" si="0"/>
        <v>0</v>
      </c>
      <c r="O54" s="7"/>
      <c r="P54" s="7"/>
      <c r="Q54" s="34">
        <f t="shared" si="1"/>
        <v>3030.5</v>
      </c>
      <c r="R54" s="35">
        <f>'OMR (2022)'!C56</f>
        <v>-3064</v>
      </c>
      <c r="S54" s="35">
        <f>'OMR (2022)'!D56</f>
        <v>-5239.2857142857147</v>
      </c>
      <c r="T54" s="35">
        <f>'OMR (2022)'!F56</f>
        <v>-2867.6902020504158</v>
      </c>
      <c r="U54" s="35">
        <f>'OMR (2022)'!G56</f>
        <v>-5167.9540874394097</v>
      </c>
    </row>
    <row r="55" spans="1:21">
      <c r="A55" s="6">
        <v>44523</v>
      </c>
      <c r="B55" s="34" t="str">
        <f>'OCOD Data 2022'!Y55</f>
        <v>b</v>
      </c>
      <c r="C55" s="34">
        <f>'OCOD Data 2022'!M55</f>
        <v>2741.1</v>
      </c>
      <c r="D55" s="34">
        <f>'OCOD Data 2022'!L55</f>
        <v>299</v>
      </c>
      <c r="E55" s="34">
        <f>'OCOD Data 2022'!X55</f>
        <v>42</v>
      </c>
      <c r="F55" s="34">
        <f>'OCOD Data 2022'!T55</f>
        <v>2196</v>
      </c>
      <c r="G55" s="52">
        <f>'OCOD Data 2022'!F55</f>
        <v>622</v>
      </c>
      <c r="H55" s="52">
        <f>'OCOD Data 2022'!V55</f>
        <v>30.8</v>
      </c>
      <c r="I55" s="52">
        <f>'OCOD Data 2022'!W55</f>
        <v>41.1</v>
      </c>
      <c r="J55" s="52">
        <f>'OCOD Data 2022'!S55</f>
        <v>1836</v>
      </c>
      <c r="K55" s="7"/>
      <c r="L55" s="7"/>
      <c r="M55" s="7"/>
      <c r="N55" s="7">
        <f t="shared" si="0"/>
        <v>0</v>
      </c>
      <c r="O55" s="7"/>
      <c r="P55" s="7"/>
      <c r="Q55" s="34">
        <f t="shared" si="1"/>
        <v>3040.1</v>
      </c>
      <c r="R55" s="35">
        <f>'OMR (2022)'!C57</f>
        <v>-3012</v>
      </c>
      <c r="S55" s="35">
        <f>'OMR (2022)'!D57</f>
        <v>-4961.4285714285716</v>
      </c>
      <c r="T55" s="35">
        <f>'OMR (2022)'!F57</f>
        <v>-2872.9812656975046</v>
      </c>
      <c r="U55" s="35">
        <f>'OMR (2022)'!G57</f>
        <v>-4883.5505489702555</v>
      </c>
    </row>
    <row r="56" spans="1:21">
      <c r="A56" s="6">
        <v>44524</v>
      </c>
      <c r="B56" s="34" t="str">
        <f>'OCOD Data 2022'!Y56</f>
        <v>b</v>
      </c>
      <c r="C56" s="34">
        <f>'OCOD Data 2022'!M56</f>
        <v>2735.1</v>
      </c>
      <c r="D56" s="34">
        <f>'OCOD Data 2022'!L56</f>
        <v>295.89999999999998</v>
      </c>
      <c r="E56" s="34">
        <f>'OCOD Data 2022'!X56</f>
        <v>0</v>
      </c>
      <c r="F56" s="34">
        <f>'OCOD Data 2022'!T56</f>
        <v>2190</v>
      </c>
      <c r="G56" s="52">
        <f>'OCOD Data 2022'!F56</f>
        <v>616</v>
      </c>
      <c r="H56" s="52">
        <f>'OCOD Data 2022'!V56</f>
        <v>31.5</v>
      </c>
      <c r="I56" s="52">
        <f>'OCOD Data 2022'!W56</f>
        <v>41.8</v>
      </c>
      <c r="J56" s="52">
        <f>'OCOD Data 2022'!S56</f>
        <v>3146.3</v>
      </c>
      <c r="K56" s="7"/>
      <c r="L56" s="7"/>
      <c r="M56" s="7"/>
      <c r="N56" s="7">
        <f t="shared" si="0"/>
        <v>0</v>
      </c>
      <c r="O56" s="7"/>
      <c r="P56" s="7"/>
      <c r="Q56" s="34">
        <f t="shared" si="1"/>
        <v>3031</v>
      </c>
      <c r="R56" s="35">
        <f>'OMR (2022)'!C58</f>
        <v>-2850</v>
      </c>
      <c r="S56" s="35">
        <f>'OMR (2022)'!D58</f>
        <v>-4669.2857142857147</v>
      </c>
      <c r="T56" s="35">
        <f>'OMR (2022)'!F58</f>
        <v>-2874.6564742914043</v>
      </c>
      <c r="U56" s="35">
        <f>'OMR (2022)'!G58</f>
        <v>-4605.9281906215565</v>
      </c>
    </row>
    <row r="57" spans="1:21">
      <c r="A57" s="6">
        <v>44525</v>
      </c>
      <c r="B57" s="34" t="str">
        <f>'OCOD Data 2022'!Y57</f>
        <v>b</v>
      </c>
      <c r="C57" s="34">
        <f>'OCOD Data 2022'!M57</f>
        <v>1772.1</v>
      </c>
      <c r="D57" s="34">
        <f>'OCOD Data 2022'!L57</f>
        <v>296.39999999999998</v>
      </c>
      <c r="E57" s="34">
        <f>'OCOD Data 2022'!X57</f>
        <v>0</v>
      </c>
      <c r="F57" s="34">
        <f>'OCOD Data 2022'!T57</f>
        <v>3327</v>
      </c>
      <c r="G57" s="52">
        <f>'OCOD Data 2022'!F57</f>
        <v>597</v>
      </c>
      <c r="H57" s="52">
        <f>'OCOD Data 2022'!V57</f>
        <v>29</v>
      </c>
      <c r="I57" s="52">
        <f>'OCOD Data 2022'!W57</f>
        <v>37.700000000000003</v>
      </c>
      <c r="J57" s="52">
        <f>'OCOD Data 2022'!S57</f>
        <v>4256</v>
      </c>
      <c r="K57" s="7"/>
      <c r="L57" s="7"/>
      <c r="M57" s="7"/>
      <c r="N57" s="7">
        <f t="shared" si="0"/>
        <v>0</v>
      </c>
      <c r="O57" s="7"/>
      <c r="P57" s="7"/>
      <c r="Q57" s="34">
        <f t="shared" si="1"/>
        <v>2068.5</v>
      </c>
      <c r="R57" s="35">
        <f>'OMR (2022)'!C59</f>
        <v>-2589.8000000000002</v>
      </c>
      <c r="S57" s="35">
        <f>'OMR (2022)'!D59</f>
        <v>-4226.3571428571431</v>
      </c>
      <c r="T57" s="35">
        <f>'OMR (2022)'!F59</f>
        <v>-2706.1542841376349</v>
      </c>
      <c r="U57" s="35">
        <f>'OMR (2022)'!G59</f>
        <v>-4146.8645604013464</v>
      </c>
    </row>
    <row r="58" spans="1:21">
      <c r="A58" s="6">
        <v>44526</v>
      </c>
      <c r="B58" s="34" t="str">
        <f>'OCOD Data 2022'!Y58</f>
        <v>b</v>
      </c>
      <c r="C58" s="34">
        <f>'OCOD Data 2022'!M58</f>
        <v>1767.6</v>
      </c>
      <c r="D58" s="34">
        <f>'OCOD Data 2022'!L58</f>
        <v>292.39999999999998</v>
      </c>
      <c r="E58" s="34">
        <f>'OCOD Data 2022'!X58</f>
        <v>58</v>
      </c>
      <c r="F58" s="34">
        <f>'OCOD Data 2022'!T58</f>
        <v>3308</v>
      </c>
      <c r="G58" s="52">
        <f>'OCOD Data 2022'!F58</f>
        <v>597</v>
      </c>
      <c r="H58" s="52">
        <f>'OCOD Data 2022'!V58</f>
        <v>26.3</v>
      </c>
      <c r="I58" s="52">
        <f>'OCOD Data 2022'!W58</f>
        <v>32.9</v>
      </c>
      <c r="J58" s="52">
        <f>'OCOD Data 2022'!S58</f>
        <v>4287</v>
      </c>
      <c r="K58" s="7"/>
      <c r="L58" s="7"/>
      <c r="M58" s="7"/>
      <c r="N58" s="7">
        <f t="shared" si="0"/>
        <v>0</v>
      </c>
      <c r="O58" s="7"/>
      <c r="P58" s="7"/>
      <c r="Q58" s="34">
        <f t="shared" si="1"/>
        <v>2060</v>
      </c>
      <c r="R58" s="35">
        <f>'OMR (2022)'!C60</f>
        <v>-2402</v>
      </c>
      <c r="S58" s="35">
        <f>'OMR (2022)'!D60</f>
        <v>-3768.5714285714284</v>
      </c>
      <c r="T58" s="35">
        <f>'OMR (2022)'!F60</f>
        <v>-2540.9667600589864</v>
      </c>
      <c r="U58" s="35">
        <f>'OMR (2022)'!G60</f>
        <v>-3689.567465077605</v>
      </c>
    </row>
    <row r="59" spans="1:21">
      <c r="A59" s="6">
        <v>44527</v>
      </c>
      <c r="B59" s="34" t="str">
        <f>'OCOD Data 2022'!Y59</f>
        <v>b</v>
      </c>
      <c r="C59" s="34">
        <f>'OCOD Data 2022'!M59</f>
        <v>1767.1</v>
      </c>
      <c r="D59" s="34">
        <f>'OCOD Data 2022'!L59</f>
        <v>292.39999999999998</v>
      </c>
      <c r="E59" s="34">
        <f>'OCOD Data 2022'!X59</f>
        <v>100</v>
      </c>
      <c r="F59" s="34">
        <f>'OCOD Data 2022'!T59</f>
        <v>2854</v>
      </c>
      <c r="G59" s="52">
        <f>'OCOD Data 2022'!F59</f>
        <v>595</v>
      </c>
      <c r="H59" s="52">
        <f>'OCOD Data 2022'!V59</f>
        <v>24.3</v>
      </c>
      <c r="I59" s="52">
        <f>'OCOD Data 2022'!W59</f>
        <v>28.7</v>
      </c>
      <c r="J59" s="52">
        <f>'OCOD Data 2022'!S59</f>
        <v>2587.1</v>
      </c>
      <c r="K59" s="7"/>
      <c r="L59" s="7"/>
      <c r="M59" s="7"/>
      <c r="N59" s="7">
        <f t="shared" si="0"/>
        <v>0</v>
      </c>
      <c r="O59" s="7"/>
      <c r="P59" s="7"/>
      <c r="Q59" s="34">
        <f t="shared" si="1"/>
        <v>2059.5</v>
      </c>
      <c r="R59" s="35">
        <f>'OMR (2022)'!C61</f>
        <v>-2154</v>
      </c>
      <c r="S59" s="35">
        <f>'OMR (2022)'!D61</f>
        <v>-3390</v>
      </c>
      <c r="T59" s="35">
        <f>'OMR (2022)'!F61</f>
        <v>-2375.2752571157043</v>
      </c>
      <c r="U59" s="35">
        <f>'OMR (2022)'!G61</f>
        <v>-3324.9574333717451</v>
      </c>
    </row>
    <row r="60" spans="1:21">
      <c r="A60" s="6">
        <v>44528</v>
      </c>
      <c r="B60" s="34" t="str">
        <f>'OCOD Data 2022'!Y60</f>
        <v>b</v>
      </c>
      <c r="C60" s="34">
        <f>'OCOD Data 2022'!M60</f>
        <v>1765.6</v>
      </c>
      <c r="D60" s="34">
        <f>'OCOD Data 2022'!L60</f>
        <v>298</v>
      </c>
      <c r="E60" s="34">
        <f>'OCOD Data 2022'!X60</f>
        <v>100</v>
      </c>
      <c r="F60" s="34">
        <f>'OCOD Data 2022'!T60</f>
        <v>3065</v>
      </c>
      <c r="G60" s="52">
        <f>'OCOD Data 2022'!F60</f>
        <v>591</v>
      </c>
      <c r="H60" s="52">
        <f>'OCOD Data 2022'!V60</f>
        <v>25.7</v>
      </c>
      <c r="I60" s="52">
        <f>'OCOD Data 2022'!W60</f>
        <v>29</v>
      </c>
      <c r="J60" s="52">
        <f>'OCOD Data 2022'!S60</f>
        <v>1822.6</v>
      </c>
      <c r="K60" s="7"/>
      <c r="L60" s="7"/>
      <c r="M60" s="7"/>
      <c r="N60" s="7">
        <f t="shared" si="0"/>
        <v>0</v>
      </c>
      <c r="O60" s="7"/>
      <c r="P60" s="7"/>
      <c r="Q60" s="34">
        <f t="shared" si="1"/>
        <v>2063.6</v>
      </c>
      <c r="R60" s="35">
        <f>'OMR (2022)'!C62</f>
        <v>-1952</v>
      </c>
      <c r="S60" s="35">
        <f>'OMR (2022)'!D62</f>
        <v>-3066.4285714285716</v>
      </c>
      <c r="T60" s="35">
        <f>'OMR (2022)'!F62</f>
        <v>-2206.8602840746157</v>
      </c>
      <c r="U60" s="35">
        <f>'OMR (2022)'!G62</f>
        <v>-2960.2785904038674</v>
      </c>
    </row>
    <row r="61" spans="1:21">
      <c r="A61" s="6">
        <v>44529</v>
      </c>
      <c r="B61" s="34" t="str">
        <f>'OCOD Data 2022'!Y61</f>
        <v>b</v>
      </c>
      <c r="C61" s="34">
        <f>'OCOD Data 2022'!M61</f>
        <v>1734.3</v>
      </c>
      <c r="D61" s="34">
        <f>'OCOD Data 2022'!L61</f>
        <v>296.39999999999998</v>
      </c>
      <c r="E61" s="34">
        <f>'OCOD Data 2022'!X61</f>
        <v>100</v>
      </c>
      <c r="F61" s="34">
        <f>'OCOD Data 2022'!T61</f>
        <v>3050</v>
      </c>
      <c r="G61" s="52">
        <f>'OCOD Data 2022'!F61</f>
        <v>596</v>
      </c>
      <c r="H61" s="52">
        <f>'OCOD Data 2022'!V61</f>
        <v>26.6</v>
      </c>
      <c r="I61" s="52">
        <f>'OCOD Data 2022'!W61</f>
        <v>29.1</v>
      </c>
      <c r="J61" s="52">
        <f>'OCOD Data 2022'!S61</f>
        <v>1819.6</v>
      </c>
      <c r="K61" s="7"/>
      <c r="L61" s="7"/>
      <c r="M61" s="7"/>
      <c r="N61" s="7">
        <f t="shared" si="0"/>
        <v>0</v>
      </c>
      <c r="O61" s="7"/>
      <c r="P61" s="7"/>
      <c r="Q61" s="34">
        <f t="shared" si="1"/>
        <v>2030.6999999999998</v>
      </c>
      <c r="R61" s="35">
        <f>'OMR (2022)'!C63</f>
        <v>-1950</v>
      </c>
      <c r="S61" s="35">
        <f>'OMR (2022)'!D63</f>
        <v>-2797.1428571428573</v>
      </c>
      <c r="T61" s="35">
        <f>'OMR (2022)'!F63</f>
        <v>-2030.4151371610787</v>
      </c>
      <c r="U61" s="35">
        <f>'OMR (2022)'!G63</f>
        <v>-2719.3219546557311</v>
      </c>
    </row>
    <row r="62" spans="1:21">
      <c r="A62" s="6">
        <v>44530</v>
      </c>
      <c r="B62" s="34" t="str">
        <f>'OCOD Data 2022'!Y62</f>
        <v>b</v>
      </c>
      <c r="C62" s="34">
        <f>'OCOD Data 2022'!M62</f>
        <v>1711</v>
      </c>
      <c r="D62" s="34">
        <f>'OCOD Data 2022'!L62</f>
        <v>296</v>
      </c>
      <c r="E62" s="34">
        <f>'OCOD Data 2022'!X62</f>
        <v>42</v>
      </c>
      <c r="F62" s="34">
        <f>'OCOD Data 2022'!T62</f>
        <v>3036</v>
      </c>
      <c r="G62" s="52">
        <f>'OCOD Data 2022'!F62</f>
        <v>593</v>
      </c>
      <c r="H62" s="52">
        <f>'OCOD Data 2022'!V62</f>
        <v>27.1</v>
      </c>
      <c r="I62" s="52">
        <f>'OCOD Data 2022'!W62</f>
        <v>28.7</v>
      </c>
      <c r="J62" s="52">
        <f>'OCOD Data 2022'!S62</f>
        <v>1737.3</v>
      </c>
      <c r="K62" s="7"/>
      <c r="L62" s="7"/>
      <c r="M62" s="7"/>
      <c r="N62" s="7">
        <f t="shared" si="0"/>
        <v>0</v>
      </c>
      <c r="O62" s="7"/>
      <c r="P62" s="7"/>
      <c r="Q62" s="34">
        <f t="shared" si="1"/>
        <v>2007</v>
      </c>
      <c r="R62" s="35">
        <f>'OMR (2022)'!C64</f>
        <v>-2124.1999999999998</v>
      </c>
      <c r="S62" s="35">
        <f>'OMR (2022)'!D64</f>
        <v>-2618.5714285714284</v>
      </c>
      <c r="T62" s="35">
        <f>'OMR (2022)'!F64</f>
        <v>-2009.6565029120243</v>
      </c>
      <c r="U62" s="35">
        <f>'OMR (2022)'!G64</f>
        <v>-2540.444821188556</v>
      </c>
    </row>
    <row r="63" spans="1:21">
      <c r="A63" s="6">
        <v>44531</v>
      </c>
      <c r="B63" s="34" t="str">
        <f>'OCOD Data 2022'!Y63</f>
        <v>b</v>
      </c>
      <c r="C63" s="34">
        <f>'OCOD Data 2022'!M63</f>
        <v>1707</v>
      </c>
      <c r="D63" s="34">
        <f>'OCOD Data 2022'!L63</f>
        <v>292.89999999999998</v>
      </c>
      <c r="E63" s="34">
        <f>'OCOD Data 2022'!X63</f>
        <v>0</v>
      </c>
      <c r="F63" s="34">
        <f>'OCOD Data 2022'!T63</f>
        <v>2958</v>
      </c>
      <c r="G63" s="52">
        <f>'OCOD Data 2022'!F63</f>
        <v>582</v>
      </c>
      <c r="H63" s="52">
        <f>'OCOD Data 2022'!V63</f>
        <v>27.3</v>
      </c>
      <c r="I63" s="52">
        <f>'OCOD Data 2022'!W63</f>
        <v>28.5</v>
      </c>
      <c r="J63" s="52">
        <f>'OCOD Data 2022'!S63</f>
        <v>3024.4</v>
      </c>
      <c r="K63" s="7"/>
      <c r="L63" s="7"/>
      <c r="M63" s="7"/>
      <c r="N63" s="7">
        <f t="shared" si="0"/>
        <v>0</v>
      </c>
      <c r="O63" s="7"/>
      <c r="P63" s="7"/>
      <c r="Q63" s="34">
        <f t="shared" si="1"/>
        <v>1999.9</v>
      </c>
      <c r="R63" s="35">
        <f>'OMR (2022)'!C65</f>
        <v>-2216</v>
      </c>
      <c r="S63" s="35">
        <f>'OMR (2022)'!D65</f>
        <v>-2505</v>
      </c>
      <c r="T63" s="35">
        <f>'OMR (2022)'!F65</f>
        <v>-1996.0020285530627</v>
      </c>
      <c r="U63" s="35">
        <f>'OMR (2022)'!G65</f>
        <v>-2440.3023186159021</v>
      </c>
    </row>
    <row r="64" spans="1:21">
      <c r="A64" s="6">
        <v>44532</v>
      </c>
      <c r="B64" s="34" t="str">
        <f>'OCOD Data 2022'!Y64</f>
        <v>b</v>
      </c>
      <c r="C64" s="34">
        <f>'OCOD Data 2022'!M64</f>
        <v>1714.7</v>
      </c>
      <c r="D64" s="34">
        <f>'OCOD Data 2022'!L64</f>
        <v>293.89999999999998</v>
      </c>
      <c r="E64" s="34">
        <f>'OCOD Data 2022'!X64</f>
        <v>0</v>
      </c>
      <c r="F64" s="34">
        <f>'OCOD Data 2022'!T64</f>
        <v>2835</v>
      </c>
      <c r="G64" s="52">
        <f>'OCOD Data 2022'!F64</f>
        <v>560</v>
      </c>
      <c r="H64" s="52">
        <f>'OCOD Data 2022'!V64</f>
        <v>27.6</v>
      </c>
      <c r="I64" s="52">
        <f>'OCOD Data 2022'!W64</f>
        <v>28.6</v>
      </c>
      <c r="J64" s="52">
        <f>'OCOD Data 2022'!S64</f>
        <v>3892.4</v>
      </c>
      <c r="K64" s="7"/>
      <c r="L64" s="7"/>
      <c r="M64" s="7"/>
      <c r="N64" s="7">
        <f t="shared" si="0"/>
        <v>0</v>
      </c>
      <c r="O64" s="7"/>
      <c r="P64" s="7"/>
      <c r="Q64" s="34">
        <f t="shared" si="1"/>
        <v>2008.6</v>
      </c>
      <c r="R64" s="35">
        <f>'OMR (2022)'!C66</f>
        <v>-2302</v>
      </c>
      <c r="S64" s="35">
        <f>'OMR (2022)'!D66</f>
        <v>-2454.2857142857142</v>
      </c>
      <c r="T64" s="35">
        <f>'OMR (2022)'!F66</f>
        <v>-1986.5284329584069</v>
      </c>
      <c r="U64" s="35">
        <f>'OMR (2022)'!G66</f>
        <v>-2378.1009137568867</v>
      </c>
    </row>
    <row r="65" spans="1:21">
      <c r="A65" s="6">
        <v>44533</v>
      </c>
      <c r="B65" s="34" t="str">
        <f>'OCOD Data 2022'!Y65</f>
        <v>b</v>
      </c>
      <c r="C65" s="34">
        <f>'OCOD Data 2022'!M65</f>
        <v>928.7</v>
      </c>
      <c r="D65" s="34">
        <f>'OCOD Data 2022'!L65</f>
        <v>288.89999999999998</v>
      </c>
      <c r="E65" s="34">
        <f>'OCOD Data 2022'!X65</f>
        <v>0</v>
      </c>
      <c r="F65" s="34">
        <f>'OCOD Data 2022'!T65</f>
        <v>3346</v>
      </c>
      <c r="G65" s="52">
        <f>'OCOD Data 2022'!F65</f>
        <v>544</v>
      </c>
      <c r="H65" s="52">
        <f>'OCOD Data 2022'!V65</f>
        <v>24.2</v>
      </c>
      <c r="I65" s="52">
        <f>'OCOD Data 2022'!W65</f>
        <v>25.3</v>
      </c>
      <c r="J65" s="52">
        <f>'OCOD Data 2022'!S65</f>
        <v>3672.5</v>
      </c>
      <c r="K65" s="7"/>
      <c r="L65" s="7"/>
      <c r="M65" s="7"/>
      <c r="N65" s="7">
        <f t="shared" si="0"/>
        <v>0</v>
      </c>
      <c r="O65" s="7"/>
      <c r="P65" s="7"/>
      <c r="Q65" s="34">
        <f t="shared" si="1"/>
        <v>1217.5999999999999</v>
      </c>
      <c r="R65" s="35">
        <f>'OMR (2022)'!C67</f>
        <v>-2324</v>
      </c>
      <c r="S65" s="35">
        <f>'OMR (2022)'!D67</f>
        <v>-2390</v>
      </c>
      <c r="T65" s="35">
        <f>'OMR (2022)'!F67</f>
        <v>-1833.3078760471642</v>
      </c>
      <c r="U65" s="35">
        <f>'OMR (2022)'!G67</f>
        <v>-2262.9456285886326</v>
      </c>
    </row>
    <row r="66" spans="1:21">
      <c r="A66" s="6">
        <v>44534</v>
      </c>
      <c r="B66" s="34" t="str">
        <f>'OCOD Data 2022'!Y66</f>
        <v>b</v>
      </c>
      <c r="C66" s="34">
        <f>'OCOD Data 2022'!M66</f>
        <v>924.6</v>
      </c>
      <c r="D66" s="34">
        <f>'OCOD Data 2022'!L66</f>
        <v>295.89999999999998</v>
      </c>
      <c r="E66" s="34">
        <f>'OCOD Data 2022'!X66</f>
        <v>0</v>
      </c>
      <c r="F66" s="34">
        <f>'OCOD Data 2022'!T66</f>
        <v>3041</v>
      </c>
      <c r="G66" s="52">
        <f>'OCOD Data 2022'!F66</f>
        <v>533</v>
      </c>
      <c r="H66" s="52">
        <f>'OCOD Data 2022'!V66</f>
        <v>20.9</v>
      </c>
      <c r="I66" s="52">
        <f>'OCOD Data 2022'!W66</f>
        <v>22.2</v>
      </c>
      <c r="J66" s="52">
        <f>'OCOD Data 2022'!S66</f>
        <v>3426</v>
      </c>
      <c r="K66" s="7"/>
      <c r="L66" s="7"/>
      <c r="M66" s="7"/>
      <c r="N66" s="7">
        <f t="shared" si="0"/>
        <v>0</v>
      </c>
      <c r="O66" s="7"/>
      <c r="P66" s="7"/>
      <c r="Q66" s="34">
        <f t="shared" si="1"/>
        <v>1220.5</v>
      </c>
      <c r="R66" s="35">
        <f>'OMR (2022)'!C68</f>
        <v>-2136.4</v>
      </c>
      <c r="S66" s="35">
        <f>'OMR (2022)'!D68</f>
        <v>-2270.8571428571427</v>
      </c>
      <c r="T66" s="35">
        <f>'OMR (2022)'!F68</f>
        <v>-1689.9776865956896</v>
      </c>
      <c r="U66" s="35">
        <f>'OMR (2022)'!G68</f>
        <v>-2149.7889805044383</v>
      </c>
    </row>
    <row r="67" spans="1:21">
      <c r="A67" s="6">
        <v>44535</v>
      </c>
      <c r="B67" s="34" t="str">
        <f>'OCOD Data 2022'!Y67</f>
        <v>b</v>
      </c>
      <c r="C67" s="34">
        <f>'OCOD Data 2022'!M67</f>
        <v>922.1</v>
      </c>
      <c r="D67" s="34">
        <f>'OCOD Data 2022'!L67</f>
        <v>295.89999999999998</v>
      </c>
      <c r="E67" s="34">
        <f>'OCOD Data 2022'!X67</f>
        <v>0</v>
      </c>
      <c r="F67" s="34">
        <f>'OCOD Data 2022'!T67</f>
        <v>3272</v>
      </c>
      <c r="G67" s="52">
        <f>'OCOD Data 2022'!F67</f>
        <v>548</v>
      </c>
      <c r="H67" s="52">
        <f>'OCOD Data 2022'!V67</f>
        <v>17.3</v>
      </c>
      <c r="I67" s="52">
        <f>'OCOD Data 2022'!W67</f>
        <v>18.5</v>
      </c>
      <c r="J67" s="52">
        <f>'OCOD Data 2022'!S67</f>
        <v>3663.8</v>
      </c>
      <c r="K67" s="7"/>
      <c r="L67" s="7"/>
      <c r="M67" s="7"/>
      <c r="N67" s="7">
        <f t="shared" ref="N67:N130" si="2">SUM(K67:M67)*12.1/24</f>
        <v>0</v>
      </c>
      <c r="O67" s="7"/>
      <c r="P67" s="7"/>
      <c r="Q67" s="34">
        <f t="shared" ref="Q67:Q130" si="3">C67+D67</f>
        <v>1218</v>
      </c>
      <c r="R67" s="35">
        <f>'OMR (2022)'!C69</f>
        <v>-1834.4</v>
      </c>
      <c r="S67" s="35">
        <f>'OMR (2022)'!D69</f>
        <v>-2133.7142857142858</v>
      </c>
      <c r="T67" s="35">
        <f>'OMR (2022)'!F69</f>
        <v>-1565.2508083627679</v>
      </c>
      <c r="U67" s="35">
        <f>'OMR (2022)'!G69</f>
        <v>-2038.7632299685888</v>
      </c>
    </row>
    <row r="68" spans="1:21">
      <c r="A68" s="6">
        <v>44536</v>
      </c>
      <c r="B68" s="34" t="str">
        <f>'OCOD Data 2022'!Y68</f>
        <v>b</v>
      </c>
      <c r="C68" s="34">
        <f>'OCOD Data 2022'!M68</f>
        <v>886.3</v>
      </c>
      <c r="D68" s="34">
        <f>'OCOD Data 2022'!L68</f>
        <v>290.39999999999998</v>
      </c>
      <c r="E68" s="34">
        <f>'OCOD Data 2022'!X68</f>
        <v>0</v>
      </c>
      <c r="F68" s="34">
        <f>'OCOD Data 2022'!T68</f>
        <v>3515</v>
      </c>
      <c r="G68" s="52">
        <f>'OCOD Data 2022'!F68</f>
        <v>557</v>
      </c>
      <c r="H68" s="52">
        <f>'OCOD Data 2022'!V68</f>
        <v>17.2</v>
      </c>
      <c r="I68" s="52">
        <f>'OCOD Data 2022'!W68</f>
        <v>18.100000000000001</v>
      </c>
      <c r="J68" s="52">
        <f>'OCOD Data 2022'!S68</f>
        <v>3853.4</v>
      </c>
      <c r="K68" s="7"/>
      <c r="L68" s="7"/>
      <c r="M68" s="7"/>
      <c r="N68" s="7">
        <f t="shared" si="2"/>
        <v>0</v>
      </c>
      <c r="O68" s="7"/>
      <c r="P68" s="7"/>
      <c r="Q68" s="34">
        <f t="shared" si="3"/>
        <v>1176.6999999999998</v>
      </c>
      <c r="R68" s="35">
        <f>'OMR (2022)'!C70</f>
        <v>-1636.2</v>
      </c>
      <c r="S68" s="35">
        <f>'OMR (2022)'!D70</f>
        <v>-1995.0714285714287</v>
      </c>
      <c r="T68" s="35">
        <f>'OMR (2022)'!F70</f>
        <v>-1424.3283953000002</v>
      </c>
      <c r="U68" s="35">
        <f>'OMR (2022)'!G70</f>
        <v>-1924.8159590621824</v>
      </c>
    </row>
    <row r="69" spans="1:21">
      <c r="A69" s="6">
        <v>44537</v>
      </c>
      <c r="B69" s="34" t="str">
        <f>'OCOD Data 2022'!Y69</f>
        <v>b</v>
      </c>
      <c r="C69" s="34">
        <f>'OCOD Data 2022'!M69</f>
        <v>832.4</v>
      </c>
      <c r="D69" s="34">
        <f>'OCOD Data 2022'!L69</f>
        <v>300</v>
      </c>
      <c r="E69" s="34">
        <f>'OCOD Data 2022'!X69</f>
        <v>0</v>
      </c>
      <c r="F69" s="34">
        <f>'OCOD Data 2022'!T69</f>
        <v>3749</v>
      </c>
      <c r="G69" s="52">
        <f>'OCOD Data 2022'!F69</f>
        <v>569</v>
      </c>
      <c r="H69" s="52">
        <f>'OCOD Data 2022'!V69</f>
        <v>16.899999999999999</v>
      </c>
      <c r="I69" s="52">
        <f>'OCOD Data 2022'!W69</f>
        <v>17.2</v>
      </c>
      <c r="J69" s="52">
        <f>'OCOD Data 2022'!S69</f>
        <v>3874.9</v>
      </c>
      <c r="K69" s="7"/>
      <c r="L69" s="7"/>
      <c r="M69" s="7"/>
      <c r="N69" s="7">
        <f t="shared" si="2"/>
        <v>0</v>
      </c>
      <c r="O69" s="7"/>
      <c r="P69" s="7"/>
      <c r="Q69" s="34">
        <f t="shared" si="3"/>
        <v>1132.4000000000001</v>
      </c>
      <c r="R69" s="35">
        <f>'OMR (2022)'!C71</f>
        <v>-1398.2</v>
      </c>
      <c r="S69" s="35">
        <f>'OMR (2022)'!D71</f>
        <v>-1877.9285714285713</v>
      </c>
      <c r="T69" s="35">
        <f>'OMR (2022)'!F71</f>
        <v>-1273.7993753000003</v>
      </c>
      <c r="U69" s="35">
        <f>'OMR (2022)'!G71</f>
        <v>-1806.9645243292071</v>
      </c>
    </row>
    <row r="70" spans="1:21">
      <c r="A70" s="6">
        <v>44538</v>
      </c>
      <c r="B70" s="34" t="str">
        <f>'OCOD Data 2022'!Y70</f>
        <v>b</v>
      </c>
      <c r="C70" s="34">
        <f>'OCOD Data 2022'!M70</f>
        <v>833.4</v>
      </c>
      <c r="D70" s="34">
        <f>'OCOD Data 2022'!L70</f>
        <v>298</v>
      </c>
      <c r="E70" s="34">
        <f>'OCOD Data 2022'!X70</f>
        <v>0</v>
      </c>
      <c r="F70" s="34">
        <f>'OCOD Data 2022'!T70</f>
        <v>3680</v>
      </c>
      <c r="G70" s="52">
        <f>'OCOD Data 2022'!F70</f>
        <v>550</v>
      </c>
      <c r="H70" s="52">
        <f>'OCOD Data 2022'!V70</f>
        <v>16.5</v>
      </c>
      <c r="I70" s="52">
        <f>'OCOD Data 2022'!W70</f>
        <v>16.7</v>
      </c>
      <c r="J70" s="52">
        <f>'OCOD Data 2022'!S70</f>
        <v>3832.4</v>
      </c>
      <c r="K70" s="7"/>
      <c r="L70" s="7"/>
      <c r="M70" s="7"/>
      <c r="N70" s="7">
        <f t="shared" si="2"/>
        <v>0</v>
      </c>
      <c r="O70" s="7"/>
      <c r="P70" s="7"/>
      <c r="Q70" s="34">
        <f t="shared" si="3"/>
        <v>1131.4000000000001</v>
      </c>
      <c r="R70" s="35">
        <f>'OMR (2022)'!C72</f>
        <v>-1224.4000000000001</v>
      </c>
      <c r="S70" s="35">
        <f>'OMR (2022)'!D72</f>
        <v>-1809.4285714285713</v>
      </c>
      <c r="T70" s="35">
        <f>'OMR (2022)'!F72</f>
        <v>-1264.1382880000001</v>
      </c>
      <c r="U70" s="35">
        <f>'OMR (2022)'!G72</f>
        <v>-1687.7605620559887</v>
      </c>
    </row>
    <row r="71" spans="1:21">
      <c r="A71" s="6">
        <v>44539</v>
      </c>
      <c r="B71" s="34" t="str">
        <f>'OCOD Data 2022'!Y71</f>
        <v>b</v>
      </c>
      <c r="C71" s="34">
        <f>'OCOD Data 2022'!M71</f>
        <v>840.4</v>
      </c>
      <c r="D71" s="34">
        <f>'OCOD Data 2022'!L71</f>
        <v>348.9</v>
      </c>
      <c r="E71" s="34">
        <f>'OCOD Data 2022'!X71</f>
        <v>0</v>
      </c>
      <c r="F71" s="34">
        <f>'OCOD Data 2022'!T71</f>
        <v>3834</v>
      </c>
      <c r="G71" s="52">
        <f>'OCOD Data 2022'!F71</f>
        <v>536</v>
      </c>
      <c r="H71" s="52">
        <f>'OCOD Data 2022'!V71</f>
        <v>16.600000000000001</v>
      </c>
      <c r="I71" s="52">
        <f>'OCOD Data 2022'!W71</f>
        <v>16.600000000000001</v>
      </c>
      <c r="J71" s="52">
        <f>'OCOD Data 2022'!S71</f>
        <v>4047.4</v>
      </c>
      <c r="K71" s="7"/>
      <c r="L71" s="7"/>
      <c r="M71" s="7"/>
      <c r="N71" s="7">
        <f t="shared" si="2"/>
        <v>0</v>
      </c>
      <c r="O71" s="7"/>
      <c r="P71" s="7"/>
      <c r="Q71" s="34">
        <f t="shared" si="3"/>
        <v>1189.3</v>
      </c>
      <c r="R71" s="35">
        <f>'OMR (2022)'!C73</f>
        <v>-1113.5999999999999</v>
      </c>
      <c r="S71" s="35">
        <f>'OMR (2022)'!D73</f>
        <v>-1743.6428571428571</v>
      </c>
      <c r="T71" s="35">
        <f>'OMR (2022)'!F73</f>
        <v>-1262.3906100000002</v>
      </c>
      <c r="U71" s="35">
        <f>'OMR (2022)'!G73</f>
        <v>-1634.1590968838543</v>
      </c>
    </row>
    <row r="72" spans="1:21">
      <c r="A72" s="6">
        <v>44540</v>
      </c>
      <c r="B72" s="34" t="str">
        <f>'OCOD Data 2022'!Y72</f>
        <v>b</v>
      </c>
      <c r="C72" s="34">
        <f>'OCOD Data 2022'!M72</f>
        <v>835.9</v>
      </c>
      <c r="D72" s="34">
        <f>'OCOD Data 2022'!L72</f>
        <v>254.6</v>
      </c>
      <c r="E72" s="34">
        <f>'OCOD Data 2022'!X72</f>
        <v>0</v>
      </c>
      <c r="F72" s="34">
        <f>'OCOD Data 2022'!T72</f>
        <v>4648</v>
      </c>
      <c r="G72" s="52">
        <f>'OCOD Data 2022'!F72</f>
        <v>544</v>
      </c>
      <c r="H72" s="52">
        <f>'OCOD Data 2022'!V72</f>
        <v>16.399999999999999</v>
      </c>
      <c r="I72" s="52">
        <f>'OCOD Data 2022'!W72</f>
        <v>16</v>
      </c>
      <c r="J72" s="52">
        <f>'OCOD Data 2022'!S72</f>
        <v>4403.3999999999996</v>
      </c>
      <c r="K72" s="7"/>
      <c r="L72" s="7"/>
      <c r="M72" s="7"/>
      <c r="N72" s="7">
        <f t="shared" si="2"/>
        <v>0</v>
      </c>
      <c r="O72" s="7"/>
      <c r="P72" s="7"/>
      <c r="Q72" s="34">
        <f t="shared" si="3"/>
        <v>1090.5</v>
      </c>
      <c r="R72" s="35">
        <f>'OMR (2022)'!C74</f>
        <v>-984</v>
      </c>
      <c r="S72" s="35">
        <f>'OMR (2022)'!D74</f>
        <v>-1627.2857142857142</v>
      </c>
      <c r="T72" s="35">
        <f>'OMR (2022)'!F74</f>
        <v>-1243.5691600000002</v>
      </c>
      <c r="U72" s="35">
        <f>'OMR (2022)'!G74</f>
        <v>-1575.4069442332368</v>
      </c>
    </row>
    <row r="73" spans="1:21">
      <c r="A73" s="6">
        <v>44541</v>
      </c>
      <c r="B73" s="34" t="str">
        <f>'OCOD Data 2022'!Y73</f>
        <v>b</v>
      </c>
      <c r="C73" s="34">
        <f>'OCOD Data 2022'!M73</f>
        <v>836.4</v>
      </c>
      <c r="D73" s="34">
        <f>'OCOD Data 2022'!L73</f>
        <v>292.39999999999998</v>
      </c>
      <c r="E73" s="34">
        <f>'OCOD Data 2022'!X73</f>
        <v>0</v>
      </c>
      <c r="F73" s="34">
        <f>'OCOD Data 2022'!T73</f>
        <v>4864</v>
      </c>
      <c r="G73" s="52">
        <f>'OCOD Data 2022'!F73</f>
        <v>565</v>
      </c>
      <c r="H73" s="52">
        <f>'OCOD Data 2022'!V73</f>
        <v>16.3</v>
      </c>
      <c r="I73" s="52">
        <f>'OCOD Data 2022'!W73</f>
        <v>15.5</v>
      </c>
      <c r="J73" s="52">
        <f>'OCOD Data 2022'!S73</f>
        <v>4598.2</v>
      </c>
      <c r="K73" s="7"/>
      <c r="L73" s="7"/>
      <c r="M73" s="7"/>
      <c r="N73" s="7">
        <f t="shared" si="2"/>
        <v>0</v>
      </c>
      <c r="O73" s="7"/>
      <c r="P73" s="7"/>
      <c r="Q73" s="34">
        <f t="shared" si="3"/>
        <v>1128.8</v>
      </c>
      <c r="R73" s="35">
        <f>'OMR (2022)'!C75</f>
        <v>-924.4</v>
      </c>
      <c r="S73" s="35">
        <f>'OMR (2022)'!D75</f>
        <v>-1555.9285714285713</v>
      </c>
      <c r="T73" s="35">
        <f>'OMR (2022)'!F75</f>
        <v>-1233.6152200000001</v>
      </c>
      <c r="U73" s="35">
        <f>'OMR (2022)'!G75</f>
        <v>-1517.0802315208596</v>
      </c>
    </row>
    <row r="74" spans="1:21">
      <c r="A74" s="6">
        <v>44542</v>
      </c>
      <c r="B74" s="34" t="str">
        <f>'OCOD Data 2022'!Y74</f>
        <v>b</v>
      </c>
      <c r="C74" s="34">
        <f>'OCOD Data 2022'!M74</f>
        <v>816.7</v>
      </c>
      <c r="D74" s="34">
        <f>'OCOD Data 2022'!L74</f>
        <v>292.89999999999998</v>
      </c>
      <c r="E74" s="34">
        <f>'OCOD Data 2022'!X74</f>
        <v>0</v>
      </c>
      <c r="F74" s="34">
        <f>'OCOD Data 2022'!T74</f>
        <v>4280</v>
      </c>
      <c r="G74" s="52">
        <f>'OCOD Data 2022'!F74</f>
        <v>605</v>
      </c>
      <c r="H74" s="52">
        <f>'OCOD Data 2022'!V74</f>
        <v>15.9</v>
      </c>
      <c r="I74" s="52">
        <f>'OCOD Data 2022'!W74</f>
        <v>15</v>
      </c>
      <c r="J74" s="52">
        <f>'OCOD Data 2022'!S74</f>
        <v>4162.8999999999996</v>
      </c>
      <c r="K74" s="7"/>
      <c r="L74" s="7"/>
      <c r="M74" s="7"/>
      <c r="N74" s="7">
        <f t="shared" si="2"/>
        <v>0</v>
      </c>
      <c r="O74" s="7"/>
      <c r="P74" s="7"/>
      <c r="Q74" s="34">
        <f t="shared" si="3"/>
        <v>1109.5999999999999</v>
      </c>
      <c r="R74" s="35">
        <f>'OMR (2022)'!C76</f>
        <v>-1112.4000000000001</v>
      </c>
      <c r="S74" s="35">
        <f>'OMR (2022)'!D76</f>
        <v>-1578.0714285714287</v>
      </c>
      <c r="T74" s="35">
        <f>'OMR (2022)'!F76</f>
        <v>-1220.2055725938999</v>
      </c>
      <c r="U74" s="35">
        <f>'OMR (2022)'!G76</f>
        <v>-1454.5878416575229</v>
      </c>
    </row>
    <row r="75" spans="1:21">
      <c r="A75" s="6">
        <v>44543</v>
      </c>
      <c r="B75" s="34" t="str">
        <f>'OCOD Data 2022'!Y75</f>
        <v>b</v>
      </c>
      <c r="C75" s="34">
        <f>'OCOD Data 2022'!M75</f>
        <v>1737.8</v>
      </c>
      <c r="D75" s="34">
        <f>'OCOD Data 2022'!L75</f>
        <v>1490.3</v>
      </c>
      <c r="E75" s="34">
        <f>'OCOD Data 2022'!X75</f>
        <v>0</v>
      </c>
      <c r="F75" s="34">
        <f>'OCOD Data 2022'!T75</f>
        <v>2675</v>
      </c>
      <c r="G75" s="52">
        <f>'OCOD Data 2022'!F75</f>
        <v>653</v>
      </c>
      <c r="H75" s="52">
        <f>'OCOD Data 2022'!V75</f>
        <v>26.2</v>
      </c>
      <c r="I75" s="52">
        <f>'OCOD Data 2022'!W75</f>
        <v>25.2</v>
      </c>
      <c r="J75" s="52">
        <f>'OCOD Data 2022'!S75</f>
        <v>4092.4</v>
      </c>
      <c r="K75" s="7"/>
      <c r="L75" s="7"/>
      <c r="M75" s="7"/>
      <c r="N75" s="7">
        <f t="shared" si="2"/>
        <v>0</v>
      </c>
      <c r="O75" s="7"/>
      <c r="P75" s="7"/>
      <c r="Q75" s="34">
        <f t="shared" si="3"/>
        <v>3228.1</v>
      </c>
      <c r="R75" s="35">
        <f>'OMR (2022)'!C77</f>
        <v>-1688.2</v>
      </c>
      <c r="S75" s="35">
        <f>'OMR (2022)'!D77</f>
        <v>-1715.9285714285713</v>
      </c>
      <c r="T75" s="35">
        <f>'OMR (2022)'!F77</f>
        <v>-1602.1855925938999</v>
      </c>
      <c r="U75" s="35">
        <f>'OMR (2022)'!G77</f>
        <v>-1534.8214389962818</v>
      </c>
    </row>
    <row r="76" spans="1:21">
      <c r="A76" s="6">
        <v>44544</v>
      </c>
      <c r="B76" s="34" t="str">
        <f>'OCOD Data 2022'!Y76</f>
        <v>r</v>
      </c>
      <c r="C76" s="34">
        <f>'OCOD Data 2022'!M76</f>
        <v>2612.1</v>
      </c>
      <c r="D76" s="34">
        <f>'OCOD Data 2022'!L76</f>
        <v>2988.7</v>
      </c>
      <c r="E76" s="34">
        <f>'OCOD Data 2022'!X76</f>
        <v>0</v>
      </c>
      <c r="F76" s="34">
        <f>'OCOD Data 2022'!T76</f>
        <v>13059</v>
      </c>
      <c r="G76" s="52">
        <f>'OCOD Data 2022'!F76</f>
        <v>788</v>
      </c>
      <c r="H76" s="52">
        <f>'OCOD Data 2022'!V76</f>
        <v>46.6</v>
      </c>
      <c r="I76" s="52">
        <f>'OCOD Data 2022'!W76</f>
        <v>42.6</v>
      </c>
      <c r="J76" s="52">
        <f>'OCOD Data 2022'!S76</f>
        <v>8875.9</v>
      </c>
      <c r="K76" s="7"/>
      <c r="L76" s="7"/>
      <c r="M76" s="7"/>
      <c r="N76" s="7">
        <f t="shared" si="2"/>
        <v>0</v>
      </c>
      <c r="O76" s="7"/>
      <c r="P76" s="7"/>
      <c r="Q76" s="34">
        <f t="shared" si="3"/>
        <v>5600.7999999999993</v>
      </c>
      <c r="R76" s="35">
        <f>'OMR (2022)'!C78</f>
        <v>-2532.6</v>
      </c>
      <c r="S76" s="35">
        <f>'OMR (2022)'!D78</f>
        <v>-1889.5</v>
      </c>
      <c r="T76" s="35">
        <f>'OMR (2022)'!F78</f>
        <v>-2431.1829672982103</v>
      </c>
      <c r="U76" s="35">
        <f>'OMR (2022)'!G78</f>
        <v>-1784.7042627360638</v>
      </c>
    </row>
    <row r="77" spans="1:21">
      <c r="A77" s="6">
        <v>44545</v>
      </c>
      <c r="B77" s="34" t="str">
        <f>'OCOD Data 2022'!Y77</f>
        <v>r</v>
      </c>
      <c r="C77" s="34">
        <f>'OCOD Data 2022'!M77</f>
        <v>3412.7</v>
      </c>
      <c r="D77" s="34">
        <f>'OCOD Data 2022'!L77</f>
        <v>2994.7</v>
      </c>
      <c r="E77" s="34">
        <f>'OCOD Data 2022'!X77</f>
        <v>0</v>
      </c>
      <c r="F77" s="34">
        <f>'OCOD Data 2022'!T77</f>
        <v>23071</v>
      </c>
      <c r="G77" s="52">
        <f>'OCOD Data 2022'!F77</f>
        <v>1027</v>
      </c>
      <c r="H77" s="52">
        <f>'OCOD Data 2022'!V77</f>
        <v>63.4</v>
      </c>
      <c r="I77" s="52">
        <f>'OCOD Data 2022'!W77</f>
        <v>42.6</v>
      </c>
      <c r="J77" s="52">
        <f>'OCOD Data 2022'!S77</f>
        <v>15863.9</v>
      </c>
      <c r="K77" s="7"/>
      <c r="L77" s="7"/>
      <c r="M77" s="7"/>
      <c r="N77" s="7">
        <f t="shared" si="2"/>
        <v>0</v>
      </c>
      <c r="O77" s="7"/>
      <c r="P77" s="7"/>
      <c r="Q77" s="34">
        <f t="shared" si="3"/>
        <v>6407.4</v>
      </c>
      <c r="R77" s="35">
        <f>'OMR (2022)'!C79</f>
        <v>-3520.2</v>
      </c>
      <c r="S77" s="35">
        <f>'OMR (2022)'!D79</f>
        <v>-2093.0714285714284</v>
      </c>
      <c r="T77" s="35">
        <f>'OMR (2022)'!F79</f>
        <v>-3409.8215112982107</v>
      </c>
      <c r="U77" s="35">
        <f>'OMR (2022)'!G79</f>
        <v>-2080.3424737850755</v>
      </c>
    </row>
    <row r="78" spans="1:21">
      <c r="A78" s="6">
        <v>44546</v>
      </c>
      <c r="B78" s="34" t="str">
        <f>'OCOD Data 2022'!Y78</f>
        <v>r</v>
      </c>
      <c r="C78" s="34">
        <f>'OCOD Data 2022'!M78</f>
        <v>3939</v>
      </c>
      <c r="D78" s="34">
        <f>'OCOD Data 2022'!L78</f>
        <v>2289.4</v>
      </c>
      <c r="E78" s="34">
        <f>'OCOD Data 2022'!X78</f>
        <v>0</v>
      </c>
      <c r="F78" s="34">
        <f>'OCOD Data 2022'!T78</f>
        <v>31580</v>
      </c>
      <c r="G78" s="52">
        <f>'OCOD Data 2022'!F78</f>
        <v>1013</v>
      </c>
      <c r="H78" s="52">
        <f>'OCOD Data 2022'!V78</f>
        <v>63.9</v>
      </c>
      <c r="I78" s="52">
        <f>'OCOD Data 2022'!W78</f>
        <v>32</v>
      </c>
      <c r="J78" s="52">
        <f>'OCOD Data 2022'!S78</f>
        <v>24290</v>
      </c>
      <c r="K78" s="7"/>
      <c r="L78" s="7"/>
      <c r="M78" s="7"/>
      <c r="N78" s="7">
        <f t="shared" si="2"/>
        <v>0</v>
      </c>
      <c r="O78" s="7"/>
      <c r="P78" s="7"/>
      <c r="Q78" s="34">
        <f t="shared" si="3"/>
        <v>6228.4</v>
      </c>
      <c r="R78" s="35">
        <f>'OMR (2022)'!C80</f>
        <v>-4532</v>
      </c>
      <c r="S78" s="35">
        <f>'OMR (2022)'!D80</f>
        <v>-2352.3571428571427</v>
      </c>
      <c r="T78" s="35">
        <f>'OMR (2022)'!F80</f>
        <v>-4327.3592312982109</v>
      </c>
      <c r="U78" s="35">
        <f>'OMR (2022)'!G80</f>
        <v>-2353.0912309279329</v>
      </c>
    </row>
    <row r="79" spans="1:21">
      <c r="A79" s="6">
        <v>44547</v>
      </c>
      <c r="B79" s="34" t="str">
        <f>'OCOD Data 2022'!Y79</f>
        <v>r</v>
      </c>
      <c r="C79" s="34">
        <f>'OCOD Data 2022'!M79</f>
        <v>4129.1000000000004</v>
      </c>
      <c r="D79" s="34">
        <f>'OCOD Data 2022'!L79</f>
        <v>4893.3999999999996</v>
      </c>
      <c r="E79" s="34">
        <f>'OCOD Data 2022'!X79</f>
        <v>0</v>
      </c>
      <c r="F79" s="34">
        <f>'OCOD Data 2022'!T79</f>
        <v>35845</v>
      </c>
      <c r="G79" s="52">
        <f>'OCOD Data 2022'!F79</f>
        <v>1004</v>
      </c>
      <c r="H79" s="52">
        <f>'OCOD Data 2022'!V79</f>
        <v>63.6</v>
      </c>
      <c r="I79" s="52">
        <f>'OCOD Data 2022'!W79</f>
        <v>27.1</v>
      </c>
      <c r="J79" s="52">
        <f>'OCOD Data 2022'!S79</f>
        <v>28897.4</v>
      </c>
      <c r="K79" s="7"/>
      <c r="L79" s="7"/>
      <c r="M79" s="7"/>
      <c r="N79" s="7">
        <f t="shared" si="2"/>
        <v>0</v>
      </c>
      <c r="O79" s="7"/>
      <c r="P79" s="7"/>
      <c r="Q79" s="34">
        <f t="shared" si="3"/>
        <v>9022.5</v>
      </c>
      <c r="R79" s="35">
        <f>'OMR (2022)'!C81</f>
        <v>-5552</v>
      </c>
      <c r="S79" s="35">
        <f>'OMR (2022)'!D81</f>
        <v>-2730.9285714285716</v>
      </c>
      <c r="T79" s="35">
        <f>'OMR (2022)'!F81</f>
        <v>-5771.4654987043114</v>
      </c>
      <c r="U79" s="35">
        <f>'OMR (2022)'!G81</f>
        <v>-2861.0727068922183</v>
      </c>
    </row>
    <row r="80" spans="1:21">
      <c r="A80" s="6">
        <v>44548</v>
      </c>
      <c r="B80" s="34" t="str">
        <f>'OCOD Data 2022'!Y80</f>
        <v>r</v>
      </c>
      <c r="C80" s="34">
        <f>'OCOD Data 2022'!M80</f>
        <v>4115.5</v>
      </c>
      <c r="D80" s="34">
        <f>'OCOD Data 2022'!L80</f>
        <v>5489.3</v>
      </c>
      <c r="E80" s="34">
        <f>'OCOD Data 2022'!X80</f>
        <v>0</v>
      </c>
      <c r="F80" s="34">
        <f>'OCOD Data 2022'!T80</f>
        <v>32282</v>
      </c>
      <c r="G80" s="52">
        <f>'OCOD Data 2022'!F80</f>
        <v>1030</v>
      </c>
      <c r="H80" s="52">
        <f>'OCOD Data 2022'!V80</f>
        <v>63.5</v>
      </c>
      <c r="I80" s="52">
        <f>'OCOD Data 2022'!W80</f>
        <v>27.5</v>
      </c>
      <c r="J80" s="52">
        <f>'OCOD Data 2022'!S80</f>
        <v>26928</v>
      </c>
      <c r="K80" s="7"/>
      <c r="L80" s="7"/>
      <c r="M80" s="7"/>
      <c r="N80" s="7">
        <f t="shared" si="2"/>
        <v>0</v>
      </c>
      <c r="O80" s="7"/>
      <c r="P80" s="7"/>
      <c r="Q80" s="34">
        <f t="shared" si="3"/>
        <v>9604.7999999999993</v>
      </c>
      <c r="R80" s="35">
        <f>'OMR (2022)'!C82</f>
        <v>-6388</v>
      </c>
      <c r="S80" s="35">
        <f>'OMR (2022)'!D82</f>
        <v>-3234.3571428571427</v>
      </c>
      <c r="T80" s="35">
        <f>'OMR (2022)'!F82</f>
        <v>-6916.2574887043111</v>
      </c>
      <c r="U80" s="35">
        <f>'OMR (2022)'!G82</f>
        <v>-3401.3499397493615</v>
      </c>
    </row>
    <row r="81" spans="1:22">
      <c r="A81" s="6">
        <v>44549</v>
      </c>
      <c r="B81" s="34" t="str">
        <f>'OCOD Data 2022'!Y81</f>
        <v>r</v>
      </c>
      <c r="C81" s="34">
        <f>'OCOD Data 2022'!M81</f>
        <v>4153.8</v>
      </c>
      <c r="D81" s="34">
        <f>'OCOD Data 2022'!L81</f>
        <v>5497.9</v>
      </c>
      <c r="E81" s="34">
        <f>'OCOD Data 2022'!X81</f>
        <v>0</v>
      </c>
      <c r="F81" s="34">
        <f>'OCOD Data 2022'!T81</f>
        <v>21202</v>
      </c>
      <c r="G81" s="52">
        <f>'OCOD Data 2022'!F81</f>
        <v>993</v>
      </c>
      <c r="H81" s="52">
        <f>'OCOD Data 2022'!V81</f>
        <v>64.2</v>
      </c>
      <c r="I81" s="52">
        <f>'OCOD Data 2022'!W81</f>
        <v>30.7</v>
      </c>
      <c r="J81" s="52">
        <f>'OCOD Data 2022'!S81</f>
        <v>23826.3</v>
      </c>
      <c r="K81" s="7"/>
      <c r="L81" s="7"/>
      <c r="M81" s="7"/>
      <c r="N81" s="7">
        <f t="shared" si="2"/>
        <v>0</v>
      </c>
      <c r="O81" s="7"/>
      <c r="P81" s="7"/>
      <c r="Q81" s="34">
        <f t="shared" si="3"/>
        <v>9651.7000000000007</v>
      </c>
      <c r="R81" s="35">
        <f>'OMR (2022)'!C83</f>
        <v>-6988</v>
      </c>
      <c r="S81" s="35">
        <f>'OMR (2022)'!D83</f>
        <v>-3730.0714285714284</v>
      </c>
      <c r="T81" s="35">
        <f>'OMR (2022)'!F83</f>
        <v>-7617.7024260000007</v>
      </c>
      <c r="U81" s="35">
        <f>'OMR (2022)'!G83</f>
        <v>-3946.2941261779333</v>
      </c>
    </row>
    <row r="82" spans="1:22">
      <c r="A82" s="6">
        <v>44550</v>
      </c>
      <c r="B82" s="34" t="str">
        <f>'OCOD Data 2022'!Y82</f>
        <v>r</v>
      </c>
      <c r="C82" s="34">
        <f>'OCOD Data 2022'!M82</f>
        <v>933.2</v>
      </c>
      <c r="D82" s="34">
        <f>'OCOD Data 2022'!L82</f>
        <v>1194.9000000000001</v>
      </c>
      <c r="E82" s="34">
        <f>'OCOD Data 2022'!X82</f>
        <v>0</v>
      </c>
      <c r="F82" s="34">
        <f>'OCOD Data 2022'!T82</f>
        <v>24996</v>
      </c>
      <c r="G82" s="52">
        <f>'OCOD Data 2022'!F82</f>
        <v>976</v>
      </c>
      <c r="H82" s="52">
        <f>'OCOD Data 2022'!V82</f>
        <v>44.3</v>
      </c>
      <c r="I82" s="52">
        <f>'OCOD Data 2022'!W82</f>
        <v>24.7</v>
      </c>
      <c r="J82" s="52">
        <f>'OCOD Data 2022'!S82</f>
        <v>21109.8</v>
      </c>
      <c r="K82" s="7"/>
      <c r="L82" s="7"/>
      <c r="M82" s="7"/>
      <c r="N82" s="7">
        <f t="shared" si="2"/>
        <v>0</v>
      </c>
      <c r="O82" s="7"/>
      <c r="P82" s="7"/>
      <c r="Q82" s="34">
        <f t="shared" si="3"/>
        <v>2128.1000000000004</v>
      </c>
      <c r="R82" s="35">
        <f>'OMR (2022)'!C84</f>
        <v>-6592</v>
      </c>
      <c r="S82" s="35">
        <f>'OMR (2022)'!D84</f>
        <v>-3863</v>
      </c>
      <c r="T82" s="35">
        <f>'OMR (2022)'!F84</f>
        <v>-6781.9495820000011</v>
      </c>
      <c r="U82" s="35">
        <f>'OMR (2022)'!G84</f>
        <v>-3993.7786118922186</v>
      </c>
    </row>
    <row r="83" spans="1:22">
      <c r="A83" s="6">
        <v>44551</v>
      </c>
      <c r="B83" s="34" t="str">
        <f>'OCOD Data 2022'!Y83</f>
        <v>r</v>
      </c>
      <c r="C83" s="34">
        <f>'OCOD Data 2022'!M83</f>
        <v>914.5</v>
      </c>
      <c r="D83" s="34">
        <f>'OCOD Data 2022'!L83</f>
        <v>1197.4000000000001</v>
      </c>
      <c r="E83" s="34">
        <f>'OCOD Data 2022'!X83</f>
        <v>0</v>
      </c>
      <c r="F83" s="34">
        <f>'OCOD Data 2022'!T83</f>
        <v>20826</v>
      </c>
      <c r="G83" s="52">
        <f>'OCOD Data 2022'!F83</f>
        <v>947</v>
      </c>
      <c r="H83" s="52">
        <f>'OCOD Data 2022'!V83</f>
        <v>26.9</v>
      </c>
      <c r="I83" s="52">
        <f>'OCOD Data 2022'!W83</f>
        <v>17.600000000000001</v>
      </c>
      <c r="J83" s="52">
        <f>'OCOD Data 2022'!S83</f>
        <v>17574.3</v>
      </c>
      <c r="K83" s="7"/>
      <c r="L83" s="7"/>
      <c r="M83" s="7"/>
      <c r="N83" s="7">
        <f t="shared" si="2"/>
        <v>0</v>
      </c>
      <c r="O83" s="7"/>
      <c r="P83" s="7"/>
      <c r="Q83" s="34">
        <f t="shared" si="3"/>
        <v>2111.9</v>
      </c>
      <c r="R83" s="35">
        <f>'OMR (2022)'!C85</f>
        <v>-5698.2</v>
      </c>
      <c r="S83" s="35">
        <f>'OMR (2022)'!D85</f>
        <v>-3888.0714285714284</v>
      </c>
      <c r="T83" s="35">
        <f>'OMR (2022)'!F85</f>
        <v>-6003.3666620000004</v>
      </c>
      <c r="U83" s="35">
        <f>'OMR (2022)'!G85</f>
        <v>-4042.2224047493614</v>
      </c>
    </row>
    <row r="84" spans="1:22">
      <c r="A84" s="6">
        <v>44552</v>
      </c>
      <c r="B84" s="34" t="str">
        <f>'OCOD Data 2022'!Y84</f>
        <v>r</v>
      </c>
      <c r="C84" s="34">
        <f>'OCOD Data 2022'!M84</f>
        <v>914</v>
      </c>
      <c r="D84" s="34">
        <f>'OCOD Data 2022'!L84</f>
        <v>1293</v>
      </c>
      <c r="E84" s="34">
        <f>'OCOD Data 2022'!X84</f>
        <v>0</v>
      </c>
      <c r="F84" s="34">
        <f>'OCOD Data 2022'!T84</f>
        <v>15407</v>
      </c>
      <c r="G84" s="52">
        <f>'OCOD Data 2022'!F84</f>
        <v>832</v>
      </c>
      <c r="H84" s="52">
        <f>'OCOD Data 2022'!V84</f>
        <v>11.8</v>
      </c>
      <c r="I84" s="52">
        <f>'OCOD Data 2022'!W84</f>
        <v>9.4</v>
      </c>
      <c r="J84" s="52">
        <f>'OCOD Data 2022'!S84</f>
        <v>14194.3</v>
      </c>
      <c r="K84" s="7"/>
      <c r="L84" s="7"/>
      <c r="M84" s="7"/>
      <c r="N84" s="7">
        <f t="shared" si="2"/>
        <v>0</v>
      </c>
      <c r="O84" s="7"/>
      <c r="P84" s="7"/>
      <c r="Q84" s="34">
        <f t="shared" si="3"/>
        <v>2207</v>
      </c>
      <c r="R84" s="35">
        <f>'OMR (2022)'!C86</f>
        <v>-4682.2</v>
      </c>
      <c r="S84" s="35">
        <f>'OMR (2022)'!D86</f>
        <v>-3965.8571428571427</v>
      </c>
      <c r="T84" s="35">
        <f>'OMR (2022)'!F86</f>
        <v>-4728.8417580000005</v>
      </c>
      <c r="U84" s="35">
        <f>'OMR (2022)'!G86</f>
        <v>-4098.4668033207899</v>
      </c>
    </row>
    <row r="85" spans="1:22">
      <c r="A85" s="6">
        <v>44553</v>
      </c>
      <c r="B85" s="34" t="str">
        <f>'OCOD Data 2022'!Y85</f>
        <v>r</v>
      </c>
      <c r="C85" s="34">
        <f>'OCOD Data 2022'!M85</f>
        <v>918.6</v>
      </c>
      <c r="D85" s="34">
        <f>'OCOD Data 2022'!L85</f>
        <v>1296.7</v>
      </c>
      <c r="E85" s="34">
        <f>'OCOD Data 2022'!X85</f>
        <v>0</v>
      </c>
      <c r="F85" s="34">
        <f>'OCOD Data 2022'!T85</f>
        <v>14798</v>
      </c>
      <c r="G85" s="52">
        <f>'OCOD Data 2022'!F85</f>
        <v>803</v>
      </c>
      <c r="H85" s="52">
        <f>'OCOD Data 2022'!V85</f>
        <v>11.6</v>
      </c>
      <c r="I85" s="52">
        <f>'OCOD Data 2022'!W85</f>
        <v>11.1</v>
      </c>
      <c r="J85" s="52">
        <f>'OCOD Data 2022'!S85</f>
        <v>12838.4</v>
      </c>
      <c r="K85" s="7"/>
      <c r="L85" s="7"/>
      <c r="M85" s="7"/>
      <c r="N85" s="7">
        <f t="shared" si="2"/>
        <v>0</v>
      </c>
      <c r="O85" s="7"/>
      <c r="P85" s="7"/>
      <c r="Q85" s="34">
        <f t="shared" si="3"/>
        <v>2215.3000000000002</v>
      </c>
      <c r="R85" s="35">
        <f>'OMR (2022)'!C87</f>
        <v>-3510.2</v>
      </c>
      <c r="S85" s="35">
        <f>'OMR (2022)'!D87</f>
        <v>-4090.2857142857142</v>
      </c>
      <c r="T85" s="35">
        <f>'OMR (2022)'!F87</f>
        <v>-3369.543478000001</v>
      </c>
      <c r="U85" s="35">
        <f>'OMR (2022)'!G87</f>
        <v>-4153.9045354636473</v>
      </c>
    </row>
    <row r="86" spans="1:22">
      <c r="A86" s="6">
        <v>44554</v>
      </c>
      <c r="B86" s="34" t="str">
        <f>'OCOD Data 2022'!Y86</f>
        <v>r</v>
      </c>
      <c r="C86" s="34">
        <f>'OCOD Data 2022'!M86</f>
        <v>1699.5</v>
      </c>
      <c r="D86" s="34">
        <f>'OCOD Data 2022'!L86</f>
        <v>392.2</v>
      </c>
      <c r="E86" s="34">
        <f>'OCOD Data 2022'!X86</f>
        <v>0</v>
      </c>
      <c r="F86" s="34">
        <f>'OCOD Data 2022'!T86</f>
        <v>22144</v>
      </c>
      <c r="G86" s="52">
        <f>'OCOD Data 2022'!F86</f>
        <v>977</v>
      </c>
      <c r="H86" s="52">
        <f>'OCOD Data 2022'!V86</f>
        <v>11</v>
      </c>
      <c r="I86" s="52">
        <f>'OCOD Data 2022'!W86</f>
        <v>11.4</v>
      </c>
      <c r="J86" s="52">
        <f>'OCOD Data 2022'!S86</f>
        <v>14411</v>
      </c>
      <c r="K86" s="7"/>
      <c r="L86" s="7"/>
      <c r="M86" s="7"/>
      <c r="N86" s="7">
        <f t="shared" si="2"/>
        <v>0</v>
      </c>
      <c r="O86" s="7"/>
      <c r="P86" s="7"/>
      <c r="Q86" s="34">
        <f t="shared" si="3"/>
        <v>2091.6999999999998</v>
      </c>
      <c r="R86" s="35">
        <f>'OMR (2022)'!C88</f>
        <v>-2134.8000000000002</v>
      </c>
      <c r="S86" s="35">
        <f>'OMR (2022)'!D88</f>
        <v>-4141.0714285714284</v>
      </c>
      <c r="T86" s="35">
        <f>'OMR (2022)'!F88</f>
        <v>-1974.0750835760023</v>
      </c>
      <c r="U86" s="35">
        <f>'OMR (2022)'!G88</f>
        <v>-4207.1890988836485</v>
      </c>
    </row>
    <row r="87" spans="1:22">
      <c r="A87" s="6">
        <v>44555</v>
      </c>
      <c r="B87" s="34" t="str">
        <f>'OCOD Data 2022'!Y87</f>
        <v>r</v>
      </c>
      <c r="C87" s="34">
        <f>'OCOD Data 2022'!M87</f>
        <v>1694.5</v>
      </c>
      <c r="D87" s="34">
        <f>'OCOD Data 2022'!L87</f>
        <v>499.1</v>
      </c>
      <c r="E87" s="34">
        <f>'OCOD Data 2022'!X87</f>
        <v>0</v>
      </c>
      <c r="F87" s="34">
        <f>'OCOD Data 2022'!T87</f>
        <v>28908</v>
      </c>
      <c r="G87" s="52">
        <f>'OCOD Data 2022'!F87</f>
        <v>1167</v>
      </c>
      <c r="H87" s="52">
        <f>'OCOD Data 2022'!V87</f>
        <v>10.199999999999999</v>
      </c>
      <c r="I87" s="52">
        <f>'OCOD Data 2022'!W87</f>
        <v>10</v>
      </c>
      <c r="J87" s="52">
        <f>'OCOD Data 2022'!S87</f>
        <v>19422.3</v>
      </c>
      <c r="K87" s="7"/>
      <c r="L87" s="7"/>
      <c r="M87" s="7"/>
      <c r="N87" s="7">
        <f t="shared" si="2"/>
        <v>0</v>
      </c>
      <c r="O87" s="7"/>
      <c r="P87" s="7"/>
      <c r="Q87" s="34">
        <f t="shared" si="3"/>
        <v>2193.6</v>
      </c>
      <c r="R87" s="35">
        <f>'OMR (2022)'!C89</f>
        <v>-1724.8</v>
      </c>
      <c r="S87" s="35">
        <f>'OMR (2022)'!D89</f>
        <v>-4148.8571428571431</v>
      </c>
      <c r="T87" s="35">
        <f>'OMR (2022)'!F89</f>
        <v>-1981.9678952472902</v>
      </c>
      <c r="U87" s="35">
        <f>'OMR (2022)'!G89</f>
        <v>-4261.0474244805364</v>
      </c>
    </row>
    <row r="88" spans="1:22">
      <c r="A88" s="6">
        <v>44556</v>
      </c>
      <c r="B88" s="34" t="str">
        <f>'OCOD Data 2022'!Y88</f>
        <v>r</v>
      </c>
      <c r="C88" s="34">
        <f>'OCOD Data 2022'!M88</f>
        <v>1701</v>
      </c>
      <c r="D88" s="34">
        <f>'OCOD Data 2022'!L88</f>
        <v>792</v>
      </c>
      <c r="E88" s="34">
        <f>'OCOD Data 2022'!X88</f>
        <v>0</v>
      </c>
      <c r="F88" s="34">
        <f>'OCOD Data 2022'!T88</f>
        <v>38461</v>
      </c>
      <c r="G88" s="52">
        <f>'OCOD Data 2022'!F88</f>
        <v>1334</v>
      </c>
      <c r="H88" s="52">
        <f>'OCOD Data 2022'!V88</f>
        <v>9.8000000000000007</v>
      </c>
      <c r="I88" s="52">
        <f>'OCOD Data 2022'!W88</f>
        <v>8.1999999999999993</v>
      </c>
      <c r="J88" s="52">
        <f>'OCOD Data 2022'!S88</f>
        <v>27563.3</v>
      </c>
      <c r="K88" s="7"/>
      <c r="L88" s="7"/>
      <c r="M88" s="7"/>
      <c r="N88" s="7">
        <f t="shared" si="2"/>
        <v>0</v>
      </c>
      <c r="O88" s="7"/>
      <c r="P88" s="7"/>
      <c r="Q88" s="34">
        <f t="shared" si="3"/>
        <v>2493</v>
      </c>
      <c r="R88" s="35">
        <f>'OMR (2022)'!C90</f>
        <v>-1556.4</v>
      </c>
      <c r="S88" s="35">
        <f>'OMR (2022)'!D90</f>
        <v>-4046.6428571428573</v>
      </c>
      <c r="T88" s="35">
        <f>'OMR (2022)'!F90</f>
        <v>-2029.47112924729</v>
      </c>
      <c r="U88" s="35">
        <f>'OMR (2022)'!G90</f>
        <v>-4331.2458178398583</v>
      </c>
    </row>
    <row r="89" spans="1:22">
      <c r="A89" s="6">
        <v>44557</v>
      </c>
      <c r="B89" s="34" t="str">
        <f>'OCOD Data 2022'!Y89</f>
        <v>r</v>
      </c>
      <c r="C89" s="34">
        <f>'OCOD Data 2022'!M89</f>
        <v>1697</v>
      </c>
      <c r="D89" s="34">
        <f>'OCOD Data 2022'!L89</f>
        <v>792.5</v>
      </c>
      <c r="E89" s="34">
        <f>'OCOD Data 2022'!X89</f>
        <v>0</v>
      </c>
      <c r="F89" s="34">
        <f>'OCOD Data 2022'!T89</f>
        <v>42838</v>
      </c>
      <c r="G89" s="52">
        <f>'OCOD Data 2022'!F89</f>
        <v>1600</v>
      </c>
      <c r="H89" s="52">
        <f>'OCOD Data 2022'!V89</f>
        <v>9.4</v>
      </c>
      <c r="I89" s="52">
        <f>'OCOD Data 2022'!W89</f>
        <v>7.1</v>
      </c>
      <c r="J89" s="52">
        <f>'OCOD Data 2022'!S89</f>
        <v>31196.400000000001</v>
      </c>
      <c r="K89" s="7"/>
      <c r="L89" s="7"/>
      <c r="M89" s="7"/>
      <c r="N89" s="7">
        <f t="shared" si="2"/>
        <v>0</v>
      </c>
      <c r="O89" s="7"/>
      <c r="P89" s="7"/>
      <c r="Q89" s="34">
        <f t="shared" si="3"/>
        <v>2489.5</v>
      </c>
      <c r="R89" s="35">
        <f>'OMR (2022)'!C91</f>
        <v>-1345.4</v>
      </c>
      <c r="S89" s="35">
        <f>'OMR (2022)'!D91</f>
        <v>-3843.4285714285716</v>
      </c>
      <c r="T89" s="35">
        <f>'OMR (2022)'!F91</f>
        <v>-2036.0565840161332</v>
      </c>
      <c r="U89" s="35">
        <f>'OMR (2022)'!G91</f>
        <v>-4253.4207288287307</v>
      </c>
    </row>
    <row r="90" spans="1:22">
      <c r="A90" s="6">
        <v>44558</v>
      </c>
      <c r="B90" s="34" t="str">
        <f>'OCOD Data 2022'!Y90</f>
        <v>r</v>
      </c>
      <c r="C90" s="34">
        <f>'OCOD Data 2022'!M90</f>
        <v>1715.7</v>
      </c>
      <c r="D90" s="34">
        <f>'OCOD Data 2022'!L90</f>
        <v>791.5</v>
      </c>
      <c r="E90" s="34">
        <f>'OCOD Data 2022'!X90</f>
        <v>0</v>
      </c>
      <c r="F90" s="34">
        <f>'OCOD Data 2022'!T90</f>
        <v>45494</v>
      </c>
      <c r="G90" s="52">
        <f>'OCOD Data 2022'!F90</f>
        <v>1981</v>
      </c>
      <c r="H90" s="52">
        <f>'OCOD Data 2022'!V90</f>
        <v>9</v>
      </c>
      <c r="I90" s="52">
        <f>'OCOD Data 2022'!W90</f>
        <v>6.5</v>
      </c>
      <c r="J90" s="52">
        <f>'OCOD Data 2022'!S90</f>
        <v>31988</v>
      </c>
      <c r="K90" s="7"/>
      <c r="L90" s="7"/>
      <c r="M90" s="7"/>
      <c r="N90" s="7">
        <f t="shared" si="2"/>
        <v>0</v>
      </c>
      <c r="O90" s="7"/>
      <c r="P90" s="7"/>
      <c r="Q90" s="34">
        <f t="shared" si="3"/>
        <v>2507.1999999999998</v>
      </c>
      <c r="R90" s="35">
        <f>'OMR (2022)'!C92</f>
        <v>-1169.2</v>
      </c>
      <c r="S90" s="35">
        <f>'OMR (2022)'!D92</f>
        <v>-3603.3571428571427</v>
      </c>
      <c r="T90" s="35">
        <f>'OMR (2022)'!F92</f>
        <v>-2005.0485200161334</v>
      </c>
      <c r="U90" s="35">
        <f>'OMR (2022)'!G92</f>
        <v>-4001.713661434334</v>
      </c>
    </row>
    <row r="91" spans="1:22">
      <c r="A91" s="6">
        <v>44559</v>
      </c>
      <c r="B91" s="34" t="str">
        <f>'OCOD Data 2022'!Y91</f>
        <v>r</v>
      </c>
      <c r="C91" s="34">
        <f>'OCOD Data 2022'!M91</f>
        <v>2607</v>
      </c>
      <c r="D91" s="34">
        <f>'OCOD Data 2022'!L91</f>
        <v>298.5</v>
      </c>
      <c r="E91" s="34">
        <f>'OCOD Data 2022'!X91</f>
        <v>0</v>
      </c>
      <c r="F91" s="34">
        <f>'OCOD Data 2022'!T91</f>
        <v>40599</v>
      </c>
      <c r="G91" s="52">
        <f>'OCOD Data 2022'!F91</f>
        <v>2346</v>
      </c>
      <c r="H91" s="52">
        <f>'OCOD Data 2022'!V91</f>
        <v>9</v>
      </c>
      <c r="I91" s="52">
        <f>'OCOD Data 2022'!W91</f>
        <v>6.6</v>
      </c>
      <c r="J91" s="52">
        <f>'OCOD Data 2022'!S91</f>
        <v>30995.1</v>
      </c>
      <c r="K91" s="7"/>
      <c r="L91" s="7"/>
      <c r="M91" s="7"/>
      <c r="N91" s="7">
        <f t="shared" si="2"/>
        <v>0</v>
      </c>
      <c r="O91" s="7"/>
      <c r="P91" s="7"/>
      <c r="Q91" s="34">
        <f t="shared" si="3"/>
        <v>2905.5</v>
      </c>
      <c r="R91" s="35">
        <f>'OMR (2022)'!C93</f>
        <v>-1416.6</v>
      </c>
      <c r="S91" s="35">
        <f>'OMR (2022)'!D93</f>
        <v>-3389.7857142857142</v>
      </c>
      <c r="T91" s="35">
        <f>'OMR (2022)'!F93</f>
        <v>-2025.6465424401315</v>
      </c>
      <c r="U91" s="35">
        <f>'OMR (2022)'!G93</f>
        <v>-3712.8408957200486</v>
      </c>
    </row>
    <row r="92" spans="1:22">
      <c r="A92" s="6">
        <v>44560</v>
      </c>
      <c r="B92" s="34" t="str">
        <f>'OCOD Data 2022'!Y92</f>
        <v>r</v>
      </c>
      <c r="C92" s="34">
        <f>'OCOD Data 2022'!M92</f>
        <v>2601.5</v>
      </c>
      <c r="D92" s="34">
        <f>'OCOD Data 2022'!L92</f>
        <v>294.39999999999998</v>
      </c>
      <c r="E92" s="34">
        <f>'OCOD Data 2022'!X92</f>
        <v>0</v>
      </c>
      <c r="F92" s="34">
        <f>'OCOD Data 2022'!T92</f>
        <v>38002</v>
      </c>
      <c r="G92" s="52">
        <f>'OCOD Data 2022'!F92</f>
        <v>2390</v>
      </c>
      <c r="H92" s="52">
        <f>'OCOD Data 2022'!V92</f>
        <v>9.3000000000000007</v>
      </c>
      <c r="I92" s="52">
        <f>'OCOD Data 2022'!W92</f>
        <v>7.1</v>
      </c>
      <c r="J92" s="52">
        <f>'OCOD Data 2022'!S92</f>
        <v>28051.7</v>
      </c>
      <c r="K92" s="7"/>
      <c r="L92" s="7"/>
      <c r="M92" s="7"/>
      <c r="N92" s="7">
        <f t="shared" si="2"/>
        <v>0</v>
      </c>
      <c r="O92" s="7"/>
      <c r="P92" s="7"/>
      <c r="Q92" s="34">
        <f t="shared" si="3"/>
        <v>2895.9</v>
      </c>
      <c r="R92" s="35">
        <f>'OMR (2022)'!C94</f>
        <v>-1582.8</v>
      </c>
      <c r="S92" s="35">
        <f>'OMR (2022)'!D94</f>
        <v>-3095.5714285714284</v>
      </c>
      <c r="T92" s="35">
        <f>'OMR (2022)'!F94</f>
        <v>-2006.3424221719185</v>
      </c>
      <c r="U92" s="35">
        <f>'OMR (2022)'!G94</f>
        <v>-3432.1128497925752</v>
      </c>
    </row>
    <row r="93" spans="1:22">
      <c r="A93" s="6">
        <v>44561</v>
      </c>
      <c r="B93" s="34" t="str">
        <f>'OCOD Data 2022'!Y93</f>
        <v>r</v>
      </c>
      <c r="C93" s="34">
        <f>'OCOD Data 2022'!M93</f>
        <v>2603</v>
      </c>
      <c r="D93" s="34">
        <f>'OCOD Data 2022'!L93</f>
        <v>305</v>
      </c>
      <c r="E93" s="34">
        <f>'OCOD Data 2022'!X93</f>
        <v>0</v>
      </c>
      <c r="F93" s="34">
        <f>'OCOD Data 2022'!T93</f>
        <v>33723</v>
      </c>
      <c r="G93" s="52">
        <f>'OCOD Data 2022'!F93</f>
        <v>2172</v>
      </c>
      <c r="H93" s="52">
        <f>'OCOD Data 2022'!V93</f>
        <v>9.6999999999999993</v>
      </c>
      <c r="I93" s="52">
        <f>'OCOD Data 2022'!W93</f>
        <v>7.9</v>
      </c>
      <c r="J93" s="52">
        <f>'OCOD Data 2022'!S93</f>
        <v>25934</v>
      </c>
      <c r="K93" s="7"/>
      <c r="L93" s="7"/>
      <c r="M93" s="7"/>
      <c r="N93" s="7">
        <f t="shared" si="2"/>
        <v>0</v>
      </c>
      <c r="O93" s="7"/>
      <c r="P93" s="7"/>
      <c r="Q93" s="34">
        <f t="shared" si="3"/>
        <v>2908</v>
      </c>
      <c r="R93" s="35">
        <f>'OMR (2022)'!C95</f>
        <v>-1794.8</v>
      </c>
      <c r="S93" s="35">
        <f>'OMR (2022)'!D95</f>
        <v>-2704.7857142857142</v>
      </c>
      <c r="T93" s="35">
        <f>'OMR (2022)'!F95</f>
        <v>-1947.1677881719183</v>
      </c>
      <c r="U93" s="35">
        <f>'OMR (2022)'!G95</f>
        <v>-2965.425206935432</v>
      </c>
      <c r="V93" s="11"/>
    </row>
    <row r="94" spans="1:22">
      <c r="A94" s="6">
        <v>44562</v>
      </c>
      <c r="B94" s="34" t="str">
        <f>'OCOD Data 2022'!Y94</f>
        <v>r</v>
      </c>
      <c r="C94" s="34">
        <f>'OCOD Data 2022'!M94</f>
        <v>1698</v>
      </c>
      <c r="D94" s="34">
        <f>'OCOD Data 2022'!L94</f>
        <v>998.2</v>
      </c>
      <c r="E94" s="34">
        <f>'OCOD Data 2022'!X94</f>
        <v>0</v>
      </c>
      <c r="F94" s="34">
        <f>'OCOD Data 2022'!T94</f>
        <v>33374</v>
      </c>
      <c r="G94" s="52">
        <f>'OCOD Data 2022'!F94</f>
        <v>2014</v>
      </c>
      <c r="H94" s="52">
        <f>'OCOD Data 2022'!V94</f>
        <v>9.4</v>
      </c>
      <c r="I94" s="52">
        <f>'OCOD Data 2022'!W94</f>
        <v>8.1</v>
      </c>
      <c r="J94" s="52">
        <f>'OCOD Data 2022'!S94</f>
        <v>26487.599999999999</v>
      </c>
      <c r="K94" s="7"/>
      <c r="L94" s="7"/>
      <c r="M94" s="7"/>
      <c r="N94" s="7">
        <f t="shared" si="2"/>
        <v>0</v>
      </c>
      <c r="O94" s="7"/>
      <c r="P94" s="7"/>
      <c r="Q94" s="34">
        <f t="shared" si="3"/>
        <v>2696.2</v>
      </c>
      <c r="R94" s="35">
        <f>'OMR (2022)'!C96</f>
        <v>-1842.2</v>
      </c>
      <c r="S94" s="35">
        <f>'OMR (2022)'!D96</f>
        <v>-2219.9285714285716</v>
      </c>
      <c r="T94" s="35">
        <f>'OMR (2022)'!F96</f>
        <v>-1885.7214614030756</v>
      </c>
      <c r="U94" s="35">
        <f>'OMR (2022)'!G96</f>
        <v>-2456.8007190782891</v>
      </c>
      <c r="V94" s="11">
        <v>-5000</v>
      </c>
    </row>
    <row r="95" spans="1:22">
      <c r="A95" s="6">
        <v>44563</v>
      </c>
      <c r="B95" s="34" t="str">
        <f>'OCOD Data 2022'!Y95</f>
        <v>r</v>
      </c>
      <c r="C95" s="34">
        <f>'OCOD Data 2022'!M95</f>
        <v>1707.1</v>
      </c>
      <c r="D95" s="34">
        <f>'OCOD Data 2022'!L95</f>
        <v>1494.3</v>
      </c>
      <c r="E95" s="34">
        <f>'OCOD Data 2022'!X95</f>
        <v>0</v>
      </c>
      <c r="F95" s="34">
        <f>'OCOD Data 2022'!T95</f>
        <v>28827</v>
      </c>
      <c r="G95" s="52">
        <f>'OCOD Data 2022'!F95</f>
        <v>1756</v>
      </c>
      <c r="H95" s="52">
        <f>'OCOD Data 2022'!V95</f>
        <v>9.6999999999999993</v>
      </c>
      <c r="I95" s="52">
        <f>'OCOD Data 2022'!W95</f>
        <v>8.8000000000000007</v>
      </c>
      <c r="J95" s="52">
        <f>'OCOD Data 2022'!S95</f>
        <v>24307.200000000001</v>
      </c>
      <c r="K95" s="7"/>
      <c r="L95" s="7"/>
      <c r="M95" s="7"/>
      <c r="N95" s="7">
        <f t="shared" si="2"/>
        <v>0</v>
      </c>
      <c r="O95" s="7"/>
      <c r="P95" s="7"/>
      <c r="Q95" s="34">
        <f t="shared" si="3"/>
        <v>3201.3999999999996</v>
      </c>
      <c r="R95" s="35">
        <f>'OMR (2022)'!C97</f>
        <v>-2050.4</v>
      </c>
      <c r="S95" s="35">
        <f>'OMR (2022)'!D97</f>
        <v>-1839.9285714285713</v>
      </c>
      <c r="T95" s="35">
        <f>'OMR (2022)'!F97</f>
        <v>-1956.5109154030754</v>
      </c>
      <c r="U95" s="35">
        <f>'OMR (2022)'!G97</f>
        <v>-1979.8595505068604</v>
      </c>
      <c r="V95" s="11">
        <v>-5000</v>
      </c>
    </row>
    <row r="96" spans="1:22">
      <c r="A96" s="6">
        <v>44564</v>
      </c>
      <c r="B96" s="34" t="str">
        <f>'OCOD Data 2022'!Y96</f>
        <v>r</v>
      </c>
      <c r="C96" s="34">
        <f>'OCOD Data 2022'!M96</f>
        <v>3446.9</v>
      </c>
      <c r="D96" s="34">
        <f>'OCOD Data 2022'!L96</f>
        <v>2500.1</v>
      </c>
      <c r="E96" s="34">
        <f>'OCOD Data 2022'!X96</f>
        <v>0</v>
      </c>
      <c r="F96" s="34">
        <f>'OCOD Data 2022'!T96</f>
        <v>22759</v>
      </c>
      <c r="G96" s="52">
        <f>'OCOD Data 2022'!F96</f>
        <v>1457</v>
      </c>
      <c r="H96" s="52">
        <f>'OCOD Data 2022'!V96</f>
        <v>13</v>
      </c>
      <c r="I96" s="52">
        <f>'OCOD Data 2022'!W96</f>
        <v>12.5</v>
      </c>
      <c r="J96" s="52">
        <f>'OCOD Data 2022'!S96</f>
        <v>21752.6</v>
      </c>
      <c r="K96" s="7"/>
      <c r="L96" s="7"/>
      <c r="M96" s="7"/>
      <c r="N96" s="7">
        <f t="shared" si="2"/>
        <v>0</v>
      </c>
      <c r="O96" s="7"/>
      <c r="P96" s="7"/>
      <c r="Q96" s="34">
        <f t="shared" si="3"/>
        <v>5947</v>
      </c>
      <c r="R96" s="35">
        <f>'OMR (2022)'!C98</f>
        <v>-2510.4</v>
      </c>
      <c r="S96" s="35">
        <f>'OMR (2022)'!D98</f>
        <v>-1932.0714285714287</v>
      </c>
      <c r="T96" s="35">
        <f>'OMR (2022)'!F98</f>
        <v>-2518.3048435603732</v>
      </c>
      <c r="U96" s="35">
        <f>'OMR (2022)'!G98</f>
        <v>-2190.1106319916094</v>
      </c>
      <c r="V96" s="11">
        <v>-5000</v>
      </c>
    </row>
    <row r="97" spans="1:22">
      <c r="A97" s="6">
        <v>44565</v>
      </c>
      <c r="B97" s="34" t="str">
        <f>'OCOD Data 2022'!Y97</f>
        <v>r</v>
      </c>
      <c r="C97" s="34">
        <f>'OCOD Data 2022'!M97</f>
        <v>3495.8</v>
      </c>
      <c r="D97" s="34">
        <f>'OCOD Data 2022'!L97</f>
        <v>1794.3</v>
      </c>
      <c r="E97" s="34">
        <f>'OCOD Data 2022'!X97</f>
        <v>0</v>
      </c>
      <c r="F97" s="34">
        <f>'OCOD Data 2022'!T97</f>
        <v>18470</v>
      </c>
      <c r="G97" s="52">
        <f>'OCOD Data 2022'!F97</f>
        <v>1262</v>
      </c>
      <c r="H97" s="52">
        <f>'OCOD Data 2022'!V97</f>
        <v>15.7</v>
      </c>
      <c r="I97" s="52">
        <f>'OCOD Data 2022'!W97</f>
        <v>16.8</v>
      </c>
      <c r="J97" s="52">
        <f>'OCOD Data 2022'!S97</f>
        <v>18833.2</v>
      </c>
      <c r="K97" s="7"/>
      <c r="L97" s="7"/>
      <c r="M97" s="7"/>
      <c r="N97" s="7">
        <f t="shared" si="2"/>
        <v>0</v>
      </c>
      <c r="O97" s="7"/>
      <c r="P97" s="7"/>
      <c r="Q97" s="34">
        <f t="shared" si="3"/>
        <v>5290.1</v>
      </c>
      <c r="R97" s="35">
        <f>'OMR (2022)'!C99</f>
        <v>-2950.2</v>
      </c>
      <c r="S97" s="35">
        <f>'OMR (2022)'!D99</f>
        <v>-2114.1428571428573</v>
      </c>
      <c r="T97" s="35">
        <f>'OMR (2022)'!F99</f>
        <v>-3026.9864821572974</v>
      </c>
      <c r="U97" s="35">
        <f>'OMR (2022)'!G99</f>
        <v>-2369.1199284201807</v>
      </c>
      <c r="V97" s="11">
        <v>-5000</v>
      </c>
    </row>
    <row r="98" spans="1:22">
      <c r="A98" s="6">
        <v>44566</v>
      </c>
      <c r="B98" s="34" t="str">
        <f>'OCOD Data 2022'!Y98</f>
        <v>r</v>
      </c>
      <c r="C98" s="34">
        <f>'OCOD Data 2022'!M98</f>
        <v>3477.7</v>
      </c>
      <c r="D98" s="34">
        <f>'OCOD Data 2022'!L98</f>
        <v>2393.1999999999998</v>
      </c>
      <c r="E98" s="34">
        <f>'OCOD Data 2022'!X98</f>
        <v>0</v>
      </c>
      <c r="F98" s="34">
        <f>'OCOD Data 2022'!T98</f>
        <v>16614</v>
      </c>
      <c r="G98" s="52">
        <f>'OCOD Data 2022'!F98</f>
        <v>1168</v>
      </c>
      <c r="H98" s="52">
        <f>'OCOD Data 2022'!V98</f>
        <v>18.399999999999999</v>
      </c>
      <c r="I98" s="52">
        <f>'OCOD Data 2022'!W98</f>
        <v>21.9</v>
      </c>
      <c r="J98" s="52">
        <f>'OCOD Data 2022'!S98</f>
        <v>17914.599999999999</v>
      </c>
      <c r="K98" s="7"/>
      <c r="L98" s="7"/>
      <c r="M98" s="7"/>
      <c r="N98" s="7">
        <f t="shared" si="2"/>
        <v>0</v>
      </c>
      <c r="O98" s="7"/>
      <c r="P98" s="7"/>
      <c r="Q98" s="34">
        <f t="shared" si="3"/>
        <v>5870.9</v>
      </c>
      <c r="R98" s="35">
        <f>'OMR (2022)'!C100</f>
        <v>-3430.4</v>
      </c>
      <c r="S98" s="35">
        <f>'OMR (2022)'!D100</f>
        <v>-2257.7142857142858</v>
      </c>
      <c r="T98" s="35">
        <f>'OMR (2022)'!F100</f>
        <v>-3661.806282157298</v>
      </c>
      <c r="U98" s="35">
        <f>'OMR (2022)'!G100</f>
        <v>-2584.3411084201807</v>
      </c>
      <c r="V98" s="11">
        <v>-5000</v>
      </c>
    </row>
    <row r="99" spans="1:22">
      <c r="A99" s="6">
        <v>44567</v>
      </c>
      <c r="B99" s="34" t="str">
        <f>'OCOD Data 2022'!Y99</f>
        <v>r</v>
      </c>
      <c r="C99" s="34">
        <f>'OCOD Data 2022'!M99</f>
        <v>4015.6</v>
      </c>
      <c r="D99" s="34">
        <f>'OCOD Data 2022'!L99</f>
        <v>1664</v>
      </c>
      <c r="E99" s="34">
        <f>'OCOD Data 2022'!X99</f>
        <v>0</v>
      </c>
      <c r="F99" s="34">
        <f>'OCOD Data 2022'!T99</f>
        <v>15796</v>
      </c>
      <c r="G99" s="52">
        <f>'OCOD Data 2022'!F99</f>
        <v>1101</v>
      </c>
      <c r="H99" s="52">
        <f>'OCOD Data 2022'!V99</f>
        <v>17.899999999999999</v>
      </c>
      <c r="I99" s="52">
        <f>'OCOD Data 2022'!W99</f>
        <v>23.2</v>
      </c>
      <c r="J99" s="52">
        <f>'OCOD Data 2022'!S99</f>
        <v>17081.400000000001</v>
      </c>
      <c r="K99" s="7"/>
      <c r="L99" s="7"/>
      <c r="M99" s="7"/>
      <c r="N99" s="7">
        <f t="shared" si="2"/>
        <v>0</v>
      </c>
      <c r="O99" s="7"/>
      <c r="P99" s="7"/>
      <c r="Q99" s="34">
        <f t="shared" si="3"/>
        <v>5679.6</v>
      </c>
      <c r="R99" s="35">
        <f>'OMR (2022)'!C101</f>
        <v>-4042</v>
      </c>
      <c r="S99" s="35">
        <f>'OMR (2022)'!D101</f>
        <v>-2409.8571428571427</v>
      </c>
      <c r="T99" s="35">
        <f>'OMR (2022)'!F101</f>
        <v>-4289.3561507965715</v>
      </c>
      <c r="U99" s="35">
        <f>'OMR (2022)'!G101</f>
        <v>-2785.3052450770642</v>
      </c>
      <c r="V99" s="11">
        <v>-5000</v>
      </c>
    </row>
    <row r="100" spans="1:22">
      <c r="A100" s="6">
        <v>44568</v>
      </c>
      <c r="B100" s="34" t="str">
        <f>'OCOD Data 2022'!Y100</f>
        <v>r</v>
      </c>
      <c r="C100" s="34">
        <f>'OCOD Data 2022'!M100</f>
        <v>4207.7</v>
      </c>
      <c r="D100" s="34">
        <f>'OCOD Data 2022'!L100</f>
        <v>1691.5</v>
      </c>
      <c r="E100" s="34">
        <f>'OCOD Data 2022'!X100</f>
        <v>0</v>
      </c>
      <c r="F100" s="34">
        <f>'OCOD Data 2022'!T100</f>
        <v>15673</v>
      </c>
      <c r="G100" s="52">
        <f>'OCOD Data 2022'!F100</f>
        <v>1065</v>
      </c>
      <c r="H100" s="52">
        <f>'OCOD Data 2022'!V100</f>
        <v>18.399999999999999</v>
      </c>
      <c r="I100" s="52">
        <f>'OCOD Data 2022'!W100</f>
        <v>24.9</v>
      </c>
      <c r="J100" s="52">
        <f>'OCOD Data 2022'!S100</f>
        <v>17187.3</v>
      </c>
      <c r="K100" s="7"/>
      <c r="L100" s="7"/>
      <c r="M100" s="7"/>
      <c r="N100" s="7">
        <f t="shared" si="2"/>
        <v>0</v>
      </c>
      <c r="O100" s="7"/>
      <c r="P100" s="7"/>
      <c r="Q100" s="34">
        <f t="shared" si="3"/>
        <v>5899.2</v>
      </c>
      <c r="R100" s="35">
        <f>'OMR (2022)'!C102</f>
        <v>-4474</v>
      </c>
      <c r="S100" s="35">
        <f>'OMR (2022)'!D102</f>
        <v>-2675.3571428571427</v>
      </c>
      <c r="T100" s="35">
        <f>'OMR (2022)'!F102</f>
        <v>-4855.483258796572</v>
      </c>
      <c r="U100" s="35">
        <f>'OMR (2022)'!G102</f>
        <v>-3008.9338987999208</v>
      </c>
      <c r="V100" s="11">
        <v>-5000</v>
      </c>
    </row>
    <row r="101" spans="1:22">
      <c r="A101" s="6">
        <v>44569</v>
      </c>
      <c r="B101" s="34" t="str">
        <f>'OCOD Data 2022'!Y101</f>
        <v>r</v>
      </c>
      <c r="C101" s="34">
        <f>'OCOD Data 2022'!M101</f>
        <v>4204.7</v>
      </c>
      <c r="D101" s="34">
        <f>'OCOD Data 2022'!L101</f>
        <v>1596.7</v>
      </c>
      <c r="E101" s="34">
        <f>'OCOD Data 2022'!X101</f>
        <v>0</v>
      </c>
      <c r="F101" s="34">
        <f>'OCOD Data 2022'!T101</f>
        <v>16945</v>
      </c>
      <c r="G101" s="52">
        <f>'OCOD Data 2022'!F101</f>
        <v>1078</v>
      </c>
      <c r="H101" s="52">
        <f>'OCOD Data 2022'!V101</f>
        <v>18.5</v>
      </c>
      <c r="I101" s="52">
        <f>'OCOD Data 2022'!W101</f>
        <v>24.7</v>
      </c>
      <c r="J101" s="52">
        <f>'OCOD Data 2022'!S101</f>
        <v>18205.400000000001</v>
      </c>
      <c r="K101" s="7"/>
      <c r="L101" s="7"/>
      <c r="M101" s="7"/>
      <c r="N101" s="7">
        <f t="shared" si="2"/>
        <v>0</v>
      </c>
      <c r="O101" s="7"/>
      <c r="P101" s="7"/>
      <c r="Q101" s="34">
        <f t="shared" si="3"/>
        <v>5801.4</v>
      </c>
      <c r="R101" s="35">
        <f>'OMR (2022)'!C103</f>
        <v>-4326</v>
      </c>
      <c r="S101" s="35">
        <f>'OMR (2022)'!D103</f>
        <v>-2861.0714285714284</v>
      </c>
      <c r="T101" s="35">
        <f>'OMR (2022)'!F103</f>
        <v>-4885.0513286392743</v>
      </c>
      <c r="U101" s="35">
        <f>'OMR (2022)'!G103</f>
        <v>-3226.9261439173179</v>
      </c>
      <c r="V101" s="11">
        <v>-5000</v>
      </c>
    </row>
    <row r="102" spans="1:22">
      <c r="A102" s="6">
        <v>44570</v>
      </c>
      <c r="B102" s="34" t="str">
        <f>'OCOD Data 2022'!Y102</f>
        <v>r</v>
      </c>
      <c r="C102" s="34">
        <f>'OCOD Data 2022'!M102</f>
        <v>4056</v>
      </c>
      <c r="D102" s="34">
        <f>'OCOD Data 2022'!L102</f>
        <v>1586.6</v>
      </c>
      <c r="E102" s="34">
        <f>'OCOD Data 2022'!X102</f>
        <v>0</v>
      </c>
      <c r="F102" s="34">
        <f>'OCOD Data 2022'!T102</f>
        <v>17708</v>
      </c>
      <c r="G102" s="52">
        <f>'OCOD Data 2022'!F102</f>
        <v>1057</v>
      </c>
      <c r="H102" s="52">
        <f>'OCOD Data 2022'!V102</f>
        <v>18.8</v>
      </c>
      <c r="I102" s="52">
        <f>'OCOD Data 2022'!W102</f>
        <v>24.1</v>
      </c>
      <c r="J102" s="52">
        <f>'OCOD Data 2022'!S102</f>
        <v>18632.8</v>
      </c>
      <c r="K102" s="7"/>
      <c r="L102" s="7"/>
      <c r="M102" s="7"/>
      <c r="N102" s="7">
        <f t="shared" si="2"/>
        <v>0</v>
      </c>
      <c r="O102" s="7"/>
      <c r="P102" s="7"/>
      <c r="Q102" s="34">
        <f t="shared" si="3"/>
        <v>5642.6</v>
      </c>
      <c r="R102" s="35">
        <f>'OMR (2022)'!C104</f>
        <v>-4244</v>
      </c>
      <c r="S102" s="35">
        <f>'OMR (2022)'!D104</f>
        <v>-3074</v>
      </c>
      <c r="T102" s="35">
        <f>'OMR (2022)'!F104</f>
        <v>-4973.6530766392743</v>
      </c>
      <c r="U102" s="35">
        <f>'OMR (2022)'!G104</f>
        <v>-3420.6134810601757</v>
      </c>
      <c r="V102" s="11">
        <v>-5000</v>
      </c>
    </row>
    <row r="103" spans="1:22">
      <c r="A103" s="6">
        <v>44571</v>
      </c>
      <c r="B103" s="34" t="str">
        <f>'OCOD Data 2022'!Y103</f>
        <v>r</v>
      </c>
      <c r="C103" s="34">
        <f>'OCOD Data 2022'!M103</f>
        <v>4051.9</v>
      </c>
      <c r="D103" s="34">
        <f>'OCOD Data 2022'!L103</f>
        <v>1496.3</v>
      </c>
      <c r="E103" s="34">
        <f>'OCOD Data 2022'!X103</f>
        <v>0</v>
      </c>
      <c r="F103" s="34">
        <f>'OCOD Data 2022'!T103</f>
        <v>17428</v>
      </c>
      <c r="G103" s="52">
        <f>'OCOD Data 2022'!F103</f>
        <v>1031</v>
      </c>
      <c r="H103" s="52">
        <f>'OCOD Data 2022'!V103</f>
        <v>19.100000000000001</v>
      </c>
      <c r="I103" s="52">
        <f>'OCOD Data 2022'!W103</f>
        <v>23.1</v>
      </c>
      <c r="J103" s="52">
        <f>'OCOD Data 2022'!S103</f>
        <v>18362.7</v>
      </c>
      <c r="K103" s="7"/>
      <c r="L103" s="7"/>
      <c r="M103" s="7"/>
      <c r="N103" s="7">
        <f t="shared" si="2"/>
        <v>0</v>
      </c>
      <c r="O103" s="7"/>
      <c r="P103" s="7"/>
      <c r="Q103" s="34">
        <f t="shared" si="3"/>
        <v>5548.2</v>
      </c>
      <c r="R103" s="35">
        <f>'OMR (2022)'!C105</f>
        <v>-4286</v>
      </c>
      <c r="S103" s="35">
        <f>'OMR (2022)'!D105</f>
        <v>-3307.9285714285716</v>
      </c>
      <c r="T103" s="35">
        <f>'OMR (2022)'!F105</f>
        <v>-4922.683976485001</v>
      </c>
      <c r="U103" s="35">
        <f>'OMR (2022)'!G105</f>
        <v>-3615.2794628733486</v>
      </c>
      <c r="V103" s="11">
        <v>-5000</v>
      </c>
    </row>
    <row r="104" spans="1:22">
      <c r="A104" s="6">
        <v>44572</v>
      </c>
      <c r="B104" s="34" t="str">
        <f>'OCOD Data 2022'!Y104</f>
        <v>r</v>
      </c>
      <c r="C104" s="34">
        <f>'OCOD Data 2022'!M104</f>
        <v>4051.9</v>
      </c>
      <c r="D104" s="34">
        <f>'OCOD Data 2022'!L104</f>
        <v>1690.5</v>
      </c>
      <c r="E104" s="34">
        <f>'OCOD Data 2022'!X104</f>
        <v>0</v>
      </c>
      <c r="F104" s="34">
        <f>'OCOD Data 2022'!T104</f>
        <v>17417</v>
      </c>
      <c r="G104" s="52">
        <f>'OCOD Data 2022'!F104</f>
        <v>998</v>
      </c>
      <c r="H104" s="52">
        <f>'OCOD Data 2022'!V104</f>
        <v>19.8</v>
      </c>
      <c r="I104" s="52">
        <f>'OCOD Data 2022'!W104</f>
        <v>23</v>
      </c>
      <c r="J104" s="52">
        <f>'OCOD Data 2022'!S104</f>
        <v>18559.3</v>
      </c>
      <c r="K104" s="7"/>
      <c r="L104" s="7"/>
      <c r="M104" s="7"/>
      <c r="N104" s="7">
        <f t="shared" si="2"/>
        <v>0</v>
      </c>
      <c r="O104" s="7"/>
      <c r="P104" s="7"/>
      <c r="Q104" s="34">
        <f t="shared" si="3"/>
        <v>5742.4</v>
      </c>
      <c r="R104" s="35">
        <f>'OMR (2022)'!C106</f>
        <v>-4394</v>
      </c>
      <c r="S104" s="35">
        <f>'OMR (2022)'!D106</f>
        <v>-3561.5714285714284</v>
      </c>
      <c r="T104" s="35">
        <f>'OMR (2022)'!F106</f>
        <v>-4939.392083845727</v>
      </c>
      <c r="U104" s="35">
        <f>'OMR (2022)'!G106</f>
        <v>-3833.2850893019199</v>
      </c>
      <c r="V104" s="11">
        <v>-5000</v>
      </c>
    </row>
    <row r="105" spans="1:22">
      <c r="A105" s="6">
        <v>44573</v>
      </c>
      <c r="B105" s="34" t="str">
        <f>'OCOD Data 2022'!Y105</f>
        <v>r</v>
      </c>
      <c r="C105" s="34">
        <f>'OCOD Data 2022'!M105</f>
        <v>4053.4</v>
      </c>
      <c r="D105" s="34">
        <f>'OCOD Data 2022'!L105</f>
        <v>1691</v>
      </c>
      <c r="E105" s="34">
        <f>'OCOD Data 2022'!X105</f>
        <v>0</v>
      </c>
      <c r="F105" s="34">
        <f>'OCOD Data 2022'!T105</f>
        <v>16587</v>
      </c>
      <c r="G105" s="52">
        <f>'OCOD Data 2022'!F105</f>
        <v>981</v>
      </c>
      <c r="H105" s="52">
        <f>'OCOD Data 2022'!V105</f>
        <v>20.8</v>
      </c>
      <c r="I105" s="52">
        <f>'OCOD Data 2022'!W105</f>
        <v>23.5</v>
      </c>
      <c r="J105" s="52">
        <f>'OCOD Data 2022'!S105</f>
        <v>17907.5</v>
      </c>
      <c r="K105" s="7"/>
      <c r="L105" s="7"/>
      <c r="M105" s="7"/>
      <c r="N105" s="7">
        <f t="shared" si="2"/>
        <v>0</v>
      </c>
      <c r="O105" s="7"/>
      <c r="P105" s="7"/>
      <c r="Q105" s="34">
        <f t="shared" si="3"/>
        <v>5744.4</v>
      </c>
      <c r="R105" s="35">
        <f>'OMR (2022)'!C107</f>
        <v>-4470</v>
      </c>
      <c r="S105" s="35">
        <f>'OMR (2022)'!D107</f>
        <v>-3765.8571428571427</v>
      </c>
      <c r="T105" s="35">
        <f>'OMR (2022)'!F107</f>
        <v>-4914.1580575195367</v>
      </c>
      <c r="U105" s="35">
        <f>'OMR (2022)'!G107</f>
        <v>-4040.5451541854231</v>
      </c>
      <c r="V105" s="11">
        <v>-5000</v>
      </c>
    </row>
    <row r="106" spans="1:22">
      <c r="A106" s="6">
        <v>44574</v>
      </c>
      <c r="B106" s="34" t="str">
        <f>'OCOD Data 2022'!Y106</f>
        <v>r</v>
      </c>
      <c r="C106" s="34">
        <f>'OCOD Data 2022'!M106</f>
        <v>4060.5</v>
      </c>
      <c r="D106" s="34">
        <f>'OCOD Data 2022'!L106</f>
        <v>1694</v>
      </c>
      <c r="E106" s="34">
        <f>'OCOD Data 2022'!X106</f>
        <v>0</v>
      </c>
      <c r="F106" s="34">
        <f>'OCOD Data 2022'!T106</f>
        <v>15078</v>
      </c>
      <c r="G106" s="52">
        <f>'OCOD Data 2022'!F106</f>
        <v>970</v>
      </c>
      <c r="H106" s="52">
        <f>'OCOD Data 2022'!V106</f>
        <v>21.8</v>
      </c>
      <c r="I106" s="52">
        <f>'OCOD Data 2022'!W106</f>
        <v>24.5</v>
      </c>
      <c r="J106" s="52">
        <f>'OCOD Data 2022'!S106</f>
        <v>16614.7</v>
      </c>
      <c r="K106" s="7"/>
      <c r="L106" s="7"/>
      <c r="M106" s="7"/>
      <c r="N106" s="7">
        <f t="shared" si="2"/>
        <v>0</v>
      </c>
      <c r="O106" s="7"/>
      <c r="P106" s="7"/>
      <c r="Q106" s="34">
        <f t="shared" si="3"/>
        <v>5754.5</v>
      </c>
      <c r="R106" s="35">
        <f>'OMR (2022)'!C108</f>
        <v>-4684</v>
      </c>
      <c r="S106" s="35">
        <f>'OMR (2022)'!D108</f>
        <v>-3968.6428571428573</v>
      </c>
      <c r="T106" s="35">
        <f>'OMR (2022)'!F108</f>
        <v>-4906.5627977348131</v>
      </c>
      <c r="U106" s="35">
        <f>'OMR (2022)'!G108</f>
        <v>-4262.71913518978</v>
      </c>
      <c r="V106" s="11">
        <v>-5000</v>
      </c>
    </row>
    <row r="107" spans="1:22">
      <c r="A107" s="6">
        <v>44575</v>
      </c>
      <c r="B107" s="34" t="str">
        <f>'OCOD Data 2022'!Y107</f>
        <v>r</v>
      </c>
      <c r="C107" s="34">
        <f>'OCOD Data 2022'!M107</f>
        <v>4109.8999999999996</v>
      </c>
      <c r="D107" s="34">
        <f>'OCOD Data 2022'!L107</f>
        <v>1895.1</v>
      </c>
      <c r="E107" s="34">
        <f>'OCOD Data 2022'!X107</f>
        <v>0</v>
      </c>
      <c r="F107" s="34">
        <f>'OCOD Data 2022'!T107</f>
        <v>11902</v>
      </c>
      <c r="G107" s="52">
        <f>'OCOD Data 2022'!F107</f>
        <v>959</v>
      </c>
      <c r="H107" s="52">
        <f>'OCOD Data 2022'!V107</f>
        <v>23.1</v>
      </c>
      <c r="I107" s="52">
        <f>'OCOD Data 2022'!W107</f>
        <v>26.9</v>
      </c>
      <c r="J107" s="52">
        <f>'OCOD Data 2022'!S107</f>
        <v>14078.7</v>
      </c>
      <c r="K107" s="7"/>
      <c r="L107" s="7"/>
      <c r="M107" s="7"/>
      <c r="N107" s="7">
        <f t="shared" si="2"/>
        <v>0</v>
      </c>
      <c r="O107" s="7"/>
      <c r="P107" s="7"/>
      <c r="Q107" s="34">
        <f t="shared" si="3"/>
        <v>6005</v>
      </c>
      <c r="R107" s="35">
        <f>'OMR (2022)'!C109</f>
        <v>-4910</v>
      </c>
      <c r="S107" s="35">
        <f>'OMR (2022)'!D109</f>
        <v>-4186.5714285714284</v>
      </c>
      <c r="T107" s="35">
        <f>'OMR (2022)'!F109</f>
        <v>-4975.778598005546</v>
      </c>
      <c r="U107" s="35">
        <f>'OMR (2022)'!G109</f>
        <v>-4502.2601988578999</v>
      </c>
      <c r="V107" s="11">
        <v>-5000</v>
      </c>
    </row>
    <row r="108" spans="1:22">
      <c r="A108" s="6">
        <v>44576</v>
      </c>
      <c r="B108" s="34" t="str">
        <f>'OCOD Data 2022'!Y108</f>
        <v>r</v>
      </c>
      <c r="C108" s="34">
        <f>'OCOD Data 2022'!M108</f>
        <v>4119.5</v>
      </c>
      <c r="D108" s="34">
        <f>'OCOD Data 2022'!L108</f>
        <v>1891.6</v>
      </c>
      <c r="E108" s="34">
        <f>'OCOD Data 2022'!X108</f>
        <v>0</v>
      </c>
      <c r="F108" s="34">
        <f>'OCOD Data 2022'!T108</f>
        <v>10822</v>
      </c>
      <c r="G108" s="52">
        <f>'OCOD Data 2022'!F108</f>
        <v>952</v>
      </c>
      <c r="H108" s="52">
        <f>'OCOD Data 2022'!V108</f>
        <v>24.6</v>
      </c>
      <c r="I108" s="52">
        <f>'OCOD Data 2022'!W108</f>
        <v>29.9</v>
      </c>
      <c r="J108" s="52">
        <f>'OCOD Data 2022'!S108</f>
        <v>13110.2</v>
      </c>
      <c r="K108" s="7"/>
      <c r="L108" s="7"/>
      <c r="M108" s="7"/>
      <c r="N108" s="7">
        <f t="shared" si="2"/>
        <v>0</v>
      </c>
      <c r="O108" s="7"/>
      <c r="P108" s="7"/>
      <c r="Q108" s="34">
        <f t="shared" si="3"/>
        <v>6011.1</v>
      </c>
      <c r="R108" s="35">
        <f>'OMR (2022)'!C110</f>
        <v>-5086</v>
      </c>
      <c r="S108" s="35">
        <f>'OMR (2022)'!D110</f>
        <v>-4466.4285714285716</v>
      </c>
      <c r="T108" s="35">
        <f>'OMR (2022)'!F110</f>
        <v>-5064.781370355433</v>
      </c>
      <c r="U108" s="35">
        <f>'OMR (2022)'!G110</f>
        <v>-4750.6580017849046</v>
      </c>
      <c r="V108" s="11">
        <v>-5000</v>
      </c>
    </row>
    <row r="109" spans="1:22">
      <c r="A109" s="6">
        <v>44577</v>
      </c>
      <c r="B109" s="34" t="str">
        <f>'OCOD Data 2022'!Y109</f>
        <v>r</v>
      </c>
      <c r="C109" s="34">
        <f>'OCOD Data 2022'!M109</f>
        <v>4114.3999999999996</v>
      </c>
      <c r="D109" s="34">
        <f>'OCOD Data 2022'!L109</f>
        <v>1893.1</v>
      </c>
      <c r="E109" s="34">
        <f>'OCOD Data 2022'!X109</f>
        <v>0</v>
      </c>
      <c r="F109" s="34">
        <f>'OCOD Data 2022'!T109</f>
        <v>10769</v>
      </c>
      <c r="G109" s="52">
        <f>'OCOD Data 2022'!F109</f>
        <v>944</v>
      </c>
      <c r="H109" s="52">
        <f>'OCOD Data 2022'!V109</f>
        <v>26</v>
      </c>
      <c r="I109" s="52">
        <f>'OCOD Data 2022'!W109</f>
        <v>32.6</v>
      </c>
      <c r="J109" s="52">
        <f>'OCOD Data 2022'!S109</f>
        <v>13060.8</v>
      </c>
      <c r="K109" s="7"/>
      <c r="L109" s="7"/>
      <c r="M109" s="7"/>
      <c r="N109" s="7">
        <f t="shared" si="2"/>
        <v>0</v>
      </c>
      <c r="O109" s="7"/>
      <c r="P109" s="7"/>
      <c r="Q109" s="34">
        <f t="shared" si="3"/>
        <v>6007.5</v>
      </c>
      <c r="R109" s="35">
        <f>'OMR (2022)'!C111</f>
        <v>-5136</v>
      </c>
      <c r="S109" s="35">
        <f>'OMR (2022)'!D111</f>
        <v>-4663.5714285714284</v>
      </c>
      <c r="T109" s="35">
        <f>'OMR (2022)'!F111</f>
        <v>-5113.7761377615334</v>
      </c>
      <c r="U109" s="35">
        <f>'OMR (2022)'!G111</f>
        <v>-4960.8798115727977</v>
      </c>
      <c r="V109" s="11">
        <v>-5000</v>
      </c>
    </row>
    <row r="110" spans="1:22">
      <c r="A110" s="6">
        <v>44578</v>
      </c>
      <c r="B110" s="34" t="str">
        <f>'OCOD Data 2022'!Y110</f>
        <v>r</v>
      </c>
      <c r="C110" s="34">
        <f>'OCOD Data 2022'!M110</f>
        <v>4071.1</v>
      </c>
      <c r="D110" s="34">
        <f>'OCOD Data 2022'!L110</f>
        <v>1589.1</v>
      </c>
      <c r="E110" s="34">
        <f>'OCOD Data 2022'!X110</f>
        <v>0</v>
      </c>
      <c r="F110" s="34">
        <f>'OCOD Data 2022'!T110</f>
        <v>10766</v>
      </c>
      <c r="G110" s="52">
        <f>'OCOD Data 2022'!F110</f>
        <v>938</v>
      </c>
      <c r="H110" s="52">
        <f>'OCOD Data 2022'!V110</f>
        <v>26.4</v>
      </c>
      <c r="I110" s="52">
        <f>'OCOD Data 2022'!W110</f>
        <v>32.9</v>
      </c>
      <c r="J110" s="52">
        <f>'OCOD Data 2022'!S110</f>
        <v>12750.6</v>
      </c>
      <c r="K110" s="7"/>
      <c r="L110" s="7"/>
      <c r="M110" s="7"/>
      <c r="N110" s="7">
        <f t="shared" si="2"/>
        <v>0</v>
      </c>
      <c r="O110" s="7"/>
      <c r="P110" s="7"/>
      <c r="Q110" s="34">
        <f t="shared" si="3"/>
        <v>5660.2</v>
      </c>
      <c r="R110" s="35">
        <f>'OMR (2022)'!C112</f>
        <v>-5100</v>
      </c>
      <c r="S110" s="35">
        <f>'OMR (2022)'!D112</f>
        <v>-4690.7142857142853</v>
      </c>
      <c r="T110" s="35">
        <f>'OMR (2022)'!F112</f>
        <v>-5098.9676806402831</v>
      </c>
      <c r="U110" s="35">
        <f>'OMR (2022)'!G112</f>
        <v>-4962.210453142533</v>
      </c>
      <c r="V110" s="11">
        <v>-5000</v>
      </c>
    </row>
    <row r="111" spans="1:22">
      <c r="A111" s="6">
        <v>44579</v>
      </c>
      <c r="B111" s="34" t="str">
        <f>'OCOD Data 2022'!Y111</f>
        <v>r</v>
      </c>
      <c r="C111" s="34">
        <f>'OCOD Data 2022'!M111</f>
        <v>4063.5</v>
      </c>
      <c r="D111" s="34">
        <f>'OCOD Data 2022'!L111</f>
        <v>1297.2</v>
      </c>
      <c r="E111" s="34">
        <f>'OCOD Data 2022'!X111</f>
        <v>0</v>
      </c>
      <c r="F111" s="34">
        <f>'OCOD Data 2022'!T111</f>
        <v>10832</v>
      </c>
      <c r="G111" s="52">
        <f>'OCOD Data 2022'!F111</f>
        <v>928</v>
      </c>
      <c r="H111" s="52">
        <f>'OCOD Data 2022'!V111</f>
        <v>26.1</v>
      </c>
      <c r="I111" s="52">
        <f>'OCOD Data 2022'!W111</f>
        <v>32.1</v>
      </c>
      <c r="J111" s="52">
        <f>'OCOD Data 2022'!S111</f>
        <v>12571.5</v>
      </c>
      <c r="K111" s="7"/>
      <c r="L111" s="7"/>
      <c r="M111" s="7"/>
      <c r="N111" s="7">
        <f t="shared" si="2"/>
        <v>0</v>
      </c>
      <c r="O111" s="7"/>
      <c r="P111" s="7"/>
      <c r="Q111" s="34">
        <f t="shared" si="3"/>
        <v>5360.7</v>
      </c>
      <c r="R111" s="35">
        <f>'OMR (2022)'!C113</f>
        <v>-5040</v>
      </c>
      <c r="S111" s="35">
        <f>'OMR (2022)'!D113</f>
        <v>-4715</v>
      </c>
      <c r="T111" s="35">
        <f>'OMR (2022)'!F113</f>
        <v>-5024.4448176959922</v>
      </c>
      <c r="U111" s="35">
        <f>'OMR (2022)'!G113</f>
        <v>-4976.0971121678858</v>
      </c>
      <c r="V111" s="11">
        <v>-5000</v>
      </c>
    </row>
    <row r="112" spans="1:22">
      <c r="A112" s="6">
        <v>44580</v>
      </c>
      <c r="B112" s="34" t="str">
        <f>'OCOD Data 2022'!Y112</f>
        <v>r</v>
      </c>
      <c r="C112" s="34">
        <f>'OCOD Data 2022'!M112</f>
        <v>4084.7</v>
      </c>
      <c r="D112" s="34">
        <f>'OCOD Data 2022'!L112</f>
        <v>1696.5</v>
      </c>
      <c r="E112" s="34">
        <f>'OCOD Data 2022'!X112</f>
        <v>0</v>
      </c>
      <c r="F112" s="34">
        <f>'OCOD Data 2022'!T112</f>
        <v>10175</v>
      </c>
      <c r="G112" s="52">
        <f>'OCOD Data 2022'!F112</f>
        <v>921</v>
      </c>
      <c r="H112" s="52">
        <f>'OCOD Data 2022'!V112</f>
        <v>26.4</v>
      </c>
      <c r="I112" s="52">
        <f>'OCOD Data 2022'!W112</f>
        <v>32.200000000000003</v>
      </c>
      <c r="J112" s="52">
        <f>'OCOD Data 2022'!S112</f>
        <v>12357.8</v>
      </c>
      <c r="K112" s="7"/>
      <c r="L112" s="7"/>
      <c r="M112" s="7"/>
      <c r="N112" s="7">
        <f t="shared" si="2"/>
        <v>0</v>
      </c>
      <c r="O112" s="7"/>
      <c r="P112" s="7"/>
      <c r="Q112" s="34">
        <f t="shared" si="3"/>
        <v>5781.2</v>
      </c>
      <c r="R112" s="35">
        <f>'OMR (2022)'!C114</f>
        <v>-4934</v>
      </c>
      <c r="S112" s="35">
        <f>'OMR (2022)'!D114</f>
        <v>-4723.5714285714284</v>
      </c>
      <c r="T112" s="35">
        <f>'OMR (2022)'!F114</f>
        <v>-4983.061342475422</v>
      </c>
      <c r="U112" s="35">
        <f>'OMR (2022)'!G114</f>
        <v>-4974.1370061143725</v>
      </c>
      <c r="V112" s="11">
        <v>-5000</v>
      </c>
    </row>
    <row r="113" spans="1:22">
      <c r="A113" s="6">
        <v>44581</v>
      </c>
      <c r="B113" s="34" t="str">
        <f>'OCOD Data 2022'!Y113</f>
        <v>r</v>
      </c>
      <c r="C113" s="34">
        <f>'OCOD Data 2022'!M113</f>
        <v>4090.2</v>
      </c>
      <c r="D113" s="34">
        <f>'OCOD Data 2022'!L113</f>
        <v>1698.5</v>
      </c>
      <c r="E113" s="34">
        <f>'OCOD Data 2022'!X113</f>
        <v>0</v>
      </c>
      <c r="F113" s="34">
        <f>'OCOD Data 2022'!T113</f>
        <v>10331</v>
      </c>
      <c r="G113" s="52">
        <f>'OCOD Data 2022'!F113</f>
        <v>920</v>
      </c>
      <c r="H113" s="52">
        <f>'OCOD Data 2022'!V113</f>
        <v>27.1</v>
      </c>
      <c r="I113" s="52">
        <f>'OCOD Data 2022'!W113</f>
        <v>32.700000000000003</v>
      </c>
      <c r="J113" s="52">
        <f>'OCOD Data 2022'!S113</f>
        <v>12535</v>
      </c>
      <c r="K113" s="7"/>
      <c r="L113" s="7"/>
      <c r="M113" s="7"/>
      <c r="N113" s="7">
        <f t="shared" si="2"/>
        <v>0</v>
      </c>
      <c r="O113" s="7"/>
      <c r="P113" s="7"/>
      <c r="Q113" s="34">
        <f t="shared" si="3"/>
        <v>5788.7</v>
      </c>
      <c r="R113" s="35">
        <f>'OMR (2022)'!C115</f>
        <v>-4844</v>
      </c>
      <c r="S113" s="35">
        <f>'OMR (2022)'!D115</f>
        <v>-4752.8571428571431</v>
      </c>
      <c r="T113" s="35">
        <f>'OMR (2022)'!F115</f>
        <v>-4941.5766407360734</v>
      </c>
      <c r="U113" s="35">
        <f>'OMR (2022)'!G115</f>
        <v>-4983.5938910490122</v>
      </c>
      <c r="V113" s="11">
        <v>-5000</v>
      </c>
    </row>
    <row r="114" spans="1:22">
      <c r="A114" s="6">
        <v>44582</v>
      </c>
      <c r="B114" s="34" t="str">
        <f>'OCOD Data 2022'!Y114</f>
        <v>r</v>
      </c>
      <c r="C114" s="34">
        <f>'OCOD Data 2022'!M114</f>
        <v>4088.2</v>
      </c>
      <c r="D114" s="34">
        <f>'OCOD Data 2022'!L114</f>
        <v>1692</v>
      </c>
      <c r="E114" s="34">
        <f>'OCOD Data 2022'!X114</f>
        <v>0</v>
      </c>
      <c r="F114" s="34">
        <f>'OCOD Data 2022'!T114</f>
        <v>9910</v>
      </c>
      <c r="G114" s="52">
        <f>'OCOD Data 2022'!F114</f>
        <v>920</v>
      </c>
      <c r="H114" s="52">
        <f>'OCOD Data 2022'!V114</f>
        <v>28.4</v>
      </c>
      <c r="I114" s="52">
        <f>'OCOD Data 2022'!W114</f>
        <v>33.799999999999997</v>
      </c>
      <c r="J114" s="52">
        <f>'OCOD Data 2022'!S114</f>
        <v>12178.9</v>
      </c>
      <c r="K114" s="7"/>
      <c r="L114" s="7"/>
      <c r="M114" s="7"/>
      <c r="N114" s="7">
        <f t="shared" si="2"/>
        <v>0</v>
      </c>
      <c r="O114" s="7"/>
      <c r="P114" s="7"/>
      <c r="Q114" s="34">
        <f t="shared" si="3"/>
        <v>5780.2</v>
      </c>
      <c r="R114" s="35">
        <f>'OMR (2022)'!C116</f>
        <v>-4828</v>
      </c>
      <c r="S114" s="35">
        <f>'OMR (2022)'!D116</f>
        <v>-4790</v>
      </c>
      <c r="T114" s="35">
        <f>'OMR (2022)'!F116</f>
        <v>-4898.6081607259894</v>
      </c>
      <c r="U114" s="35">
        <f>'OMR (2022)'!G116</f>
        <v>-4976.2815622618746</v>
      </c>
      <c r="V114" s="11">
        <v>-5000</v>
      </c>
    </row>
    <row r="115" spans="1:22">
      <c r="A115" s="6">
        <v>44583</v>
      </c>
      <c r="B115" s="34" t="str">
        <f>'OCOD Data 2022'!Y115</f>
        <v>r</v>
      </c>
      <c r="C115" s="34">
        <f>'OCOD Data 2022'!M115</f>
        <v>4143.7</v>
      </c>
      <c r="D115" s="34">
        <f>'OCOD Data 2022'!L115</f>
        <v>1691.5</v>
      </c>
      <c r="E115" s="34">
        <f>'OCOD Data 2022'!X115</f>
        <v>0</v>
      </c>
      <c r="F115" s="34">
        <f>'OCOD Data 2022'!T115</f>
        <v>9056</v>
      </c>
      <c r="G115" s="52">
        <f>'OCOD Data 2022'!F115</f>
        <v>929</v>
      </c>
      <c r="H115" s="52">
        <f>'OCOD Data 2022'!V115</f>
        <v>29.3</v>
      </c>
      <c r="I115" s="52">
        <f>'OCOD Data 2022'!W115</f>
        <v>34.700000000000003</v>
      </c>
      <c r="J115" s="52">
        <f>'OCOD Data 2022'!S115</f>
        <v>11457</v>
      </c>
      <c r="K115" s="7"/>
      <c r="L115" s="7"/>
      <c r="M115" s="7"/>
      <c r="N115" s="7">
        <f t="shared" si="2"/>
        <v>0</v>
      </c>
      <c r="O115" s="7"/>
      <c r="P115" s="7"/>
      <c r="Q115" s="34">
        <f t="shared" si="3"/>
        <v>5835.2</v>
      </c>
      <c r="R115" s="35">
        <f>'OMR (2022)'!C117</f>
        <v>-4848</v>
      </c>
      <c r="S115" s="35">
        <f>'OMR (2022)'!D117</f>
        <v>-4877.1428571428569</v>
      </c>
      <c r="T115" s="35">
        <f>'OMR (2022)'!F117</f>
        <v>-4928.1886267204445</v>
      </c>
      <c r="U115" s="35">
        <f>'OMR (2022)'!G117</f>
        <v>-4977.6166310286653</v>
      </c>
      <c r="V115" s="11">
        <v>-5000</v>
      </c>
    </row>
    <row r="116" spans="1:22">
      <c r="A116" s="6">
        <v>44584</v>
      </c>
      <c r="B116" s="34" t="str">
        <f>'OCOD Data 2022'!Y116</f>
        <v>r</v>
      </c>
      <c r="C116" s="34">
        <f>'OCOD Data 2022'!M116</f>
        <v>4119</v>
      </c>
      <c r="D116" s="34">
        <f>'OCOD Data 2022'!L116</f>
        <v>1591.6</v>
      </c>
      <c r="E116" s="34">
        <f>'OCOD Data 2022'!X116</f>
        <v>0</v>
      </c>
      <c r="F116" s="34">
        <f>'OCOD Data 2022'!T116</f>
        <v>8049</v>
      </c>
      <c r="G116" s="52">
        <f>'OCOD Data 2022'!F116</f>
        <v>927</v>
      </c>
      <c r="H116" s="52">
        <f>'OCOD Data 2022'!V116</f>
        <v>30.3</v>
      </c>
      <c r="I116" s="52">
        <f>'OCOD Data 2022'!W116</f>
        <v>36.299999999999997</v>
      </c>
      <c r="J116" s="52">
        <f>'OCOD Data 2022'!S116</f>
        <v>10465.200000000001</v>
      </c>
      <c r="K116" s="7"/>
      <c r="L116" s="7"/>
      <c r="M116" s="7"/>
      <c r="N116" s="7">
        <f t="shared" si="2"/>
        <v>0</v>
      </c>
      <c r="O116" s="7"/>
      <c r="P116" s="7"/>
      <c r="Q116" s="34">
        <f t="shared" si="3"/>
        <v>5710.6</v>
      </c>
      <c r="R116" s="35">
        <f>'OMR (2022)'!C118</f>
        <v>-4958</v>
      </c>
      <c r="S116" s="35">
        <f>'OMR (2022)'!D118</f>
        <v>-4970</v>
      </c>
      <c r="T116" s="35">
        <f>'OMR (2022)'!F118</f>
        <v>-4988.2307587093528</v>
      </c>
      <c r="U116" s="35">
        <f>'OMR (2022)'!G118</f>
        <v>-4981.3034271929137</v>
      </c>
      <c r="V116" s="11">
        <v>-5000</v>
      </c>
    </row>
    <row r="117" spans="1:22">
      <c r="A117" s="6">
        <v>44585</v>
      </c>
      <c r="B117" s="34" t="str">
        <f>'OCOD Data 2022'!Y117</f>
        <v>r</v>
      </c>
      <c r="C117" s="34">
        <f>'OCOD Data 2022'!M117</f>
        <v>4184</v>
      </c>
      <c r="D117" s="34">
        <f>'OCOD Data 2022'!L117</f>
        <v>1490.3</v>
      </c>
      <c r="E117" s="34">
        <f>'OCOD Data 2022'!X117</f>
        <v>0</v>
      </c>
      <c r="F117" s="34">
        <f>'OCOD Data 2022'!T117</f>
        <v>7946</v>
      </c>
      <c r="G117" s="52">
        <f>'OCOD Data 2022'!F117</f>
        <v>909</v>
      </c>
      <c r="H117" s="52">
        <f>'OCOD Data 2022'!V117</f>
        <v>31.2</v>
      </c>
      <c r="I117" s="52">
        <f>'OCOD Data 2022'!W117</f>
        <v>37.799999999999997</v>
      </c>
      <c r="J117" s="52">
        <f>'OCOD Data 2022'!S117</f>
        <v>10337.200000000001</v>
      </c>
      <c r="K117" s="7"/>
      <c r="L117" s="7"/>
      <c r="M117" s="7"/>
      <c r="N117" s="7">
        <f t="shared" si="2"/>
        <v>0</v>
      </c>
      <c r="O117" s="7"/>
      <c r="P117" s="7"/>
      <c r="Q117" s="34">
        <f t="shared" si="3"/>
        <v>5674.3</v>
      </c>
      <c r="R117" s="35">
        <f>'OMR (2022)'!C119</f>
        <v>-5126</v>
      </c>
      <c r="S117" s="35">
        <f>'OMR (2022)'!D119</f>
        <v>-5023.5714285714284</v>
      </c>
      <c r="T117" s="35">
        <f>'OMR (2022)'!F119</f>
        <v>-4964.2960993698016</v>
      </c>
      <c r="U117" s="35">
        <f>'OMR (2022)'!G119</f>
        <v>-4988.9984785732295</v>
      </c>
      <c r="V117" s="11">
        <v>-5000</v>
      </c>
    </row>
    <row r="118" spans="1:22">
      <c r="A118" s="6">
        <v>44586</v>
      </c>
      <c r="B118" s="34" t="str">
        <f>'OCOD Data 2022'!Y118</f>
        <v>r</v>
      </c>
      <c r="C118" s="34">
        <f>'OCOD Data 2022'!M118</f>
        <v>4207.2</v>
      </c>
      <c r="D118" s="34">
        <f>'OCOD Data 2022'!L118</f>
        <v>1597.2</v>
      </c>
      <c r="E118" s="34">
        <f>'OCOD Data 2022'!X118</f>
        <v>0</v>
      </c>
      <c r="F118" s="34">
        <f>'OCOD Data 2022'!T118</f>
        <v>7467</v>
      </c>
      <c r="G118" s="52">
        <f>'OCOD Data 2022'!F118</f>
        <v>905</v>
      </c>
      <c r="H118" s="52">
        <f>'OCOD Data 2022'!V118</f>
        <v>32.4</v>
      </c>
      <c r="I118" s="52">
        <f>'OCOD Data 2022'!W118</f>
        <v>39.1</v>
      </c>
      <c r="J118" s="52">
        <f>'OCOD Data 2022'!S118</f>
        <v>10055.1</v>
      </c>
      <c r="K118" s="7"/>
      <c r="L118" s="7"/>
      <c r="M118" s="7"/>
      <c r="N118" s="7">
        <f t="shared" si="2"/>
        <v>0</v>
      </c>
      <c r="O118" s="7"/>
      <c r="P118" s="7"/>
      <c r="Q118" s="34">
        <f t="shared" si="3"/>
        <v>5804.4</v>
      </c>
      <c r="R118" s="35">
        <f>'OMR (2022)'!C120</f>
        <v>-5200</v>
      </c>
      <c r="S118" s="35">
        <f>'OMR (2022)'!D120</f>
        <v>-5040.7142857142853</v>
      </c>
      <c r="T118" s="35">
        <f>'OMR (2022)'!F120</f>
        <v>-4963.7190920090743</v>
      </c>
      <c r="U118" s="35">
        <f>'OMR (2022)'!G120</f>
        <v>-4992.2821082502069</v>
      </c>
      <c r="V118" s="11">
        <v>-5000</v>
      </c>
    </row>
    <row r="119" spans="1:22">
      <c r="A119" s="6">
        <v>44587</v>
      </c>
      <c r="B119" s="34" t="str">
        <f>'OCOD Data 2022'!Y119</f>
        <v>r</v>
      </c>
      <c r="C119" s="34">
        <f>'OCOD Data 2022'!M119</f>
        <v>3884.6</v>
      </c>
      <c r="D119" s="34">
        <f>'OCOD Data 2022'!L119</f>
        <v>1592.1</v>
      </c>
      <c r="E119" s="34">
        <f>'OCOD Data 2022'!X119</f>
        <v>0</v>
      </c>
      <c r="F119" s="34">
        <f>'OCOD Data 2022'!T119</f>
        <v>7479</v>
      </c>
      <c r="G119" s="52">
        <f>'OCOD Data 2022'!F119</f>
        <v>864</v>
      </c>
      <c r="H119" s="52">
        <f>'OCOD Data 2022'!V119</f>
        <v>33.299999999999997</v>
      </c>
      <c r="I119" s="52">
        <f>'OCOD Data 2022'!W119</f>
        <v>39.4</v>
      </c>
      <c r="J119" s="52">
        <f>'OCOD Data 2022'!S119</f>
        <v>9789.7999999999993</v>
      </c>
      <c r="K119" s="7"/>
      <c r="L119" s="7"/>
      <c r="M119" s="7"/>
      <c r="N119" s="7">
        <f t="shared" si="2"/>
        <v>0</v>
      </c>
      <c r="O119" s="7"/>
      <c r="P119" s="7"/>
      <c r="Q119" s="34">
        <f t="shared" si="3"/>
        <v>5476.7</v>
      </c>
      <c r="R119" s="35">
        <f>'OMR (2022)'!C121</f>
        <v>-5162</v>
      </c>
      <c r="S119" s="35">
        <f>'OMR (2022)'!D121</f>
        <v>-5037.1428571428569</v>
      </c>
      <c r="T119" s="35">
        <f>'OMR (2022)'!F121</f>
        <v>-4907.5561801109161</v>
      </c>
      <c r="U119" s="35">
        <f>'OMR (2022)'!G121</f>
        <v>-4973.9237489016532</v>
      </c>
      <c r="V119" s="11">
        <v>-5000</v>
      </c>
    </row>
    <row r="120" spans="1:22">
      <c r="A120" s="6">
        <v>44588</v>
      </c>
      <c r="B120" s="34" t="str">
        <f>'OCOD Data 2022'!Y120</f>
        <v>r</v>
      </c>
      <c r="C120" s="34">
        <f>'OCOD Data 2022'!M120</f>
        <v>3391.5</v>
      </c>
      <c r="D120" s="34">
        <f>'OCOD Data 2022'!L120</f>
        <v>2186</v>
      </c>
      <c r="E120" s="34">
        <f>'OCOD Data 2022'!X120</f>
        <v>0</v>
      </c>
      <c r="F120" s="34">
        <f>'OCOD Data 2022'!T120</f>
        <v>6655</v>
      </c>
      <c r="G120" s="52">
        <f>'OCOD Data 2022'!F120</f>
        <v>832</v>
      </c>
      <c r="H120" s="52">
        <f>'OCOD Data 2022'!V120</f>
        <v>34.4</v>
      </c>
      <c r="I120" s="52">
        <f>'OCOD Data 2022'!W120</f>
        <v>40.4</v>
      </c>
      <c r="J120" s="52">
        <f>'OCOD Data 2022'!S120</f>
        <v>9227</v>
      </c>
      <c r="K120" s="7"/>
      <c r="L120" s="7"/>
      <c r="M120" s="7"/>
      <c r="N120" s="7">
        <f t="shared" si="2"/>
        <v>0</v>
      </c>
      <c r="O120" s="7"/>
      <c r="P120" s="7"/>
      <c r="Q120" s="34">
        <f t="shared" si="3"/>
        <v>5577.5</v>
      </c>
      <c r="R120" s="35">
        <f>'OMR (2022)'!C122</f>
        <v>-5150</v>
      </c>
      <c r="S120" s="35">
        <f>'OMR (2022)'!D122</f>
        <v>-5043.5714285714284</v>
      </c>
      <c r="T120" s="35">
        <f>'OMR (2022)'!F122</f>
        <v>-4864.9810304764305</v>
      </c>
      <c r="U120" s="35">
        <f>'OMR (2022)'!G122</f>
        <v>-4962.7659998649569</v>
      </c>
      <c r="V120" s="11">
        <v>-5000</v>
      </c>
    </row>
    <row r="121" spans="1:22">
      <c r="A121" s="6">
        <v>44589</v>
      </c>
      <c r="B121" s="34" t="str">
        <f>'OCOD Data 2022'!Y121</f>
        <v>r</v>
      </c>
      <c r="C121" s="34">
        <f>'OCOD Data 2022'!M121</f>
        <v>3275</v>
      </c>
      <c r="D121" s="34">
        <f>'OCOD Data 2022'!L121</f>
        <v>2488</v>
      </c>
      <c r="E121" s="34">
        <f>'OCOD Data 2022'!X121</f>
        <v>0</v>
      </c>
      <c r="F121" s="34">
        <f>'OCOD Data 2022'!T121</f>
        <v>5712</v>
      </c>
      <c r="G121" s="52">
        <f>'OCOD Data 2022'!F121</f>
        <v>798</v>
      </c>
      <c r="H121" s="52">
        <f>'OCOD Data 2022'!V121</f>
        <v>35.299999999999997</v>
      </c>
      <c r="I121" s="52">
        <f>'OCOD Data 2022'!W121</f>
        <v>42.1</v>
      </c>
      <c r="J121" s="52">
        <f>'OCOD Data 2022'!S121</f>
        <v>8604.2000000000007</v>
      </c>
      <c r="K121" s="7"/>
      <c r="L121" s="7"/>
      <c r="M121" s="7"/>
      <c r="N121" s="7">
        <f t="shared" si="2"/>
        <v>0</v>
      </c>
      <c r="O121" s="7"/>
      <c r="P121" s="7"/>
      <c r="Q121" s="34">
        <f t="shared" si="3"/>
        <v>5763</v>
      </c>
      <c r="R121" s="35">
        <f>'OMR (2022)'!C123</f>
        <v>-5156</v>
      </c>
      <c r="S121" s="35">
        <f>'OMR (2022)'!D123</f>
        <v>-5057.8571428571431</v>
      </c>
      <c r="T121" s="35">
        <f>'OMR (2022)'!F123</f>
        <v>-4892.326144492059</v>
      </c>
      <c r="U121" s="35">
        <f>'OMR (2022)'!G123</f>
        <v>-4951.4989795095244</v>
      </c>
      <c r="V121" s="11">
        <v>-5000</v>
      </c>
    </row>
    <row r="122" spans="1:22">
      <c r="A122" s="6">
        <v>44590</v>
      </c>
      <c r="B122" s="34" t="str">
        <f>'OCOD Data 2022'!Y122</f>
        <v>r</v>
      </c>
      <c r="C122" s="34">
        <f>'OCOD Data 2022'!M122</f>
        <v>3335.5</v>
      </c>
      <c r="D122" s="34">
        <f>'OCOD Data 2022'!L122</f>
        <v>2490.6</v>
      </c>
      <c r="E122" s="34">
        <f>'OCOD Data 2022'!X122</f>
        <v>0</v>
      </c>
      <c r="F122" s="34">
        <f>'OCOD Data 2022'!T122</f>
        <v>5556</v>
      </c>
      <c r="G122" s="52">
        <f>'OCOD Data 2022'!F122</f>
        <v>878</v>
      </c>
      <c r="H122" s="52">
        <f>'OCOD Data 2022'!V122</f>
        <v>37</v>
      </c>
      <c r="I122" s="52">
        <f>'OCOD Data 2022'!W122</f>
        <v>44.8</v>
      </c>
      <c r="J122" s="52">
        <f>'OCOD Data 2022'!S122</f>
        <v>8573.6</v>
      </c>
      <c r="K122" s="7"/>
      <c r="L122" s="7"/>
      <c r="M122" s="7"/>
      <c r="N122" s="7">
        <f t="shared" si="2"/>
        <v>0</v>
      </c>
      <c r="O122" s="7"/>
      <c r="P122" s="7"/>
      <c r="Q122" s="34">
        <f t="shared" si="3"/>
        <v>5826.1</v>
      </c>
      <c r="R122" s="35">
        <f>'OMR (2022)'!C124</f>
        <v>-5186</v>
      </c>
      <c r="S122" s="35">
        <f>'OMR (2022)'!D124</f>
        <v>-5059.2857142857147</v>
      </c>
      <c r="T122" s="35">
        <f>'OMR (2022)'!F124</f>
        <v>-4940.7033044411392</v>
      </c>
      <c r="U122" s="35">
        <f>'OMR (2022)'!G124</f>
        <v>-4944.6848836038389</v>
      </c>
      <c r="V122" s="11">
        <v>-5000</v>
      </c>
    </row>
    <row r="123" spans="1:22">
      <c r="A123" s="6">
        <v>44591</v>
      </c>
      <c r="B123" s="34" t="str">
        <f>'OCOD Data 2022'!Y123</f>
        <v>r</v>
      </c>
      <c r="C123" s="34">
        <f>'OCOD Data 2022'!M123</f>
        <v>3399.1</v>
      </c>
      <c r="D123" s="34">
        <f>'OCOD Data 2022'!L123</f>
        <v>2497.6</v>
      </c>
      <c r="E123" s="34">
        <f>'OCOD Data 2022'!X123</f>
        <v>0</v>
      </c>
      <c r="F123" s="34">
        <f>'OCOD Data 2022'!T123</f>
        <v>5266</v>
      </c>
      <c r="G123" s="52">
        <f>'OCOD Data 2022'!F123</f>
        <v>1071</v>
      </c>
      <c r="H123" s="52">
        <f>'OCOD Data 2022'!V123</f>
        <v>38.700000000000003</v>
      </c>
      <c r="I123" s="52">
        <f>'OCOD Data 2022'!W123</f>
        <v>46.9</v>
      </c>
      <c r="J123" s="52">
        <f>'OCOD Data 2022'!S123</f>
        <v>8301.2000000000007</v>
      </c>
      <c r="K123" s="7"/>
      <c r="L123" s="7"/>
      <c r="M123" s="7"/>
      <c r="N123" s="7">
        <f t="shared" si="2"/>
        <v>0</v>
      </c>
      <c r="O123" s="7"/>
      <c r="P123" s="7"/>
      <c r="Q123" s="34">
        <f t="shared" si="3"/>
        <v>5896.7</v>
      </c>
      <c r="R123" s="35">
        <f>'OMR (2022)'!C125</f>
        <v>-5146</v>
      </c>
      <c r="S123" s="35">
        <f>'OMR (2022)'!D125</f>
        <v>-5044.2857142857147</v>
      </c>
      <c r="T123" s="35">
        <f>'OMR (2022)'!F125</f>
        <v>-4969.0879867955637</v>
      </c>
      <c r="U123" s="35">
        <f>'OMR (2022)'!G125</f>
        <v>-4940.607768619504</v>
      </c>
      <c r="V123" s="11">
        <v>-5000</v>
      </c>
    </row>
    <row r="124" spans="1:22">
      <c r="A124" s="6">
        <v>44592</v>
      </c>
      <c r="B124" s="34" t="str">
        <f>'OCOD Data 2022'!Y124</f>
        <v>r</v>
      </c>
      <c r="C124" s="34">
        <f>'OCOD Data 2022'!M124</f>
        <v>3430.8</v>
      </c>
      <c r="D124" s="34">
        <f>'OCOD Data 2022'!L124</f>
        <v>2500.1</v>
      </c>
      <c r="E124" s="34">
        <f>'OCOD Data 2022'!X124</f>
        <v>0</v>
      </c>
      <c r="F124" s="34">
        <f>'OCOD Data 2022'!T124</f>
        <v>5811</v>
      </c>
      <c r="G124" s="52">
        <f>'OCOD Data 2022'!F124</f>
        <v>994</v>
      </c>
      <c r="H124" s="52">
        <f>'OCOD Data 2022'!V124</f>
        <v>40</v>
      </c>
      <c r="I124" s="52">
        <f>'OCOD Data 2022'!W124</f>
        <v>47</v>
      </c>
      <c r="J124" s="52">
        <f>'OCOD Data 2022'!S124</f>
        <v>8642.7999999999993</v>
      </c>
      <c r="K124" s="7"/>
      <c r="L124" s="7"/>
      <c r="M124" s="7"/>
      <c r="N124" s="7">
        <f t="shared" si="2"/>
        <v>0</v>
      </c>
      <c r="O124" s="7"/>
      <c r="P124" s="7"/>
      <c r="Q124" s="34">
        <f t="shared" si="3"/>
        <v>5930.9</v>
      </c>
      <c r="R124" s="35">
        <f>'OMR (2022)'!C126</f>
        <v>-4958</v>
      </c>
      <c r="S124" s="35">
        <f>'OMR (2022)'!D126</f>
        <v>-4986.4285714285716</v>
      </c>
      <c r="T124" s="35">
        <f>'OMR (2022)'!F126</f>
        <v>-5042.5916889886566</v>
      </c>
      <c r="U124" s="35">
        <f>'OMR (2022)'!G126</f>
        <v>-4953.7894661689297</v>
      </c>
      <c r="V124" s="11">
        <v>-5000</v>
      </c>
    </row>
    <row r="125" spans="1:22">
      <c r="A125" s="6">
        <v>44593</v>
      </c>
      <c r="B125" s="34" t="str">
        <f>'OCOD Data 2022'!Y125</f>
        <v>b</v>
      </c>
      <c r="C125" s="34">
        <f>'OCOD Data 2022'!M125</f>
        <v>832.9</v>
      </c>
      <c r="D125" s="34">
        <f>'OCOD Data 2022'!L125</f>
        <v>0</v>
      </c>
      <c r="E125" s="34">
        <f>'OCOD Data 2022'!X125</f>
        <v>0</v>
      </c>
      <c r="F125" s="34">
        <f>'OCOD Data 2022'!T125</f>
        <v>12147</v>
      </c>
      <c r="G125" s="52">
        <f>'OCOD Data 2022'!F125</f>
        <v>880</v>
      </c>
      <c r="H125" s="52">
        <f>'OCOD Data 2022'!V125</f>
        <v>29.2</v>
      </c>
      <c r="I125" s="52">
        <f>'OCOD Data 2022'!W125</f>
        <v>32.5</v>
      </c>
      <c r="J125" s="52">
        <f>'OCOD Data 2022'!S125</f>
        <v>9551.4</v>
      </c>
      <c r="K125" s="7"/>
      <c r="L125" s="7"/>
      <c r="M125" s="7"/>
      <c r="N125" s="7">
        <f t="shared" si="2"/>
        <v>0</v>
      </c>
      <c r="O125" s="7"/>
      <c r="P125" s="7"/>
      <c r="Q125" s="34">
        <f t="shared" si="3"/>
        <v>832.9</v>
      </c>
      <c r="R125" s="35">
        <f>'OMR (2022)'!C127</f>
        <v>-4277</v>
      </c>
      <c r="S125" s="35">
        <f>'OMR (2022)'!D127</f>
        <v>-4771.0714285714284</v>
      </c>
      <c r="T125" s="35">
        <f>'OMR (2022)'!F127</f>
        <v>-4159.9683984013109</v>
      </c>
      <c r="U125" s="35">
        <f>'OMR (2022)'!G127</f>
        <v>-4654.0244215454286</v>
      </c>
      <c r="V125" s="11">
        <v>-5000</v>
      </c>
    </row>
    <row r="126" spans="1:22">
      <c r="A126" s="6">
        <v>44594</v>
      </c>
      <c r="B126" s="34" t="str">
        <f>'OCOD Data 2022'!Y126</f>
        <v>b</v>
      </c>
      <c r="C126" s="34">
        <f>'OCOD Data 2022'!M126</f>
        <v>813.2</v>
      </c>
      <c r="D126" s="34">
        <f>'OCOD Data 2022'!L126</f>
        <v>1190.3</v>
      </c>
      <c r="E126" s="34">
        <f>'OCOD Data 2022'!X126</f>
        <v>0</v>
      </c>
      <c r="F126" s="34">
        <f>'OCOD Data 2022'!T126</f>
        <v>11684</v>
      </c>
      <c r="G126" s="52">
        <f>'OCOD Data 2022'!F126</f>
        <v>1058</v>
      </c>
      <c r="H126" s="52">
        <f>'OCOD Data 2022'!V126</f>
        <v>20.399999999999999</v>
      </c>
      <c r="I126" s="52">
        <f>'OCOD Data 2022'!W126</f>
        <v>21.2</v>
      </c>
      <c r="J126" s="52">
        <f>'OCOD Data 2022'!S126</f>
        <v>10158.200000000001</v>
      </c>
      <c r="K126" s="7"/>
      <c r="L126" s="7"/>
      <c r="M126" s="7"/>
      <c r="N126" s="7">
        <f t="shared" si="2"/>
        <v>0</v>
      </c>
      <c r="O126" s="7"/>
      <c r="P126" s="7"/>
      <c r="Q126" s="34">
        <f t="shared" si="3"/>
        <v>2003.5</v>
      </c>
      <c r="R126" s="35">
        <f>'OMR (2022)'!C128</f>
        <v>-3467</v>
      </c>
      <c r="S126" s="35">
        <f>'OMR (2022)'!D128</f>
        <v>-4533.9285714285716</v>
      </c>
      <c r="T126" s="35">
        <f>'OMR (2022)'!F128</f>
        <v>-3457.253481915302</v>
      </c>
      <c r="U126" s="35">
        <f>'OMR (2022)'!G128</f>
        <v>-4406.5676007380544</v>
      </c>
      <c r="V126" s="11">
        <v>-5000</v>
      </c>
    </row>
    <row r="127" spans="1:22">
      <c r="A127" s="6">
        <v>44595</v>
      </c>
      <c r="B127" s="34" t="str">
        <f>'OCOD Data 2022'!Y127</f>
        <v>b</v>
      </c>
      <c r="C127" s="34">
        <f>'OCOD Data 2022'!M127</f>
        <v>1813</v>
      </c>
      <c r="D127" s="34">
        <f>'OCOD Data 2022'!L127</f>
        <v>294.39999999999998</v>
      </c>
      <c r="E127" s="34">
        <f>'OCOD Data 2022'!X127</f>
        <v>0</v>
      </c>
      <c r="F127" s="34">
        <f>'OCOD Data 2022'!T127</f>
        <v>11845</v>
      </c>
      <c r="G127" s="52">
        <f>'OCOD Data 2022'!F127</f>
        <v>1541</v>
      </c>
      <c r="H127" s="52">
        <f>'OCOD Data 2022'!V127</f>
        <v>11.7</v>
      </c>
      <c r="I127" s="52">
        <f>'OCOD Data 2022'!W127</f>
        <v>11.4</v>
      </c>
      <c r="J127" s="52">
        <f>'OCOD Data 2022'!S127</f>
        <v>10319</v>
      </c>
      <c r="K127" s="7"/>
      <c r="L127" s="7"/>
      <c r="M127" s="7"/>
      <c r="N127" s="7">
        <f t="shared" si="2"/>
        <v>0</v>
      </c>
      <c r="O127" s="7"/>
      <c r="P127" s="7"/>
      <c r="Q127" s="34">
        <f t="shared" si="3"/>
        <v>2107.4</v>
      </c>
      <c r="R127" s="35">
        <f>'OMR (2022)'!C129</f>
        <v>-2733.6</v>
      </c>
      <c r="S127" s="35">
        <f>'OMR (2022)'!D129</f>
        <v>-4305.5714285714284</v>
      </c>
      <c r="T127" s="35">
        <f>'OMR (2022)'!F129</f>
        <v>-2742.0869954222335</v>
      </c>
      <c r="U127" s="35">
        <f>'OMR (2022)'!G129</f>
        <v>-4159.1528674203246</v>
      </c>
      <c r="V127" s="11">
        <v>-5000</v>
      </c>
    </row>
    <row r="128" spans="1:22">
      <c r="A128" s="6">
        <v>44596</v>
      </c>
      <c r="B128" s="34" t="str">
        <f>'OCOD Data 2022'!Y128</f>
        <v>b</v>
      </c>
      <c r="C128" s="34">
        <f>'OCOD Data 2022'!M128</f>
        <v>1802.9</v>
      </c>
      <c r="D128" s="34">
        <f>'OCOD Data 2022'!L128</f>
        <v>494.6</v>
      </c>
      <c r="E128" s="34">
        <f>'OCOD Data 2022'!X128</f>
        <v>0</v>
      </c>
      <c r="F128" s="34">
        <f>'OCOD Data 2022'!T128</f>
        <v>11703</v>
      </c>
      <c r="G128" s="52">
        <f>'OCOD Data 2022'!F128</f>
        <v>1718</v>
      </c>
      <c r="H128" s="52">
        <f>'OCOD Data 2022'!V128</f>
        <v>15.2</v>
      </c>
      <c r="I128" s="52">
        <f>'OCOD Data 2022'!W128</f>
        <v>14.4</v>
      </c>
      <c r="J128" s="52">
        <f>'OCOD Data 2022'!S128</f>
        <v>10024.9</v>
      </c>
      <c r="K128" s="7"/>
      <c r="L128" s="7"/>
      <c r="M128" s="7"/>
      <c r="N128" s="7">
        <f t="shared" si="2"/>
        <v>0</v>
      </c>
      <c r="O128" s="7"/>
      <c r="P128" s="7"/>
      <c r="Q128" s="34">
        <f t="shared" si="3"/>
        <v>2297.5</v>
      </c>
      <c r="R128" s="35">
        <f>'OMR (2022)'!C130</f>
        <v>-2022.2</v>
      </c>
      <c r="S128" s="35">
        <f>'OMR (2022)'!D130</f>
        <v>-4042.2142857142858</v>
      </c>
      <c r="T128" s="35">
        <f>'OMR (2022)'!F130</f>
        <v>-2010.6498679455513</v>
      </c>
      <c r="U128" s="35">
        <f>'OMR (2022)'!G130</f>
        <v>-3909.1940926264901</v>
      </c>
      <c r="V128" s="11">
        <v>-5000</v>
      </c>
    </row>
    <row r="129" spans="1:22">
      <c r="A129" s="6">
        <v>44597</v>
      </c>
      <c r="B129" s="34" t="str">
        <f>'OCOD Data 2022'!Y129</f>
        <v>b</v>
      </c>
      <c r="C129" s="34">
        <f>'OCOD Data 2022'!M129</f>
        <v>1806.9</v>
      </c>
      <c r="D129" s="34">
        <f>'OCOD Data 2022'!L129</f>
        <v>792</v>
      </c>
      <c r="E129" s="34">
        <f>'OCOD Data 2022'!X129</f>
        <v>0</v>
      </c>
      <c r="F129" s="34">
        <f>'OCOD Data 2022'!T129</f>
        <v>11852</v>
      </c>
      <c r="G129" s="52">
        <f>'OCOD Data 2022'!F129</f>
        <v>1793</v>
      </c>
      <c r="H129" s="52">
        <f>'OCOD Data 2022'!V129</f>
        <v>16.7</v>
      </c>
      <c r="I129" s="52">
        <f>'OCOD Data 2022'!W129</f>
        <v>15.4</v>
      </c>
      <c r="J129" s="52">
        <f>'OCOD Data 2022'!S129</f>
        <v>10330</v>
      </c>
      <c r="K129" s="7"/>
      <c r="L129" s="7"/>
      <c r="M129" s="7"/>
      <c r="N129" s="7">
        <f t="shared" si="2"/>
        <v>0</v>
      </c>
      <c r="O129" s="7"/>
      <c r="P129" s="7"/>
      <c r="Q129" s="34">
        <f t="shared" si="3"/>
        <v>2598.9</v>
      </c>
      <c r="R129" s="35">
        <f>'OMR (2022)'!C131</f>
        <v>-1616.2</v>
      </c>
      <c r="S129" s="35">
        <f>'OMR (2022)'!D131</f>
        <v>-3832.2142857142858</v>
      </c>
      <c r="T129" s="35">
        <f>'OMR (2022)'!F131</f>
        <v>-1331.6820888177467</v>
      </c>
      <c r="U129" s="35">
        <f>'OMR (2022)'!G131</f>
        <v>-3669.3228454893947</v>
      </c>
      <c r="V129" s="11">
        <v>-5000</v>
      </c>
    </row>
    <row r="130" spans="1:22">
      <c r="A130" s="6">
        <v>44598</v>
      </c>
      <c r="B130" s="34" t="str">
        <f>'OCOD Data 2022'!Y130</f>
        <v>b</v>
      </c>
      <c r="C130" s="34">
        <f>'OCOD Data 2022'!M130</f>
        <v>1813.5</v>
      </c>
      <c r="D130" s="34">
        <f>'OCOD Data 2022'!L130</f>
        <v>693.7</v>
      </c>
      <c r="E130" s="34">
        <f>'OCOD Data 2022'!X130</f>
        <v>0</v>
      </c>
      <c r="F130" s="34">
        <f>'OCOD Data 2022'!T130</f>
        <v>11787</v>
      </c>
      <c r="G130" s="52">
        <f>'OCOD Data 2022'!F130</f>
        <v>1837</v>
      </c>
      <c r="H130" s="52">
        <f>'OCOD Data 2022'!V130</f>
        <v>17.7</v>
      </c>
      <c r="I130" s="52">
        <f>'OCOD Data 2022'!W130</f>
        <v>16.2</v>
      </c>
      <c r="J130" s="52">
        <f>'OCOD Data 2022'!S130</f>
        <v>10149.6</v>
      </c>
      <c r="K130" s="7"/>
      <c r="L130" s="7"/>
      <c r="M130" s="7"/>
      <c r="N130" s="7">
        <f t="shared" si="2"/>
        <v>0</v>
      </c>
      <c r="O130" s="7"/>
      <c r="P130" s="7"/>
      <c r="Q130" s="34">
        <f t="shared" si="3"/>
        <v>2507.1999999999998</v>
      </c>
      <c r="R130" s="35">
        <f>'OMR (2022)'!C132</f>
        <v>-1701.2</v>
      </c>
      <c r="S130" s="35">
        <f>'OMR (2022)'!D132</f>
        <v>-3607.9285714285716</v>
      </c>
      <c r="T130" s="35">
        <f>'OMR (2022)'!F132</f>
        <v>-1561.4579125283592</v>
      </c>
      <c r="U130" s="35">
        <f>'OMR (2022)'!G132</f>
        <v>-3430.1769764807877</v>
      </c>
      <c r="V130" s="11">
        <v>-5000</v>
      </c>
    </row>
    <row r="131" spans="1:22">
      <c r="A131" s="6">
        <v>44599</v>
      </c>
      <c r="B131" s="34" t="str">
        <f>'OCOD Data 2022'!Y131</f>
        <v>b</v>
      </c>
      <c r="C131" s="34">
        <f>'OCOD Data 2022'!M131</f>
        <v>1802.9</v>
      </c>
      <c r="D131" s="34">
        <f>'OCOD Data 2022'!L131</f>
        <v>791.5</v>
      </c>
      <c r="E131" s="34">
        <f>'OCOD Data 2022'!X131</f>
        <v>0</v>
      </c>
      <c r="F131" s="34">
        <f>'OCOD Data 2022'!T131</f>
        <v>11819</v>
      </c>
      <c r="G131" s="52">
        <f>'OCOD Data 2022'!F131</f>
        <v>1835</v>
      </c>
      <c r="H131" s="52">
        <f>'OCOD Data 2022'!V131</f>
        <v>18.3</v>
      </c>
      <c r="I131" s="52">
        <f>'OCOD Data 2022'!W131</f>
        <v>16.7</v>
      </c>
      <c r="J131" s="52">
        <f>'OCOD Data 2022'!S131</f>
        <v>10223.299999999999</v>
      </c>
      <c r="K131" s="7"/>
      <c r="L131" s="7"/>
      <c r="M131" s="7"/>
      <c r="N131" s="7">
        <f t="shared" ref="N131:N194" si="4">SUM(K131:M131)*12.1/24</f>
        <v>0</v>
      </c>
      <c r="O131" s="7"/>
      <c r="P131" s="7"/>
      <c r="Q131" s="34">
        <f t="shared" ref="Q131:Q194" si="5">C131+D131</f>
        <v>2594.4</v>
      </c>
      <c r="R131" s="35">
        <f>'OMR (2022)'!C133</f>
        <v>-1830.6</v>
      </c>
      <c r="S131" s="35">
        <f>'OMR (2022)'!D133</f>
        <v>-3357</v>
      </c>
      <c r="T131" s="35">
        <f>'OMR (2022)'!F133</f>
        <v>-1578.9658858583314</v>
      </c>
      <c r="U131" s="35">
        <f>'OMR (2022)'!G133</f>
        <v>-3197.5210959125284</v>
      </c>
      <c r="V131" s="11">
        <v>-5000</v>
      </c>
    </row>
    <row r="132" spans="1:22">
      <c r="A132" s="6">
        <v>44600</v>
      </c>
      <c r="B132" s="34" t="str">
        <f>'OCOD Data 2022'!Y132</f>
        <v>b</v>
      </c>
      <c r="C132" s="34">
        <f>'OCOD Data 2022'!M132</f>
        <v>1802.9</v>
      </c>
      <c r="D132" s="34">
        <f>'OCOD Data 2022'!L132</f>
        <v>695.7</v>
      </c>
      <c r="E132" s="34">
        <f>'OCOD Data 2022'!X132</f>
        <v>0</v>
      </c>
      <c r="F132" s="34">
        <f>'OCOD Data 2022'!T132</f>
        <v>11675</v>
      </c>
      <c r="G132" s="52">
        <f>'OCOD Data 2022'!F132</f>
        <v>1802</v>
      </c>
      <c r="H132" s="52">
        <f>'OCOD Data 2022'!V132</f>
        <v>18</v>
      </c>
      <c r="I132" s="52">
        <f>'OCOD Data 2022'!W132</f>
        <v>16.600000000000001</v>
      </c>
      <c r="J132" s="52">
        <f>'OCOD Data 2022'!S132</f>
        <v>10028.9</v>
      </c>
      <c r="K132" s="7"/>
      <c r="L132" s="7"/>
      <c r="M132" s="7"/>
      <c r="N132" s="7">
        <f t="shared" si="4"/>
        <v>0</v>
      </c>
      <c r="O132" s="7"/>
      <c r="P132" s="7"/>
      <c r="Q132" s="34">
        <f t="shared" si="5"/>
        <v>2498.6000000000004</v>
      </c>
      <c r="R132" s="35">
        <f>'OMR (2022)'!C134</f>
        <v>-1881.8</v>
      </c>
      <c r="S132" s="35">
        <f>'OMR (2022)'!D134</f>
        <v>-3120.5</v>
      </c>
      <c r="T132" s="35">
        <f>'OMR (2022)'!F134</f>
        <v>-1577.0541596672551</v>
      </c>
      <c r="U132" s="35">
        <f>'OMR (2022)'!G134</f>
        <v>-2949.629677298246</v>
      </c>
      <c r="V132" s="42">
        <v>-3500</v>
      </c>
    </row>
    <row r="133" spans="1:22">
      <c r="A133" s="6">
        <v>44601</v>
      </c>
      <c r="B133" s="34" t="str">
        <f>'OCOD Data 2022'!Y133</f>
        <v>b</v>
      </c>
      <c r="C133" s="34">
        <f>'OCOD Data 2022'!M133</f>
        <v>1806.9</v>
      </c>
      <c r="D133" s="34">
        <f>'OCOD Data 2022'!L133</f>
        <v>300</v>
      </c>
      <c r="E133" s="34">
        <f>'OCOD Data 2022'!X133</f>
        <v>0</v>
      </c>
      <c r="F133" s="34">
        <f>'OCOD Data 2022'!T133</f>
        <v>11714</v>
      </c>
      <c r="G133" s="52">
        <f>'OCOD Data 2022'!F133</f>
        <v>1755</v>
      </c>
      <c r="H133" s="52">
        <f>'OCOD Data 2022'!V133</f>
        <v>17</v>
      </c>
      <c r="I133" s="52">
        <f>'OCOD Data 2022'!W133</f>
        <v>15.9</v>
      </c>
      <c r="J133" s="52">
        <f>'OCOD Data 2022'!S133</f>
        <v>9745.5</v>
      </c>
      <c r="K133" s="7"/>
      <c r="L133" s="7"/>
      <c r="M133" s="7"/>
      <c r="N133" s="7">
        <f t="shared" si="4"/>
        <v>0</v>
      </c>
      <c r="O133" s="7"/>
      <c r="P133" s="7"/>
      <c r="Q133" s="34">
        <f t="shared" si="5"/>
        <v>2106.9</v>
      </c>
      <c r="R133" s="35">
        <f>'OMR (2022)'!C135</f>
        <v>-1948</v>
      </c>
      <c r="S133" s="35">
        <f>'OMR (2022)'!D135</f>
        <v>-2894.3571428571427</v>
      </c>
      <c r="T133" s="35">
        <f>'OMR (2022)'!F135</f>
        <v>-1517.7457010335268</v>
      </c>
      <c r="U133" s="35">
        <f>'OMR (2022)'!G135</f>
        <v>-2698.5474929559941</v>
      </c>
      <c r="V133" s="42">
        <v>-3500</v>
      </c>
    </row>
    <row r="134" spans="1:22">
      <c r="A134" s="6">
        <v>44602</v>
      </c>
      <c r="B134" s="34" t="str">
        <f>'OCOD Data 2022'!Y134</f>
        <v>b</v>
      </c>
      <c r="C134" s="34">
        <f>'OCOD Data 2022'!M134</f>
        <v>1801.9</v>
      </c>
      <c r="D134" s="34">
        <f>'OCOD Data 2022'!L134</f>
        <v>298</v>
      </c>
      <c r="E134" s="34">
        <f>'OCOD Data 2022'!X134</f>
        <v>0</v>
      </c>
      <c r="F134" s="34">
        <f>'OCOD Data 2022'!T134</f>
        <v>11742</v>
      </c>
      <c r="G134" s="52">
        <f>'OCOD Data 2022'!F134</f>
        <v>1705</v>
      </c>
      <c r="H134" s="52">
        <f>'OCOD Data 2022'!V134</f>
        <v>15.7</v>
      </c>
      <c r="I134" s="52">
        <f>'OCOD Data 2022'!W134</f>
        <v>14.9</v>
      </c>
      <c r="J134" s="52">
        <f>'OCOD Data 2022'!S134</f>
        <v>9811.7999999999993</v>
      </c>
      <c r="K134" s="7"/>
      <c r="L134" s="7"/>
      <c r="M134" s="7"/>
      <c r="N134" s="7">
        <f t="shared" si="4"/>
        <v>0</v>
      </c>
      <c r="O134" s="7"/>
      <c r="P134" s="7"/>
      <c r="Q134" s="34">
        <f t="shared" si="5"/>
        <v>2099.9</v>
      </c>
      <c r="R134" s="35">
        <f>'OMR (2022)'!C136</f>
        <v>-1891.6</v>
      </c>
      <c r="S134" s="35">
        <f>'OMR (2022)'!D136</f>
        <v>-2668.5</v>
      </c>
      <c r="T134" s="35">
        <f>'OMR (2022)'!F136</f>
        <v>-1421.0435522309051</v>
      </c>
      <c r="U134" s="35">
        <f>'OMR (2022)'!G136</f>
        <v>-2439.3451746874207</v>
      </c>
      <c r="V134" s="42">
        <v>-3500</v>
      </c>
    </row>
    <row r="135" spans="1:22">
      <c r="A135" s="6">
        <v>44603</v>
      </c>
      <c r="B135" s="34" t="str">
        <f>'OCOD Data 2022'!Y135</f>
        <v>b</v>
      </c>
      <c r="C135" s="34">
        <f>'OCOD Data 2022'!M135</f>
        <v>1690.5</v>
      </c>
      <c r="D135" s="34">
        <f>'OCOD Data 2022'!L135</f>
        <v>591.4</v>
      </c>
      <c r="E135" s="34">
        <f>'OCOD Data 2022'!X135</f>
        <v>0</v>
      </c>
      <c r="F135" s="34">
        <f>'OCOD Data 2022'!T135</f>
        <v>11785</v>
      </c>
      <c r="G135" s="52">
        <f>'OCOD Data 2022'!F135</f>
        <v>1706</v>
      </c>
      <c r="H135" s="52">
        <f>'OCOD Data 2022'!V135</f>
        <v>15</v>
      </c>
      <c r="I135" s="52">
        <f>'OCOD Data 2022'!W135</f>
        <v>14.5</v>
      </c>
      <c r="J135" s="52">
        <f>'OCOD Data 2022'!S135</f>
        <v>10019.9</v>
      </c>
      <c r="K135" s="7"/>
      <c r="L135" s="7"/>
      <c r="M135" s="7"/>
      <c r="N135" s="7">
        <f t="shared" si="4"/>
        <v>0</v>
      </c>
      <c r="O135" s="7"/>
      <c r="P135" s="7"/>
      <c r="Q135" s="34">
        <f t="shared" si="5"/>
        <v>2281.9</v>
      </c>
      <c r="R135" s="35">
        <f>'OMR (2022)'!C137</f>
        <v>-1843</v>
      </c>
      <c r="S135" s="35">
        <f>'OMR (2022)'!D137</f>
        <v>-2424.7142857142858</v>
      </c>
      <c r="T135" s="35">
        <f>'OMR (2022)'!F137</f>
        <v>-1385.9952035291153</v>
      </c>
      <c r="U135" s="35">
        <f>'OMR (2022)'!G137</f>
        <v>-2177.91592613688</v>
      </c>
      <c r="V135" s="42">
        <v>-3500</v>
      </c>
    </row>
    <row r="136" spans="1:22">
      <c r="A136" s="6">
        <v>44604</v>
      </c>
      <c r="B136" s="34" t="str">
        <f>'OCOD Data 2022'!Y136</f>
        <v>b</v>
      </c>
      <c r="C136" s="34">
        <f>'OCOD Data 2022'!M136</f>
        <v>1695</v>
      </c>
      <c r="D136" s="34">
        <f>'OCOD Data 2022'!L136</f>
        <v>789</v>
      </c>
      <c r="E136" s="34">
        <f>'OCOD Data 2022'!X136</f>
        <v>0</v>
      </c>
      <c r="F136" s="34">
        <f>'OCOD Data 2022'!T136</f>
        <v>11816</v>
      </c>
      <c r="G136" s="52">
        <f>'OCOD Data 2022'!F136</f>
        <v>1675</v>
      </c>
      <c r="H136" s="52">
        <f>'OCOD Data 2022'!V136</f>
        <v>15.6</v>
      </c>
      <c r="I136" s="52">
        <f>'OCOD Data 2022'!W136</f>
        <v>15.2</v>
      </c>
      <c r="J136" s="52">
        <f>'OCOD Data 2022'!S136</f>
        <v>10202.700000000001</v>
      </c>
      <c r="K136" s="7"/>
      <c r="L136" s="7"/>
      <c r="M136" s="7"/>
      <c r="N136" s="7">
        <f t="shared" si="4"/>
        <v>0</v>
      </c>
      <c r="O136" s="7"/>
      <c r="P136" s="7"/>
      <c r="Q136" s="34">
        <f t="shared" si="5"/>
        <v>2484</v>
      </c>
      <c r="R136" s="35">
        <f>'OMR (2022)'!C138</f>
        <v>-1888.2</v>
      </c>
      <c r="S136" s="35">
        <f>'OMR (2022)'!D138</f>
        <v>-2179.2142857142858</v>
      </c>
      <c r="T136" s="35">
        <f>'OMR (2022)'!F138</f>
        <v>-1375.9410394000504</v>
      </c>
      <c r="U136" s="35">
        <f>'OMR (2022)'!G138</f>
        <v>-1924.3917155407112</v>
      </c>
      <c r="V136" s="42">
        <v>-3500</v>
      </c>
    </row>
    <row r="137" spans="1:22">
      <c r="A137" s="6">
        <v>44605</v>
      </c>
      <c r="B137" s="34" t="str">
        <f>'OCOD Data 2022'!Y137</f>
        <v>b</v>
      </c>
      <c r="C137" s="34">
        <f>'OCOD Data 2022'!M137</f>
        <v>1694.5</v>
      </c>
      <c r="D137" s="34">
        <f>'OCOD Data 2022'!L137</f>
        <v>998.7</v>
      </c>
      <c r="E137" s="34">
        <f>'OCOD Data 2022'!X137</f>
        <v>0</v>
      </c>
      <c r="F137" s="34">
        <f>'OCOD Data 2022'!T137</f>
        <v>11841</v>
      </c>
      <c r="G137" s="52">
        <f>'OCOD Data 2022'!F137</f>
        <v>1430</v>
      </c>
      <c r="H137" s="52">
        <f>'OCOD Data 2022'!V137</f>
        <v>16.7</v>
      </c>
      <c r="I137" s="52">
        <f>'OCOD Data 2022'!W137</f>
        <v>16.3</v>
      </c>
      <c r="J137" s="52">
        <f>'OCOD Data 2022'!S137</f>
        <v>10389.9</v>
      </c>
      <c r="K137" s="7"/>
      <c r="L137" s="7"/>
      <c r="M137" s="7"/>
      <c r="N137" s="7">
        <f t="shared" si="4"/>
        <v>0</v>
      </c>
      <c r="O137" s="7"/>
      <c r="P137" s="7"/>
      <c r="Q137" s="34">
        <f t="shared" si="5"/>
        <v>2693.2</v>
      </c>
      <c r="R137" s="35">
        <f>'OMR (2022)'!C139</f>
        <v>-1952.8</v>
      </c>
      <c r="S137" s="35">
        <f>'OMR (2022)'!D139</f>
        <v>-1980.0714285714287</v>
      </c>
      <c r="T137" s="35">
        <f>'OMR (2022)'!F139</f>
        <v>-1424.1926606503655</v>
      </c>
      <c r="U137" s="35">
        <f>'OMR (2022)'!G139</f>
        <v>-1683.5956322463901</v>
      </c>
      <c r="V137" s="11">
        <v>-5000</v>
      </c>
    </row>
    <row r="138" spans="1:22">
      <c r="A138" s="6">
        <v>44606</v>
      </c>
      <c r="B138" s="34" t="str">
        <f>'OCOD Data 2022'!Y138</f>
        <v>b</v>
      </c>
      <c r="C138" s="34">
        <f>'OCOD Data 2022'!M138</f>
        <v>1693</v>
      </c>
      <c r="D138" s="34">
        <f>'OCOD Data 2022'!L138</f>
        <v>594.4</v>
      </c>
      <c r="E138" s="34">
        <f>'OCOD Data 2022'!X138</f>
        <v>0</v>
      </c>
      <c r="F138" s="34">
        <f>'OCOD Data 2022'!T138</f>
        <v>11831</v>
      </c>
      <c r="G138" s="52">
        <f>'OCOD Data 2022'!F138</f>
        <v>1282</v>
      </c>
      <c r="H138" s="52">
        <f>'OCOD Data 2022'!V138</f>
        <v>16.5</v>
      </c>
      <c r="I138" s="52">
        <f>'OCOD Data 2022'!W138</f>
        <v>16.3</v>
      </c>
      <c r="J138" s="52">
        <f>'OCOD Data 2022'!S138</f>
        <v>10214.9</v>
      </c>
      <c r="K138" s="7"/>
      <c r="L138" s="7"/>
      <c r="M138" s="7"/>
      <c r="N138" s="7">
        <f t="shared" si="4"/>
        <v>0</v>
      </c>
      <c r="O138" s="7"/>
      <c r="P138" s="7"/>
      <c r="Q138" s="34">
        <f t="shared" si="5"/>
        <v>2287.4</v>
      </c>
      <c r="R138" s="35">
        <f>'OMR (2022)'!C140</f>
        <v>-2007.4</v>
      </c>
      <c r="S138" s="35">
        <f>'OMR (2022)'!D140</f>
        <v>-1840.5714285714287</v>
      </c>
      <c r="T138" s="35">
        <f>'OMR (2022)'!F140</f>
        <v>-1489.8426627426268</v>
      </c>
      <c r="U138" s="35">
        <f>'OMR (2022)'!G140</f>
        <v>-1429.7085550109834</v>
      </c>
      <c r="V138" s="11">
        <v>-5000</v>
      </c>
    </row>
    <row r="139" spans="1:22">
      <c r="A139" s="6">
        <v>44607</v>
      </c>
      <c r="B139" s="34" t="str">
        <f>'OCOD Data 2022'!Y139</f>
        <v>b</v>
      </c>
      <c r="C139" s="34">
        <f>'OCOD Data 2022'!M139</f>
        <v>1697</v>
      </c>
      <c r="D139" s="34">
        <f>'OCOD Data 2022'!L139</f>
        <v>99.3</v>
      </c>
      <c r="E139" s="34">
        <f>'OCOD Data 2022'!X139</f>
        <v>0</v>
      </c>
      <c r="F139" s="34">
        <f>'OCOD Data 2022'!T139</f>
        <v>11592</v>
      </c>
      <c r="G139" s="52">
        <f>'OCOD Data 2022'!F139</f>
        <v>1186</v>
      </c>
      <c r="H139" s="52">
        <f>'OCOD Data 2022'!V139</f>
        <v>15</v>
      </c>
      <c r="I139" s="52">
        <f>'OCOD Data 2022'!W139</f>
        <v>15</v>
      </c>
      <c r="J139" s="52">
        <f>'OCOD Data 2022'!S139</f>
        <v>9689.2999999999993</v>
      </c>
      <c r="K139" s="7"/>
      <c r="L139" s="7"/>
      <c r="M139" s="7"/>
      <c r="N139" s="7">
        <f t="shared" si="4"/>
        <v>0</v>
      </c>
      <c r="O139" s="7"/>
      <c r="P139" s="7"/>
      <c r="Q139" s="34">
        <f t="shared" si="5"/>
        <v>1796.3</v>
      </c>
      <c r="R139" s="35">
        <f>'OMR (2022)'!C141</f>
        <v>-1835.7400000000002</v>
      </c>
      <c r="S139" s="35">
        <f>'OMR (2022)'!D141</f>
        <v>-1796.6214285714286</v>
      </c>
      <c r="T139" s="35">
        <f>'OMR (2022)'!F141</f>
        <v>-1479.100850844467</v>
      </c>
      <c r="U139" s="35">
        <f>'OMR (2022)'!G141</f>
        <v>-1481.8924791314055</v>
      </c>
      <c r="V139" s="11">
        <v>-5000</v>
      </c>
    </row>
    <row r="140" spans="1:22">
      <c r="A140" s="6">
        <v>44608</v>
      </c>
      <c r="B140" s="34" t="str">
        <f>'OCOD Data 2022'!Y140</f>
        <v>b</v>
      </c>
      <c r="C140" s="34">
        <f>'OCOD Data 2022'!M140</f>
        <v>1694</v>
      </c>
      <c r="D140" s="34">
        <f>'OCOD Data 2022'!L140</f>
        <v>591.9</v>
      </c>
      <c r="E140" s="34">
        <f>'OCOD Data 2022'!X140</f>
        <v>0</v>
      </c>
      <c r="F140" s="34">
        <f>'OCOD Data 2022'!T140</f>
        <v>11875</v>
      </c>
      <c r="G140" s="52">
        <f>'OCOD Data 2022'!F140</f>
        <v>1172</v>
      </c>
      <c r="H140" s="52">
        <f>'OCOD Data 2022'!V140</f>
        <v>14</v>
      </c>
      <c r="I140" s="52">
        <f>'OCOD Data 2022'!W140</f>
        <v>14.2</v>
      </c>
      <c r="J140" s="52">
        <f>'OCOD Data 2022'!S140</f>
        <v>10443.5</v>
      </c>
      <c r="K140" s="7"/>
      <c r="L140" s="7"/>
      <c r="M140" s="7"/>
      <c r="N140" s="7">
        <f t="shared" si="4"/>
        <v>0</v>
      </c>
      <c r="O140" s="7"/>
      <c r="P140" s="7"/>
      <c r="Q140" s="34">
        <f t="shared" si="5"/>
        <v>2285.9</v>
      </c>
      <c r="R140" s="35">
        <f>'OMR (2022)'!C142</f>
        <v>-1793.14</v>
      </c>
      <c r="S140" s="35">
        <f>'OMR (2022)'!D142</f>
        <v>-1826.9071428571428</v>
      </c>
      <c r="T140" s="35">
        <f>'OMR (2022)'!F142</f>
        <v>-1528.7255134610539</v>
      </c>
      <c r="U140" s="35">
        <f>'OMR (2022)'!G142</f>
        <v>-1489.1559374032192</v>
      </c>
      <c r="V140" s="11">
        <v>-5000</v>
      </c>
    </row>
    <row r="141" spans="1:22">
      <c r="A141" s="6">
        <v>44609</v>
      </c>
      <c r="B141" s="34" t="str">
        <f>'OCOD Data 2022'!Y141</f>
        <v>b</v>
      </c>
      <c r="C141" s="34">
        <f>'OCOD Data 2022'!M141</f>
        <v>1688.9</v>
      </c>
      <c r="D141" s="34">
        <f>'OCOD Data 2022'!L141</f>
        <v>297.39999999999998</v>
      </c>
      <c r="E141" s="34">
        <f>'OCOD Data 2022'!X141</f>
        <v>0</v>
      </c>
      <c r="F141" s="34">
        <f>'OCOD Data 2022'!T141</f>
        <v>11848</v>
      </c>
      <c r="G141" s="52">
        <f>'OCOD Data 2022'!F141</f>
        <v>1126</v>
      </c>
      <c r="H141" s="52">
        <f>'OCOD Data 2022'!V141</f>
        <v>13.3</v>
      </c>
      <c r="I141" s="52">
        <f>'OCOD Data 2022'!W141</f>
        <v>13.6</v>
      </c>
      <c r="J141" s="52">
        <f>'OCOD Data 2022'!S141</f>
        <v>10186.1</v>
      </c>
      <c r="K141" s="7"/>
      <c r="L141" s="7"/>
      <c r="M141" s="7"/>
      <c r="N141" s="7">
        <f t="shared" si="4"/>
        <v>0</v>
      </c>
      <c r="O141" s="7"/>
      <c r="P141" s="7"/>
      <c r="Q141" s="34">
        <f t="shared" si="5"/>
        <v>1986.3000000000002</v>
      </c>
      <c r="R141" s="35">
        <f>'OMR (2022)'!C143</f>
        <v>-1765.7400000000002</v>
      </c>
      <c r="S141" s="35">
        <f>'OMR (2022)'!D143</f>
        <v>-1833.55</v>
      </c>
      <c r="T141" s="35">
        <f>'OMR (2022)'!F143</f>
        <v>-1488.3646381396522</v>
      </c>
      <c r="U141" s="35">
        <f>'OMR (2022)'!G143</f>
        <v>-1476.6337307969318</v>
      </c>
      <c r="V141" s="11">
        <v>-5000</v>
      </c>
    </row>
    <row r="142" spans="1:22">
      <c r="A142" s="6">
        <v>44610</v>
      </c>
      <c r="B142" s="34" t="str">
        <f>'OCOD Data 2022'!Y142</f>
        <v>b</v>
      </c>
      <c r="C142" s="34">
        <f>'OCOD Data 2022'!M142</f>
        <v>1693.5</v>
      </c>
      <c r="D142" s="34">
        <f>'OCOD Data 2022'!L142</f>
        <v>291.89999999999998</v>
      </c>
      <c r="E142" s="34">
        <f>'OCOD Data 2022'!X142</f>
        <v>0</v>
      </c>
      <c r="F142" s="34">
        <f>'OCOD Data 2022'!T142</f>
        <v>11850</v>
      </c>
      <c r="G142" s="52">
        <f>'OCOD Data 2022'!F142</f>
        <v>1072</v>
      </c>
      <c r="H142" s="52">
        <f>'OCOD Data 2022'!V142</f>
        <v>13.8</v>
      </c>
      <c r="I142" s="52">
        <f>'OCOD Data 2022'!W142</f>
        <v>13.9</v>
      </c>
      <c r="J142" s="52">
        <f>'OCOD Data 2022'!S142</f>
        <v>10264.700000000001</v>
      </c>
      <c r="K142" s="7"/>
      <c r="L142" s="7"/>
      <c r="M142" s="7"/>
      <c r="N142" s="7">
        <f t="shared" si="4"/>
        <v>0</v>
      </c>
      <c r="O142" s="7"/>
      <c r="P142" s="7"/>
      <c r="Q142" s="34">
        <f t="shared" si="5"/>
        <v>1985.4</v>
      </c>
      <c r="R142" s="35">
        <f>'OMR (2022)'!C144</f>
        <v>-1744.94</v>
      </c>
      <c r="S142" s="35">
        <f>'OMR (2022)'!D144</f>
        <v>-1881.05</v>
      </c>
      <c r="T142" s="35">
        <f>'OMR (2022)'!F144</f>
        <v>-1411.1120489286614</v>
      </c>
      <c r="U142" s="35">
        <f>'OMR (2022)'!G144</f>
        <v>-1469.4749825975011</v>
      </c>
      <c r="V142" s="11">
        <v>-5000</v>
      </c>
    </row>
    <row r="143" spans="1:22">
      <c r="A143" s="6">
        <v>44611</v>
      </c>
      <c r="B143" s="34" t="str">
        <f>'OCOD Data 2022'!Y143</f>
        <v>b</v>
      </c>
      <c r="C143" s="34">
        <f>'OCOD Data 2022'!M143</f>
        <v>1700</v>
      </c>
      <c r="D143" s="34">
        <f>'OCOD Data 2022'!L143</f>
        <v>190.1</v>
      </c>
      <c r="E143" s="34">
        <f>'OCOD Data 2022'!X143</f>
        <v>0</v>
      </c>
      <c r="F143" s="34">
        <f>'OCOD Data 2022'!T143</f>
        <v>11496</v>
      </c>
      <c r="G143" s="52">
        <f>'OCOD Data 2022'!F143</f>
        <v>1036</v>
      </c>
      <c r="H143" s="52">
        <f>'OCOD Data 2022'!V143</f>
        <v>13</v>
      </c>
      <c r="I143" s="52">
        <f>'OCOD Data 2022'!W143</f>
        <v>13.3</v>
      </c>
      <c r="J143" s="52">
        <f>'OCOD Data 2022'!S143</f>
        <v>9947.4</v>
      </c>
      <c r="K143" s="7"/>
      <c r="L143" s="7"/>
      <c r="M143" s="7"/>
      <c r="N143" s="7">
        <f t="shared" si="4"/>
        <v>0</v>
      </c>
      <c r="O143" s="7"/>
      <c r="P143" s="7"/>
      <c r="Q143" s="34">
        <f t="shared" si="5"/>
        <v>1890.1</v>
      </c>
      <c r="R143" s="35">
        <f>'OMR (2022)'!C145</f>
        <v>-1785.5400000000002</v>
      </c>
      <c r="S143" s="35">
        <f>'OMR (2022)'!D145</f>
        <v>-1901.05</v>
      </c>
      <c r="T143" s="35">
        <f>'OMR (2022)'!F145</f>
        <v>-1372.4516811948574</v>
      </c>
      <c r="U143" s="35">
        <f>'OMR (2022)'!G145</f>
        <v>-1444.269123717095</v>
      </c>
      <c r="V143" s="11">
        <v>-5000</v>
      </c>
    </row>
    <row r="144" spans="1:22">
      <c r="A144" s="6">
        <v>44612</v>
      </c>
      <c r="B144" s="34" t="str">
        <f>'OCOD Data 2022'!Y144</f>
        <v>b</v>
      </c>
      <c r="C144" s="34">
        <f>'OCOD Data 2022'!M144</f>
        <v>1587.6</v>
      </c>
      <c r="D144" s="34">
        <f>'OCOD Data 2022'!L144</f>
        <v>0</v>
      </c>
      <c r="E144" s="34">
        <f>'OCOD Data 2022'!X144</f>
        <v>0</v>
      </c>
      <c r="F144" s="34">
        <f>'OCOD Data 2022'!T144</f>
        <v>11465</v>
      </c>
      <c r="G144" s="52">
        <f>'OCOD Data 2022'!F144</f>
        <v>1074</v>
      </c>
      <c r="H144" s="52">
        <f>'OCOD Data 2022'!V144</f>
        <v>12.2</v>
      </c>
      <c r="I144" s="52">
        <f>'OCOD Data 2022'!W144</f>
        <v>12.6</v>
      </c>
      <c r="J144" s="52">
        <f>'OCOD Data 2022'!S144</f>
        <v>9699.5</v>
      </c>
      <c r="K144" s="7"/>
      <c r="L144" s="7"/>
      <c r="M144" s="7"/>
      <c r="N144" s="7">
        <f t="shared" si="4"/>
        <v>0</v>
      </c>
      <c r="O144" s="7"/>
      <c r="P144" s="7"/>
      <c r="Q144" s="34">
        <f t="shared" si="5"/>
        <v>1587.6</v>
      </c>
      <c r="R144" s="35">
        <f>'OMR (2022)'!C146</f>
        <v>-2002.4</v>
      </c>
      <c r="S144" s="35">
        <f>'OMR (2022)'!D146</f>
        <v>-1904.1928571428573</v>
      </c>
      <c r="T144" s="35">
        <f>'OMR (2022)'!F146</f>
        <v>-1359.4179229864885</v>
      </c>
      <c r="U144" s="35">
        <f>'OMR (2022)'!G146</f>
        <v>-1409.7353400093093</v>
      </c>
      <c r="V144" s="11">
        <v>-5000</v>
      </c>
    </row>
    <row r="145" spans="1:22">
      <c r="A145" s="6">
        <v>44613</v>
      </c>
      <c r="B145" s="34" t="str">
        <f>'OCOD Data 2022'!Y145</f>
        <v>b</v>
      </c>
      <c r="C145" s="34">
        <f>'OCOD Data 2022'!M145</f>
        <v>908.5</v>
      </c>
      <c r="D145" s="34">
        <f>'OCOD Data 2022'!L145</f>
        <v>192.1</v>
      </c>
      <c r="E145" s="34">
        <f>'OCOD Data 2022'!X145</f>
        <v>0</v>
      </c>
      <c r="F145" s="34">
        <f>'OCOD Data 2022'!T145</f>
        <v>11613</v>
      </c>
      <c r="G145" s="52">
        <f>'OCOD Data 2022'!F145</f>
        <v>1091</v>
      </c>
      <c r="H145" s="52">
        <f>'OCOD Data 2022'!V145</f>
        <v>10.3</v>
      </c>
      <c r="I145" s="52">
        <f>'OCOD Data 2022'!W145</f>
        <v>10.8</v>
      </c>
      <c r="J145" s="52">
        <f>'OCOD Data 2022'!S145</f>
        <v>9382</v>
      </c>
      <c r="K145" s="7"/>
      <c r="L145" s="7"/>
      <c r="M145" s="7"/>
      <c r="N145" s="7">
        <f t="shared" si="4"/>
        <v>0</v>
      </c>
      <c r="O145" s="7"/>
      <c r="P145" s="7"/>
      <c r="Q145" s="34">
        <f t="shared" si="5"/>
        <v>1100.5999999999999</v>
      </c>
      <c r="R145" s="35">
        <f>'OMR (2022)'!C147</f>
        <v>-1866</v>
      </c>
      <c r="S145" s="35">
        <f>'OMR (2022)'!D147</f>
        <v>-1839.55</v>
      </c>
      <c r="T145" s="35">
        <f>'OMR (2022)'!F147</f>
        <v>-1156.2880715370306</v>
      </c>
      <c r="U145" s="35">
        <f>'OMR (2022)'!G147</f>
        <v>-1338.1995751456122</v>
      </c>
      <c r="V145" s="11">
        <v>-5000</v>
      </c>
    </row>
    <row r="146" spans="1:22">
      <c r="A146" s="6">
        <v>44614</v>
      </c>
      <c r="B146" s="34" t="str">
        <f>'OCOD Data 2022'!Y146</f>
        <v>b</v>
      </c>
      <c r="C146" s="34">
        <f>'OCOD Data 2022'!M146</f>
        <v>862.6</v>
      </c>
      <c r="D146" s="34">
        <f>'OCOD Data 2022'!L146</f>
        <v>190.6</v>
      </c>
      <c r="E146" s="34">
        <f>'OCOD Data 2022'!X146</f>
        <v>0</v>
      </c>
      <c r="F146" s="34">
        <f>'OCOD Data 2022'!T146</f>
        <v>11835</v>
      </c>
      <c r="G146" s="52">
        <f>'OCOD Data 2022'!F146</f>
        <v>1036</v>
      </c>
      <c r="H146" s="52">
        <f>'OCOD Data 2022'!V146</f>
        <v>8.4</v>
      </c>
      <c r="I146" s="52">
        <f>'OCOD Data 2022'!W146</f>
        <v>8.9</v>
      </c>
      <c r="J146" s="52">
        <f>'OCOD Data 2022'!S146</f>
        <v>9557.1</v>
      </c>
      <c r="K146" s="7"/>
      <c r="L146" s="7"/>
      <c r="M146" s="7"/>
      <c r="N146" s="7">
        <f t="shared" si="4"/>
        <v>0</v>
      </c>
      <c r="O146" s="7"/>
      <c r="P146" s="7"/>
      <c r="Q146" s="34">
        <f t="shared" si="5"/>
        <v>1053.2</v>
      </c>
      <c r="R146" s="35">
        <f>'OMR (2022)'!C148</f>
        <v>-1639.98</v>
      </c>
      <c r="S146" s="35">
        <f>'OMR (2022)'!D148</f>
        <v>-1747.1857142857145</v>
      </c>
      <c r="T146" s="35">
        <f>'OMR (2022)'!F148</f>
        <v>-996.16693362424996</v>
      </c>
      <c r="U146" s="35">
        <f>'OMR (2022)'!G148</f>
        <v>-1269.1740072101443</v>
      </c>
      <c r="V146" s="11">
        <v>-5000</v>
      </c>
    </row>
    <row r="147" spans="1:22">
      <c r="A147" s="6">
        <v>44615</v>
      </c>
      <c r="B147" s="34" t="str">
        <f>'OCOD Data 2022'!Y147</f>
        <v>b</v>
      </c>
      <c r="C147" s="34">
        <f>'OCOD Data 2022'!M147</f>
        <v>800.6</v>
      </c>
      <c r="D147" s="34">
        <f>'OCOD Data 2022'!L147</f>
        <v>0</v>
      </c>
      <c r="E147" s="34">
        <f>'OCOD Data 2022'!X147</f>
        <v>0</v>
      </c>
      <c r="F147" s="34">
        <f>'OCOD Data 2022'!T147</f>
        <v>11703</v>
      </c>
      <c r="G147" s="52">
        <f>'OCOD Data 2022'!F147</f>
        <v>1007</v>
      </c>
      <c r="H147" s="52">
        <f>'OCOD Data 2022'!V147</f>
        <v>6.6</v>
      </c>
      <c r="I147" s="52">
        <f>'OCOD Data 2022'!W147</f>
        <v>7.1</v>
      </c>
      <c r="J147" s="52">
        <f>'OCOD Data 2022'!S147</f>
        <v>9243.4</v>
      </c>
      <c r="K147" s="7"/>
      <c r="L147" s="7"/>
      <c r="M147" s="7"/>
      <c r="N147" s="7">
        <f t="shared" si="4"/>
        <v>0</v>
      </c>
      <c r="O147" s="7"/>
      <c r="P147" s="7"/>
      <c r="Q147" s="34">
        <f t="shared" si="5"/>
        <v>800.6</v>
      </c>
      <c r="R147" s="35">
        <f>'OMR (2022)'!C149</f>
        <v>-1331.58</v>
      </c>
      <c r="S147" s="35">
        <f>'OMR (2022)'!D149</f>
        <v>-1660.9</v>
      </c>
      <c r="T147" s="35">
        <f>'OMR (2022)'!F149</f>
        <v>-791.07476000186546</v>
      </c>
      <c r="U147" s="35">
        <f>'OMR (2022)'!G149</f>
        <v>-1209.9496465147647</v>
      </c>
      <c r="V147" s="11">
        <v>-5000</v>
      </c>
    </row>
    <row r="148" spans="1:22">
      <c r="A148" s="6">
        <v>44616</v>
      </c>
      <c r="B148" s="34" t="str">
        <f>'OCOD Data 2022'!Y148</f>
        <v>b</v>
      </c>
      <c r="C148" s="34">
        <f>'OCOD Data 2022'!M148</f>
        <v>796</v>
      </c>
      <c r="D148" s="34">
        <f>'OCOD Data 2022'!L148</f>
        <v>0</v>
      </c>
      <c r="E148" s="34">
        <f>'OCOD Data 2022'!X148</f>
        <v>0</v>
      </c>
      <c r="F148" s="34">
        <f>'OCOD Data 2022'!T148</f>
        <v>11709</v>
      </c>
      <c r="G148" s="52">
        <f>'OCOD Data 2022'!F148</f>
        <v>988</v>
      </c>
      <c r="H148" s="52">
        <f>'OCOD Data 2022'!V148</f>
        <v>5.9</v>
      </c>
      <c r="I148" s="52">
        <f>'OCOD Data 2022'!W148</f>
        <v>6.3</v>
      </c>
      <c r="J148" s="52">
        <f>'OCOD Data 2022'!S148</f>
        <v>9228.7000000000007</v>
      </c>
      <c r="K148" s="7"/>
      <c r="L148" s="7"/>
      <c r="M148" s="7"/>
      <c r="N148" s="7">
        <f t="shared" si="4"/>
        <v>0</v>
      </c>
      <c r="O148" s="7"/>
      <c r="P148" s="7"/>
      <c r="Q148" s="34">
        <f t="shared" si="5"/>
        <v>796</v>
      </c>
      <c r="R148" s="35">
        <f>'OMR (2022)'!C150</f>
        <v>-1067.58</v>
      </c>
      <c r="S148" s="35">
        <f>'OMR (2022)'!D150</f>
        <v>-1606.757142857143</v>
      </c>
      <c r="T148" s="35">
        <f>'OMR (2022)'!F150</f>
        <v>-600.14968630385681</v>
      </c>
      <c r="U148" s="35">
        <f>'OMR (2022)'!G150</f>
        <v>-1151.0927430288632</v>
      </c>
      <c r="V148" s="11">
        <v>-5000</v>
      </c>
    </row>
    <row r="149" spans="1:22">
      <c r="A149" s="6">
        <v>44617</v>
      </c>
      <c r="B149" s="34" t="str">
        <f>'OCOD Data 2022'!Y149</f>
        <v>b</v>
      </c>
      <c r="C149" s="34">
        <f>'OCOD Data 2022'!M149</f>
        <v>800.1</v>
      </c>
      <c r="D149" s="34">
        <f>'OCOD Data 2022'!L149</f>
        <v>0</v>
      </c>
      <c r="E149" s="34">
        <f>'OCOD Data 2022'!X149</f>
        <v>0</v>
      </c>
      <c r="F149" s="34">
        <f>'OCOD Data 2022'!T149</f>
        <v>11433</v>
      </c>
      <c r="G149" s="52">
        <f>'OCOD Data 2022'!F149</f>
        <v>961</v>
      </c>
      <c r="H149" s="52">
        <f>'OCOD Data 2022'!V149</f>
        <v>5.3</v>
      </c>
      <c r="I149" s="52">
        <f>'OCOD Data 2022'!W149</f>
        <v>5.7</v>
      </c>
      <c r="J149" s="52">
        <f>'OCOD Data 2022'!S149</f>
        <v>9056.9</v>
      </c>
      <c r="K149" s="7"/>
      <c r="L149" s="7"/>
      <c r="M149" s="7"/>
      <c r="N149" s="7">
        <f t="shared" si="4"/>
        <v>0</v>
      </c>
      <c r="O149" s="7"/>
      <c r="P149" s="7"/>
      <c r="Q149" s="34">
        <f t="shared" si="5"/>
        <v>800.1</v>
      </c>
      <c r="R149" s="35">
        <f>'OMR (2022)'!C151</f>
        <v>-901.78</v>
      </c>
      <c r="S149" s="35">
        <f>'OMR (2022)'!D151</f>
        <v>-1568.0428571428572</v>
      </c>
      <c r="T149" s="35">
        <f>'OMR (2022)'!F151</f>
        <v>-472.119900215276</v>
      </c>
      <c r="U149" s="35">
        <f>'OMR (2022)'!G151</f>
        <v>-1083.3513031115094</v>
      </c>
      <c r="V149" s="11">
        <v>-5000</v>
      </c>
    </row>
    <row r="150" spans="1:22">
      <c r="A150" s="6">
        <v>44618</v>
      </c>
      <c r="B150" s="34" t="str">
        <f>'OCOD Data 2022'!Y150</f>
        <v>b</v>
      </c>
      <c r="C150" s="34">
        <f>'OCOD Data 2022'!M150</f>
        <v>799.6</v>
      </c>
      <c r="D150" s="34">
        <f>'OCOD Data 2022'!L150</f>
        <v>196.1</v>
      </c>
      <c r="E150" s="34">
        <f>'OCOD Data 2022'!X150</f>
        <v>0</v>
      </c>
      <c r="F150" s="34">
        <f>'OCOD Data 2022'!T150</f>
        <v>11149</v>
      </c>
      <c r="G150" s="52">
        <f>'OCOD Data 2022'!F150</f>
        <v>940</v>
      </c>
      <c r="H150" s="52">
        <f>'OCOD Data 2022'!V150</f>
        <v>5.8</v>
      </c>
      <c r="I150" s="52">
        <f>'OCOD Data 2022'!W150</f>
        <v>6.3</v>
      </c>
      <c r="J150" s="52">
        <f>'OCOD Data 2022'!S150</f>
        <v>9070.6</v>
      </c>
      <c r="K150" s="7"/>
      <c r="L150" s="7"/>
      <c r="M150" s="7"/>
      <c r="N150" s="7">
        <f t="shared" si="4"/>
        <v>0</v>
      </c>
      <c r="O150" s="7"/>
      <c r="P150" s="7"/>
      <c r="Q150" s="34">
        <f t="shared" si="5"/>
        <v>995.7</v>
      </c>
      <c r="R150" s="35">
        <f>'OMR (2022)'!C152</f>
        <v>-956.57999999999993</v>
      </c>
      <c r="S150" s="35">
        <f>'OMR (2022)'!D152</f>
        <v>-1506.8285714285716</v>
      </c>
      <c r="T150" s="35">
        <f>'OMR (2022)'!F152</f>
        <v>-472.76807218401819</v>
      </c>
      <c r="U150" s="35">
        <f>'OMR (2022)'!G152</f>
        <v>-1015.6378011398863</v>
      </c>
      <c r="V150" s="11">
        <v>-5000</v>
      </c>
    </row>
    <row r="151" spans="1:22">
      <c r="A151" s="6">
        <v>44619</v>
      </c>
      <c r="B151" s="34" t="str">
        <f>'OCOD Data 2022'!Y151</f>
        <v>b</v>
      </c>
      <c r="C151" s="34">
        <f>'OCOD Data 2022'!M151</f>
        <v>613.6</v>
      </c>
      <c r="D151" s="34">
        <f>'OCOD Data 2022'!L151</f>
        <v>148.69999999999999</v>
      </c>
      <c r="E151" s="34">
        <f>'OCOD Data 2022'!X151</f>
        <v>0</v>
      </c>
      <c r="F151" s="34">
        <f>'OCOD Data 2022'!T151</f>
        <v>11724</v>
      </c>
      <c r="G151" s="52">
        <f>'OCOD Data 2022'!F151</f>
        <v>1100</v>
      </c>
      <c r="H151" s="52">
        <f>'OCOD Data 2022'!V151</f>
        <v>5.8</v>
      </c>
      <c r="I151" s="52">
        <f>'OCOD Data 2022'!W151</f>
        <v>6.1</v>
      </c>
      <c r="J151" s="52">
        <f>'OCOD Data 2022'!S151</f>
        <v>9370.6</v>
      </c>
      <c r="K151" s="7"/>
      <c r="L151" s="7"/>
      <c r="M151" s="7"/>
      <c r="N151" s="7">
        <f t="shared" si="4"/>
        <v>0</v>
      </c>
      <c r="O151" s="7"/>
      <c r="P151" s="7"/>
      <c r="Q151" s="34">
        <f t="shared" si="5"/>
        <v>762.3</v>
      </c>
      <c r="R151" s="35">
        <f>'OMR (2022)'!C153</f>
        <v>-1009.2</v>
      </c>
      <c r="S151" s="35">
        <f>'OMR (2022)'!D153</f>
        <v>-1410.1857142857141</v>
      </c>
      <c r="T151" s="35">
        <f>'OMR (2022)'!F153</f>
        <v>-433.99030596269233</v>
      </c>
      <c r="U151" s="35">
        <f>'OMR (2022)'!G153</f>
        <v>-915.53030910740392</v>
      </c>
      <c r="V151" s="11">
        <v>-5000</v>
      </c>
    </row>
    <row r="152" spans="1:22">
      <c r="A152" s="6">
        <v>44620</v>
      </c>
      <c r="B152" s="34" t="str">
        <f>'OCOD Data 2022'!Y152</f>
        <v>b</v>
      </c>
      <c r="C152" s="34">
        <f>'OCOD Data 2022'!M152</f>
        <v>801.1</v>
      </c>
      <c r="D152" s="34">
        <f>'OCOD Data 2022'!L152</f>
        <v>488.5</v>
      </c>
      <c r="E152" s="34">
        <f>'OCOD Data 2022'!X152</f>
        <v>0</v>
      </c>
      <c r="F152" s="34">
        <f>'OCOD Data 2022'!T152</f>
        <v>11821</v>
      </c>
      <c r="G152" s="52">
        <f>'OCOD Data 2022'!F152</f>
        <v>1158</v>
      </c>
      <c r="H152" s="52">
        <f>'OCOD Data 2022'!V152</f>
        <v>7</v>
      </c>
      <c r="I152" s="52">
        <f>'OCOD Data 2022'!W152</f>
        <v>7.2</v>
      </c>
      <c r="J152" s="52">
        <f>'OCOD Data 2022'!S152</f>
        <v>9764.2000000000007</v>
      </c>
      <c r="K152" s="7"/>
      <c r="L152" s="7"/>
      <c r="M152" s="7"/>
      <c r="N152" s="7">
        <f t="shared" si="4"/>
        <v>0</v>
      </c>
      <c r="O152" s="7"/>
      <c r="P152" s="7"/>
      <c r="Q152" s="34">
        <f t="shared" si="5"/>
        <v>1289.5999999999999</v>
      </c>
      <c r="R152" s="35">
        <f>'OMR (2022)'!C154</f>
        <v>-1159</v>
      </c>
      <c r="S152" s="35">
        <f>'OMR (2022)'!D154</f>
        <v>-1357.8999999999999</v>
      </c>
      <c r="T152" s="35">
        <f>'OMR (2022)'!F154</f>
        <v>-518.32077822384679</v>
      </c>
      <c r="U152" s="35">
        <f>'OMR (2022)'!G154</f>
        <v>-862.97754490091472</v>
      </c>
      <c r="V152" s="11">
        <v>-5000</v>
      </c>
    </row>
    <row r="153" spans="1:22">
      <c r="A153" s="6">
        <v>44621</v>
      </c>
      <c r="B153" s="34" t="str">
        <f>'OCOD Data 2022'!Y153</f>
        <v>b</v>
      </c>
      <c r="C153" s="34">
        <f>'OCOD Data 2022'!M153</f>
        <v>843</v>
      </c>
      <c r="D153" s="34">
        <f>'OCOD Data 2022'!L153</f>
        <v>698.3</v>
      </c>
      <c r="E153" s="34">
        <f>'OCOD Data 2022'!X153</f>
        <v>0</v>
      </c>
      <c r="F153" s="34">
        <f>'OCOD Data 2022'!T153</f>
        <v>11824</v>
      </c>
      <c r="G153" s="52">
        <f>'OCOD Data 2022'!F153</f>
        <v>1154</v>
      </c>
      <c r="H153" s="52">
        <f>'OCOD Data 2022'!V153</f>
        <v>8.3000000000000007</v>
      </c>
      <c r="I153" s="52">
        <f>'OCOD Data 2022'!W153</f>
        <v>8.3000000000000007</v>
      </c>
      <c r="J153" s="52">
        <f>'OCOD Data 2022'!S153</f>
        <v>9947.2000000000007</v>
      </c>
      <c r="K153" s="7"/>
      <c r="L153" s="7"/>
      <c r="M153" s="7"/>
      <c r="N153" s="7">
        <f t="shared" si="4"/>
        <v>0</v>
      </c>
      <c r="O153" s="7"/>
      <c r="P153" s="7"/>
      <c r="Q153" s="34">
        <f t="shared" si="5"/>
        <v>1541.3</v>
      </c>
      <c r="R153" s="35">
        <f>'OMR (2022)'!C155</f>
        <v>-1338.2</v>
      </c>
      <c r="S153" s="35">
        <f>'OMR (2022)'!D155</f>
        <v>-1429.0642857142859</v>
      </c>
      <c r="T153" s="35">
        <f>'OMR (2022)'!F155</f>
        <v>-642.13403558709365</v>
      </c>
      <c r="U153" s="35">
        <f>'OMR (2022)'!G155</f>
        <v>-852.17602329408692</v>
      </c>
      <c r="V153" s="11">
        <v>-5000</v>
      </c>
    </row>
    <row r="154" spans="1:22">
      <c r="A154" s="6">
        <v>44622</v>
      </c>
      <c r="B154" s="34" t="str">
        <f>'OCOD Data 2022'!Y154</f>
        <v>b</v>
      </c>
      <c r="C154" s="34">
        <f>'OCOD Data 2022'!M154</f>
        <v>868.2</v>
      </c>
      <c r="D154" s="34">
        <f>'OCOD Data 2022'!L154</f>
        <v>680.6</v>
      </c>
      <c r="E154" s="34">
        <f>'OCOD Data 2022'!X154</f>
        <v>0</v>
      </c>
      <c r="F154" s="34">
        <f>'OCOD Data 2022'!T154</f>
        <v>11795</v>
      </c>
      <c r="G154" s="52">
        <f>'OCOD Data 2022'!F154</f>
        <v>1167</v>
      </c>
      <c r="H154" s="52">
        <f>'OCOD Data 2022'!V154</f>
        <v>10.199999999999999</v>
      </c>
      <c r="I154" s="52">
        <f>'OCOD Data 2022'!W154</f>
        <v>9.9</v>
      </c>
      <c r="J154" s="52">
        <f>'OCOD Data 2022'!S154</f>
        <v>9999.7999999999993</v>
      </c>
      <c r="K154" s="7"/>
      <c r="L154" s="7"/>
      <c r="M154" s="7"/>
      <c r="N154" s="7">
        <f t="shared" si="4"/>
        <v>0</v>
      </c>
      <c r="O154" s="7"/>
      <c r="P154" s="7"/>
      <c r="Q154" s="34">
        <f t="shared" si="5"/>
        <v>1548.8000000000002</v>
      </c>
      <c r="R154" s="35">
        <f>'OMR (2022)'!C156</f>
        <v>-1516.6</v>
      </c>
      <c r="S154" s="35">
        <f>'OMR (2022)'!D156</f>
        <v>-1469.2785714285715</v>
      </c>
      <c r="T154" s="35">
        <f>'OMR (2022)'!F156</f>
        <v>-756.98548679102601</v>
      </c>
      <c r="U154" s="35">
        <f>'OMR (2022)'!G156</f>
        <v>-807.7298650150708</v>
      </c>
      <c r="V154" s="11">
        <v>-5000</v>
      </c>
    </row>
    <row r="155" spans="1:22">
      <c r="A155" s="6">
        <v>44623</v>
      </c>
      <c r="B155" s="34" t="str">
        <f>'OCOD Data 2022'!Y155</f>
        <v>b</v>
      </c>
      <c r="C155" s="34">
        <f>'OCOD Data 2022'!M155</f>
        <v>871.2</v>
      </c>
      <c r="D155" s="34">
        <f>'OCOD Data 2022'!L155</f>
        <v>588.9</v>
      </c>
      <c r="E155" s="34">
        <f>'OCOD Data 2022'!X155</f>
        <v>0</v>
      </c>
      <c r="F155" s="34">
        <f>'OCOD Data 2022'!T155</f>
        <v>11775</v>
      </c>
      <c r="G155" s="52">
        <f>'OCOD Data 2022'!F155</f>
        <v>1209</v>
      </c>
      <c r="H155" s="52">
        <f>'OCOD Data 2022'!V155</f>
        <v>10.6</v>
      </c>
      <c r="I155" s="52">
        <f>'OCOD Data 2022'!W155</f>
        <v>10.3</v>
      </c>
      <c r="J155" s="52">
        <f>'OCOD Data 2022'!S155</f>
        <v>9943.4</v>
      </c>
      <c r="K155" s="7"/>
      <c r="L155" s="7"/>
      <c r="M155" s="7"/>
      <c r="N155" s="7">
        <f t="shared" si="4"/>
        <v>0</v>
      </c>
      <c r="O155" s="7"/>
      <c r="P155" s="7"/>
      <c r="Q155" s="34">
        <f t="shared" si="5"/>
        <v>1460.1</v>
      </c>
      <c r="R155" s="35">
        <f>'OMR (2022)'!C157</f>
        <v>-1667</v>
      </c>
      <c r="S155" s="35">
        <f>'OMR (2022)'!D157</f>
        <v>-1471.5642857142859</v>
      </c>
      <c r="T155" s="35">
        <f>'OMR (2022)'!F157</f>
        <v>-818.1729455255861</v>
      </c>
      <c r="U155" s="35">
        <f>'OMR (2022)'!G157</f>
        <v>-776.28362520629105</v>
      </c>
      <c r="V155" s="11">
        <v>-5000</v>
      </c>
    </row>
    <row r="156" spans="1:22">
      <c r="A156" s="6">
        <v>44624</v>
      </c>
      <c r="B156" s="34" t="str">
        <f>'OCOD Data 2022'!Y156</f>
        <v>b</v>
      </c>
      <c r="C156" s="34">
        <f>'OCOD Data 2022'!M156</f>
        <v>863.1</v>
      </c>
      <c r="D156" s="34">
        <f>'OCOD Data 2022'!L156</f>
        <v>291.89999999999998</v>
      </c>
      <c r="E156" s="34">
        <f>'OCOD Data 2022'!X156</f>
        <v>0</v>
      </c>
      <c r="F156" s="34">
        <f>'OCOD Data 2022'!T156</f>
        <v>11873</v>
      </c>
      <c r="G156" s="52">
        <f>'OCOD Data 2022'!F156</f>
        <v>1165</v>
      </c>
      <c r="H156" s="52">
        <f>'OCOD Data 2022'!V156</f>
        <v>9.6999999999999993</v>
      </c>
      <c r="I156" s="52">
        <f>'OCOD Data 2022'!W156</f>
        <v>9.4</v>
      </c>
      <c r="J156" s="52">
        <f>'OCOD Data 2022'!S156</f>
        <v>9772.7999999999993</v>
      </c>
      <c r="K156" s="7"/>
      <c r="L156" s="7"/>
      <c r="M156" s="7"/>
      <c r="N156" s="7">
        <f t="shared" si="4"/>
        <v>0</v>
      </c>
      <c r="O156" s="7"/>
      <c r="P156" s="7"/>
      <c r="Q156" s="34">
        <f t="shared" si="5"/>
        <v>1155</v>
      </c>
      <c r="R156" s="35">
        <f>'OMR (2022)'!C158</f>
        <v>-1736.4</v>
      </c>
      <c r="S156" s="35">
        <f>'OMR (2022)'!D158</f>
        <v>-1407.1357142857144</v>
      </c>
      <c r="T156" s="35">
        <f>'OMR (2022)'!F158</f>
        <v>-873.49511099067308</v>
      </c>
      <c r="U156" s="35">
        <f>'OMR (2022)'!G158</f>
        <v>-723.5242598438366</v>
      </c>
      <c r="V156" s="11">
        <v>-5000</v>
      </c>
    </row>
    <row r="157" spans="1:22">
      <c r="A157" s="6">
        <v>44625</v>
      </c>
      <c r="B157" s="34" t="str">
        <f>'OCOD Data 2022'!Y157</f>
        <v>b</v>
      </c>
      <c r="C157" s="34">
        <f>'OCOD Data 2022'!M157</f>
        <v>861.6</v>
      </c>
      <c r="D157" s="34">
        <f>'OCOD Data 2022'!L157</f>
        <v>196.6</v>
      </c>
      <c r="E157" s="34">
        <f>'OCOD Data 2022'!X157</f>
        <v>0</v>
      </c>
      <c r="F157" s="34">
        <f>'OCOD Data 2022'!T157</f>
        <v>11362</v>
      </c>
      <c r="G157" s="52">
        <f>'OCOD Data 2022'!F157</f>
        <v>1122</v>
      </c>
      <c r="H157" s="52">
        <f>'OCOD Data 2022'!V157</f>
        <v>8.6</v>
      </c>
      <c r="I157" s="52">
        <f>'OCOD Data 2022'!W157</f>
        <v>8.5</v>
      </c>
      <c r="J157" s="52">
        <f>'OCOD Data 2022'!S157</f>
        <v>9350.2000000000007</v>
      </c>
      <c r="K157" s="7"/>
      <c r="L157" s="7"/>
      <c r="M157" s="7"/>
      <c r="N157" s="7">
        <f t="shared" si="4"/>
        <v>0</v>
      </c>
      <c r="O157" s="7"/>
      <c r="P157" s="7"/>
      <c r="Q157" s="34">
        <f t="shared" si="5"/>
        <v>1058.2</v>
      </c>
      <c r="R157" s="35">
        <f>'OMR (2022)'!C159</f>
        <v>-1547.4</v>
      </c>
      <c r="S157" s="35">
        <f>'OMR (2022)'!D159</f>
        <v>-1272.8500000000001</v>
      </c>
      <c r="T157" s="35">
        <f>'OMR (2022)'!F159</f>
        <v>-841.51626836400317</v>
      </c>
      <c r="U157" s="35">
        <f>'OMR (2022)'!G159</f>
        <v>-673.35775460418074</v>
      </c>
      <c r="V157" s="11">
        <v>-5000</v>
      </c>
    </row>
    <row r="158" spans="1:22">
      <c r="A158" s="6">
        <v>44626</v>
      </c>
      <c r="B158" s="34" t="str">
        <f>'OCOD Data 2022'!Y158</f>
        <v>b</v>
      </c>
      <c r="C158" s="34">
        <f>'OCOD Data 2022'!M158</f>
        <v>817.2</v>
      </c>
      <c r="D158" s="34">
        <f>'OCOD Data 2022'!L158</f>
        <v>587.4</v>
      </c>
      <c r="E158" s="34">
        <f>'OCOD Data 2022'!X158</f>
        <v>0</v>
      </c>
      <c r="F158" s="34">
        <f>'OCOD Data 2022'!T158</f>
        <v>11885</v>
      </c>
      <c r="G158" s="52">
        <f>'OCOD Data 2022'!F158</f>
        <v>1163</v>
      </c>
      <c r="H158" s="52">
        <f>'OCOD Data 2022'!V158</f>
        <v>8.5</v>
      </c>
      <c r="I158" s="52">
        <f>'OCOD Data 2022'!W158</f>
        <v>8.3000000000000007</v>
      </c>
      <c r="J158" s="52">
        <f>'OCOD Data 2022'!S158</f>
        <v>10110.799999999999</v>
      </c>
      <c r="K158" s="7"/>
      <c r="L158" s="7"/>
      <c r="M158" s="7"/>
      <c r="N158" s="7">
        <f t="shared" si="4"/>
        <v>0</v>
      </c>
      <c r="O158" s="7"/>
      <c r="P158" s="7"/>
      <c r="Q158" s="34">
        <f t="shared" si="5"/>
        <v>1404.6</v>
      </c>
      <c r="R158" s="35">
        <f>'OMR (2022)'!C160</f>
        <v>-1374.6</v>
      </c>
      <c r="S158" s="35">
        <f>'OMR (2022)'!D160</f>
        <v>-1204.8500000000001</v>
      </c>
      <c r="T158" s="35">
        <f>'OMR (2022)'!F160</f>
        <v>-835.50099722712389</v>
      </c>
      <c r="U158" s="35">
        <f>'OMR (2022)'!G160</f>
        <v>-665.06283552288528</v>
      </c>
      <c r="V158" s="11">
        <v>-5000</v>
      </c>
    </row>
    <row r="159" spans="1:22">
      <c r="A159" s="6">
        <v>44627</v>
      </c>
      <c r="B159" s="34" t="str">
        <f>'OCOD Data 2022'!Y159</f>
        <v>b</v>
      </c>
      <c r="C159" s="34">
        <f>'OCOD Data 2022'!M159</f>
        <v>816.7</v>
      </c>
      <c r="D159" s="34">
        <f>'OCOD Data 2022'!L159</f>
        <v>588.9</v>
      </c>
      <c r="E159" s="34">
        <f>'OCOD Data 2022'!X159</f>
        <v>0</v>
      </c>
      <c r="F159" s="34">
        <f>'OCOD Data 2022'!T159</f>
        <v>11750</v>
      </c>
      <c r="G159" s="52">
        <f>'OCOD Data 2022'!F159</f>
        <v>1167</v>
      </c>
      <c r="H159" s="52">
        <f>'OCOD Data 2022'!V159</f>
        <v>9</v>
      </c>
      <c r="I159" s="52">
        <f>'OCOD Data 2022'!W159</f>
        <v>8.9</v>
      </c>
      <c r="J159" s="52">
        <f>'OCOD Data 2022'!S159</f>
        <v>9948.6</v>
      </c>
      <c r="K159" s="7"/>
      <c r="L159" s="7"/>
      <c r="M159" s="7"/>
      <c r="N159" s="7">
        <f t="shared" si="4"/>
        <v>0</v>
      </c>
      <c r="O159" s="7"/>
      <c r="P159" s="7"/>
      <c r="Q159" s="34">
        <f t="shared" si="5"/>
        <v>1405.6</v>
      </c>
      <c r="R159" s="35">
        <f>'OMR (2022)'!C161</f>
        <v>-1289</v>
      </c>
      <c r="S159" s="35">
        <f>'OMR (2022)'!D161</f>
        <v>-1263.207142857143</v>
      </c>
      <c r="T159" s="35">
        <f>'OMR (2022)'!F161</f>
        <v>-821.77507433829089</v>
      </c>
      <c r="U159" s="35">
        <f>'OMR (2022)'!G161</f>
        <v>-688.26093744409241</v>
      </c>
      <c r="V159" s="11">
        <v>-5000</v>
      </c>
    </row>
    <row r="160" spans="1:22">
      <c r="A160" s="6">
        <v>44628</v>
      </c>
      <c r="B160" s="34" t="str">
        <f>'OCOD Data 2022'!Y160</f>
        <v>b</v>
      </c>
      <c r="C160" s="34">
        <f>'OCOD Data 2022'!M160</f>
        <v>854.5</v>
      </c>
      <c r="D160" s="34">
        <f>'OCOD Data 2022'!L160</f>
        <v>780.9</v>
      </c>
      <c r="E160" s="34">
        <f>'OCOD Data 2022'!X160</f>
        <v>0</v>
      </c>
      <c r="F160" s="34">
        <f>'OCOD Data 2022'!T160</f>
        <v>11671</v>
      </c>
      <c r="G160" s="52">
        <f>'OCOD Data 2022'!F160</f>
        <v>1144</v>
      </c>
      <c r="H160" s="52">
        <f>'OCOD Data 2022'!V160</f>
        <v>10.3</v>
      </c>
      <c r="I160" s="52">
        <f>'OCOD Data 2022'!W160</f>
        <v>10</v>
      </c>
      <c r="J160" s="52">
        <f>'OCOD Data 2022'!S160</f>
        <v>10075</v>
      </c>
      <c r="K160" s="7"/>
      <c r="L160" s="7"/>
      <c r="M160" s="7"/>
      <c r="N160" s="7">
        <f t="shared" si="4"/>
        <v>0</v>
      </c>
      <c r="O160" s="7"/>
      <c r="P160" s="7"/>
      <c r="Q160" s="34">
        <f t="shared" si="5"/>
        <v>1635.4</v>
      </c>
      <c r="R160" s="35">
        <f>'OMR (2022)'!C162</f>
        <v>-1401.4</v>
      </c>
      <c r="S160" s="35">
        <f>'OMR (2022)'!D162</f>
        <v>-1386.3571428571429</v>
      </c>
      <c r="T160" s="35">
        <f>'OMR (2022)'!F162</f>
        <v>-868.68199815981859</v>
      </c>
      <c r="U160" s="35">
        <f>'OMR (2022)'!G162</f>
        <v>-730.75329111185135</v>
      </c>
      <c r="V160" s="11">
        <v>-5000</v>
      </c>
    </row>
    <row r="161" spans="1:22">
      <c r="A161" s="6">
        <v>44629</v>
      </c>
      <c r="B161" s="34" t="str">
        <f>'OCOD Data 2022'!Y161</f>
        <v>b</v>
      </c>
      <c r="C161" s="34">
        <f>'OCOD Data 2022'!M161</f>
        <v>891.9</v>
      </c>
      <c r="D161" s="34">
        <f>'OCOD Data 2022'!L161</f>
        <v>292.89999999999998</v>
      </c>
      <c r="E161" s="34">
        <f>'OCOD Data 2022'!X161</f>
        <v>0</v>
      </c>
      <c r="F161" s="34">
        <f>'OCOD Data 2022'!T161</f>
        <v>11841</v>
      </c>
      <c r="G161" s="52">
        <f>'OCOD Data 2022'!F161</f>
        <v>1088</v>
      </c>
      <c r="H161" s="52">
        <f>'OCOD Data 2022'!V161</f>
        <v>9.6999999999999993</v>
      </c>
      <c r="I161" s="52">
        <f>'OCOD Data 2022'!W161</f>
        <v>9.5</v>
      </c>
      <c r="J161" s="52">
        <f>'OCOD Data 2022'!S161</f>
        <v>9852</v>
      </c>
      <c r="K161" s="7"/>
      <c r="L161" s="7"/>
      <c r="M161" s="7"/>
      <c r="N161" s="7">
        <f t="shared" si="4"/>
        <v>0</v>
      </c>
      <c r="O161" s="7"/>
      <c r="P161" s="7"/>
      <c r="Q161" s="34">
        <f t="shared" si="5"/>
        <v>1184.8</v>
      </c>
      <c r="R161" s="35">
        <f>'OMR (2022)'!C163</f>
        <v>-1507.4</v>
      </c>
      <c r="S161" s="35">
        <f>'OMR (2022)'!D163</f>
        <v>-1469.9285714285713</v>
      </c>
      <c r="T161" s="35">
        <f>'OMR (2022)'!F163</f>
        <v>-888.42889178220321</v>
      </c>
      <c r="U161" s="35">
        <f>'OMR (2022)'!G163</f>
        <v>-758.29359262252876</v>
      </c>
      <c r="V161" s="11">
        <v>-5000</v>
      </c>
    </row>
    <row r="162" spans="1:22">
      <c r="A162" s="6">
        <v>44630</v>
      </c>
      <c r="B162" s="34" t="str">
        <f>'OCOD Data 2022'!Y162</f>
        <v>b</v>
      </c>
      <c r="C162" s="34">
        <f>'OCOD Data 2022'!M162</f>
        <v>852.5</v>
      </c>
      <c r="D162" s="34">
        <f>'OCOD Data 2022'!L162</f>
        <v>296.89999999999998</v>
      </c>
      <c r="E162" s="34">
        <f>'OCOD Data 2022'!X162</f>
        <v>0</v>
      </c>
      <c r="F162" s="34">
        <f>'OCOD Data 2022'!T162</f>
        <v>11512</v>
      </c>
      <c r="G162" s="52">
        <f>'OCOD Data 2022'!F162</f>
        <v>1101</v>
      </c>
      <c r="H162" s="52">
        <f>'OCOD Data 2022'!V162</f>
        <v>8.9</v>
      </c>
      <c r="I162" s="52">
        <f>'OCOD Data 2022'!W162</f>
        <v>8.8000000000000007</v>
      </c>
      <c r="J162" s="52">
        <f>'OCOD Data 2022'!S162</f>
        <v>9527.6</v>
      </c>
      <c r="K162" s="7"/>
      <c r="L162" s="7"/>
      <c r="M162" s="7"/>
      <c r="N162" s="7">
        <f t="shared" si="4"/>
        <v>0</v>
      </c>
      <c r="O162" s="7"/>
      <c r="P162" s="7"/>
      <c r="Q162" s="34">
        <f t="shared" si="5"/>
        <v>1149.4000000000001</v>
      </c>
      <c r="R162" s="35">
        <f>'OMR (2022)'!C164</f>
        <v>-1462.66</v>
      </c>
      <c r="S162" s="35">
        <f>'OMR (2022)'!D164</f>
        <v>-1413.95</v>
      </c>
      <c r="T162" s="35">
        <f>'OMR (2022)'!F164</f>
        <v>-903.8362584824805</v>
      </c>
      <c r="U162" s="35">
        <f>'OMR (2022)'!G164</f>
        <v>-781.81724466797493</v>
      </c>
      <c r="V162" s="11">
        <v>-5000</v>
      </c>
    </row>
    <row r="163" spans="1:22">
      <c r="A163" s="6">
        <v>44631</v>
      </c>
      <c r="B163" s="34" t="str">
        <f>'OCOD Data 2022'!Y163</f>
        <v>b</v>
      </c>
      <c r="C163" s="34">
        <f>'OCOD Data 2022'!M163</f>
        <v>818.2</v>
      </c>
      <c r="D163" s="34">
        <f>'OCOD Data 2022'!L163</f>
        <v>294.89999999999998</v>
      </c>
      <c r="E163" s="34">
        <f>'OCOD Data 2022'!X163</f>
        <v>0</v>
      </c>
      <c r="F163" s="34">
        <f>'OCOD Data 2022'!T163</f>
        <v>11850</v>
      </c>
      <c r="G163" s="52">
        <f>'OCOD Data 2022'!F163</f>
        <v>1017</v>
      </c>
      <c r="H163" s="52">
        <f>'OCOD Data 2022'!V163</f>
        <v>7.7</v>
      </c>
      <c r="I163" s="52">
        <f>'OCOD Data 2022'!W163</f>
        <v>7.7</v>
      </c>
      <c r="J163" s="52">
        <f>'OCOD Data 2022'!S163</f>
        <v>9870.7999999999993</v>
      </c>
      <c r="K163" s="7"/>
      <c r="L163" s="7"/>
      <c r="M163" s="7"/>
      <c r="N163" s="7">
        <f t="shared" si="4"/>
        <v>0</v>
      </c>
      <c r="O163" s="7"/>
      <c r="P163" s="7"/>
      <c r="Q163" s="34">
        <f t="shared" si="5"/>
        <v>1113.0999999999999</v>
      </c>
      <c r="R163" s="35">
        <f>'OMR (2022)'!C165</f>
        <v>-1386.46</v>
      </c>
      <c r="S163" s="35">
        <f>'OMR (2022)'!D165</f>
        <v>-1377.95</v>
      </c>
      <c r="T163" s="35">
        <f>'OMR (2022)'!F165</f>
        <v>-857.27563443408121</v>
      </c>
      <c r="U163" s="35">
        <f>'OMR (2022)'!G165</f>
        <v>-802.61845488674419</v>
      </c>
      <c r="V163" s="11">
        <v>-5000</v>
      </c>
    </row>
    <row r="164" spans="1:22">
      <c r="A164" s="6">
        <v>44632</v>
      </c>
      <c r="B164" s="34" t="str">
        <f>'OCOD Data 2022'!Y164</f>
        <v>b</v>
      </c>
      <c r="C164" s="34">
        <f>'OCOD Data 2022'!M164</f>
        <v>817.8</v>
      </c>
      <c r="D164" s="34">
        <f>'OCOD Data 2022'!L164</f>
        <v>0</v>
      </c>
      <c r="E164" s="34">
        <f>'OCOD Data 2022'!X164</f>
        <v>0</v>
      </c>
      <c r="F164" s="34">
        <f>'OCOD Data 2022'!T164</f>
        <v>12035</v>
      </c>
      <c r="G164" s="52">
        <f>'OCOD Data 2022'!F164</f>
        <v>966</v>
      </c>
      <c r="H164" s="52">
        <f>'OCOD Data 2022'!V164</f>
        <v>6.7</v>
      </c>
      <c r="I164" s="52">
        <f>'OCOD Data 2022'!W164</f>
        <v>6.8</v>
      </c>
      <c r="J164" s="52">
        <f>'OCOD Data 2022'!S164</f>
        <v>9834.1</v>
      </c>
      <c r="K164" s="7"/>
      <c r="L164" s="7"/>
      <c r="M164" s="7"/>
      <c r="N164" s="7">
        <f t="shared" si="4"/>
        <v>0</v>
      </c>
      <c r="O164" s="7"/>
      <c r="P164" s="7"/>
      <c r="Q164" s="34">
        <f t="shared" si="5"/>
        <v>817.8</v>
      </c>
      <c r="R164" s="35">
        <f>'OMR (2022)'!C166</f>
        <v>-1334.26</v>
      </c>
      <c r="S164" s="35">
        <f>'OMR (2022)'!D166</f>
        <v>-1398.0928571428572</v>
      </c>
      <c r="T164" s="35">
        <f>'OMR (2022)'!F166</f>
        <v>-768.49582806654905</v>
      </c>
      <c r="U164" s="35">
        <f>'OMR (2022)'!G166</f>
        <v>-793.87799311642482</v>
      </c>
      <c r="V164" s="11">
        <v>-5000</v>
      </c>
    </row>
    <row r="165" spans="1:22">
      <c r="A165" s="6">
        <v>44633</v>
      </c>
      <c r="B165" s="34" t="str">
        <f>'OCOD Data 2022'!Y165</f>
        <v>b</v>
      </c>
      <c r="C165" s="34">
        <f>'OCOD Data 2022'!M165</f>
        <v>817</v>
      </c>
      <c r="D165" s="34">
        <f>'OCOD Data 2022'!L165</f>
        <v>0</v>
      </c>
      <c r="E165" s="34">
        <f>'OCOD Data 2022'!X165</f>
        <v>0</v>
      </c>
      <c r="F165" s="34">
        <f>'OCOD Data 2022'!T165</f>
        <v>11584</v>
      </c>
      <c r="G165" s="52">
        <f>'OCOD Data 2022'!F165</f>
        <v>993</v>
      </c>
      <c r="H165" s="52">
        <f>'OCOD Data 2022'!V165</f>
        <v>6.1</v>
      </c>
      <c r="I165" s="52">
        <f>'OCOD Data 2022'!W165</f>
        <v>6.2</v>
      </c>
      <c r="J165" s="52">
        <f>'OCOD Data 2022'!S165</f>
        <v>9528.7999999999993</v>
      </c>
      <c r="K165" s="7"/>
      <c r="L165" s="7"/>
      <c r="M165" s="7"/>
      <c r="N165" s="7">
        <f t="shared" si="4"/>
        <v>0</v>
      </c>
      <c r="O165" s="7"/>
      <c r="P165" s="7"/>
      <c r="Q165" s="34">
        <f t="shared" si="5"/>
        <v>817</v>
      </c>
      <c r="R165" s="35">
        <f>'OMR (2022)'!C167</f>
        <v>-1003.6600000000001</v>
      </c>
      <c r="S165" s="35">
        <f>'OMR (2022)'!D167</f>
        <v>-1384.3785714285714</v>
      </c>
      <c r="T165" s="35">
        <f>'OMR (2022)'!F167</f>
        <v>-642.9048310405849</v>
      </c>
      <c r="U165" s="35">
        <f>'OMR (2022)'!G167</f>
        <v>-805.36562149681311</v>
      </c>
      <c r="V165" s="11">
        <v>-5000</v>
      </c>
    </row>
    <row r="166" spans="1:22">
      <c r="A166" s="6">
        <v>44634</v>
      </c>
      <c r="B166" s="34" t="str">
        <f>'OCOD Data 2022'!Y166</f>
        <v>b</v>
      </c>
      <c r="C166" s="34">
        <f>'OCOD Data 2022'!M166</f>
        <v>813.7</v>
      </c>
      <c r="D166" s="34">
        <f>'OCOD Data 2022'!L166</f>
        <v>593.9</v>
      </c>
      <c r="E166" s="34">
        <f>'OCOD Data 2022'!X166</f>
        <v>0</v>
      </c>
      <c r="F166" s="34">
        <f>'OCOD Data 2022'!T166</f>
        <v>10843</v>
      </c>
      <c r="G166" s="52">
        <f>'OCOD Data 2022'!F166</f>
        <v>984</v>
      </c>
      <c r="H166" s="52">
        <f>'OCOD Data 2022'!V166</f>
        <v>6.8</v>
      </c>
      <c r="I166" s="52">
        <f>'OCOD Data 2022'!W166</f>
        <v>7</v>
      </c>
      <c r="J166" s="52">
        <f>'OCOD Data 2022'!S166</f>
        <v>9410</v>
      </c>
      <c r="K166" s="7"/>
      <c r="L166" s="7"/>
      <c r="M166" s="7"/>
      <c r="N166" s="7">
        <f t="shared" si="4"/>
        <v>0</v>
      </c>
      <c r="O166" s="7"/>
      <c r="P166" s="7"/>
      <c r="Q166" s="34">
        <f t="shared" si="5"/>
        <v>1407.6</v>
      </c>
      <c r="R166" s="35">
        <f>'OMR (2022)'!C168</f>
        <v>-887.66000000000008</v>
      </c>
      <c r="S166" s="35">
        <f>'OMR (2022)'!D168</f>
        <v>-1373.0214285714285</v>
      </c>
      <c r="T166" s="35">
        <f>'OMR (2022)'!F168</f>
        <v>-701.64749060700774</v>
      </c>
      <c r="U166" s="35">
        <f>'OMR (2022)'!G168</f>
        <v>-823.76741847365781</v>
      </c>
      <c r="V166" s="11">
        <v>-5000</v>
      </c>
    </row>
    <row r="167" spans="1:22">
      <c r="A167" s="6">
        <v>44635</v>
      </c>
      <c r="B167" s="34" t="str">
        <f>'OCOD Data 2022'!Y167</f>
        <v>b</v>
      </c>
      <c r="C167" s="34">
        <f>'OCOD Data 2022'!M167</f>
        <v>2652.4</v>
      </c>
      <c r="D167" s="34">
        <f>'OCOD Data 2022'!L167</f>
        <v>598.9</v>
      </c>
      <c r="E167" s="34">
        <f>'OCOD Data 2022'!X167</f>
        <v>0</v>
      </c>
      <c r="F167" s="34">
        <f>'OCOD Data 2022'!T167</f>
        <v>8635</v>
      </c>
      <c r="G167" s="52">
        <f>'OCOD Data 2022'!F167</f>
        <v>915</v>
      </c>
      <c r="H167" s="52">
        <f>'OCOD Data 2022'!V167</f>
        <v>12.8</v>
      </c>
      <c r="I167" s="52">
        <f>'OCOD Data 2022'!W167</f>
        <v>13.3</v>
      </c>
      <c r="J167" s="52">
        <f>'OCOD Data 2022'!S167</f>
        <v>9153.2999999999993</v>
      </c>
      <c r="K167" s="7"/>
      <c r="L167" s="7"/>
      <c r="M167" s="7"/>
      <c r="N167" s="7">
        <f t="shared" si="4"/>
        <v>0</v>
      </c>
      <c r="O167" s="7"/>
      <c r="P167" s="7"/>
      <c r="Q167" s="34">
        <f t="shared" si="5"/>
        <v>3251.3</v>
      </c>
      <c r="R167" s="35">
        <f>'OMR (2022)'!C169</f>
        <v>-1440.4</v>
      </c>
      <c r="S167" s="35">
        <f>'OMR (2022)'!D169</f>
        <v>-1450.45</v>
      </c>
      <c r="T167" s="35">
        <f>'OMR (2022)'!F169</f>
        <v>-1108.8844716758256</v>
      </c>
      <c r="U167" s="35">
        <f>'OMR (2022)'!G169</f>
        <v>-948.51382898537952</v>
      </c>
      <c r="V167" s="11">
        <v>-5000</v>
      </c>
    </row>
    <row r="168" spans="1:22">
      <c r="A168" s="6">
        <v>44636</v>
      </c>
      <c r="B168" s="34" t="str">
        <f>'OCOD Data 2022'!Y168</f>
        <v>b</v>
      </c>
      <c r="C168" s="34">
        <f>'OCOD Data 2022'!M168</f>
        <v>2686.7</v>
      </c>
      <c r="D168" s="34">
        <f>'OCOD Data 2022'!L168</f>
        <v>591.9</v>
      </c>
      <c r="E168" s="34">
        <f>'OCOD Data 2022'!X168</f>
        <v>0</v>
      </c>
      <c r="F168" s="34">
        <f>'OCOD Data 2022'!T168</f>
        <v>8057</v>
      </c>
      <c r="G168" s="52">
        <f>'OCOD Data 2022'!F168</f>
        <v>824</v>
      </c>
      <c r="H168" s="52">
        <f>'OCOD Data 2022'!V168</f>
        <v>18.7</v>
      </c>
      <c r="I168" s="52">
        <f>'OCOD Data 2022'!W168</f>
        <v>20.100000000000001</v>
      </c>
      <c r="J168" s="52">
        <f>'OCOD Data 2022'!S168</f>
        <v>8290</v>
      </c>
      <c r="K168" s="7"/>
      <c r="L168" s="7"/>
      <c r="M168" s="7"/>
      <c r="N168" s="7">
        <f t="shared" si="4"/>
        <v>0</v>
      </c>
      <c r="O168" s="7"/>
      <c r="P168" s="7"/>
      <c r="Q168" s="34">
        <f t="shared" si="5"/>
        <v>3278.6</v>
      </c>
      <c r="R168" s="35">
        <f>'OMR (2022)'!C170</f>
        <v>-1936.2</v>
      </c>
      <c r="S168" s="35">
        <f>'OMR (2022)'!D170</f>
        <v>-1527.8071428571427</v>
      </c>
      <c r="T168" s="35">
        <f>'OMR (2022)'!F170</f>
        <v>-1527.4031389558859</v>
      </c>
      <c r="U168" s="35">
        <f>'OMR (2022)'!G170</f>
        <v>-1077.7676163741942</v>
      </c>
      <c r="V168" s="11">
        <v>-5000</v>
      </c>
    </row>
    <row r="169" spans="1:22">
      <c r="A169" s="6">
        <v>44637</v>
      </c>
      <c r="B169" s="34" t="str">
        <f>'OCOD Data 2022'!Y169</f>
        <v>b</v>
      </c>
      <c r="C169" s="34">
        <f>'OCOD Data 2022'!M169</f>
        <v>892.4</v>
      </c>
      <c r="D169" s="34">
        <f>'OCOD Data 2022'!L169</f>
        <v>592.9</v>
      </c>
      <c r="E169" s="34">
        <f>'OCOD Data 2022'!X169</f>
        <v>0</v>
      </c>
      <c r="F169" s="34">
        <f>'OCOD Data 2022'!T169</f>
        <v>8868</v>
      </c>
      <c r="G169" s="52">
        <f>'OCOD Data 2022'!F169</f>
        <v>818</v>
      </c>
      <c r="H169" s="52">
        <f>'OCOD Data 2022'!V169</f>
        <v>19.2</v>
      </c>
      <c r="I169" s="52">
        <f>'OCOD Data 2022'!W169</f>
        <v>21.6</v>
      </c>
      <c r="J169" s="52">
        <f>'OCOD Data 2022'!S169</f>
        <v>7526.1</v>
      </c>
      <c r="K169" s="7"/>
      <c r="L169" s="7"/>
      <c r="M169" s="7"/>
      <c r="N169" s="7">
        <f t="shared" si="4"/>
        <v>0</v>
      </c>
      <c r="O169" s="7"/>
      <c r="P169" s="7"/>
      <c r="Q169" s="34">
        <f t="shared" si="5"/>
        <v>1485.3</v>
      </c>
      <c r="R169" s="35">
        <f>'OMR (2022)'!C171</f>
        <v>-2168.6</v>
      </c>
      <c r="S169" s="35">
        <f>'OMR (2022)'!D171</f>
        <v>-1577.2357142857143</v>
      </c>
      <c r="T169" s="35">
        <f>'OMR (2022)'!F171</f>
        <v>-1675.9308820010083</v>
      </c>
      <c r="U169" s="35">
        <f>'OMR (2022)'!G171</f>
        <v>-1100.2201132862185</v>
      </c>
      <c r="V169" s="11">
        <v>-5000</v>
      </c>
    </row>
    <row r="170" spans="1:22">
      <c r="A170" s="6">
        <v>44638</v>
      </c>
      <c r="B170" s="34" t="str">
        <f>'OCOD Data 2022'!Y170</f>
        <v>b</v>
      </c>
      <c r="C170" s="34">
        <f>'OCOD Data 2022'!M170</f>
        <v>893.9</v>
      </c>
      <c r="D170" s="34">
        <f>'OCOD Data 2022'!L170</f>
        <v>599.5</v>
      </c>
      <c r="E170" s="34">
        <f>'OCOD Data 2022'!X170</f>
        <v>0</v>
      </c>
      <c r="F170" s="34">
        <f>'OCOD Data 2022'!T170</f>
        <v>8223</v>
      </c>
      <c r="G170" s="52">
        <f>'OCOD Data 2022'!F170</f>
        <v>789</v>
      </c>
      <c r="H170" s="52">
        <f>'OCOD Data 2022'!V170</f>
        <v>15.1</v>
      </c>
      <c r="I170" s="52">
        <f>'OCOD Data 2022'!W170</f>
        <v>18.100000000000001</v>
      </c>
      <c r="J170" s="52">
        <f>'OCOD Data 2022'!S170</f>
        <v>7035.7</v>
      </c>
      <c r="K170" s="7"/>
      <c r="L170" s="7"/>
      <c r="M170" s="7"/>
      <c r="N170" s="7">
        <f t="shared" si="4"/>
        <v>0</v>
      </c>
      <c r="O170" s="7"/>
      <c r="P170" s="7"/>
      <c r="Q170" s="34">
        <f t="shared" si="5"/>
        <v>1493.4</v>
      </c>
      <c r="R170" s="35">
        <f>'OMR (2022)'!C172</f>
        <v>-2485.1999999999998</v>
      </c>
      <c r="S170" s="35">
        <f>'OMR (2022)'!D172</f>
        <v>-1651.8071428571427</v>
      </c>
      <c r="T170" s="35">
        <f>'OMR (2022)'!F172</f>
        <v>-1819.5168717922861</v>
      </c>
      <c r="U170" s="35">
        <f>'OMR (2022)'!G172</f>
        <v>-1143.2305360688176</v>
      </c>
      <c r="V170" s="11">
        <v>-5000</v>
      </c>
    </row>
    <row r="171" spans="1:22">
      <c r="A171" s="6">
        <v>44639</v>
      </c>
      <c r="B171" s="34" t="str">
        <f>'OCOD Data 2022'!Y171</f>
        <v>b</v>
      </c>
      <c r="C171" s="34">
        <f>'OCOD Data 2022'!M171</f>
        <v>894.4</v>
      </c>
      <c r="D171" s="34">
        <f>'OCOD Data 2022'!L171</f>
        <v>591.9</v>
      </c>
      <c r="E171" s="34">
        <f>'OCOD Data 2022'!X171</f>
        <v>0</v>
      </c>
      <c r="F171" s="34">
        <f>'OCOD Data 2022'!T171</f>
        <v>8495</v>
      </c>
      <c r="G171" s="52">
        <f>'OCOD Data 2022'!F171</f>
        <v>804</v>
      </c>
      <c r="H171" s="52">
        <f>'OCOD Data 2022'!V171</f>
        <v>10.9</v>
      </c>
      <c r="I171" s="52">
        <f>'OCOD Data 2022'!W171</f>
        <v>13.3</v>
      </c>
      <c r="J171" s="52">
        <f>'OCOD Data 2022'!S171</f>
        <v>7263.9</v>
      </c>
      <c r="K171" s="7"/>
      <c r="L171" s="7"/>
      <c r="M171" s="7"/>
      <c r="N171" s="7">
        <f t="shared" si="4"/>
        <v>0</v>
      </c>
      <c r="O171" s="7"/>
      <c r="P171" s="7"/>
      <c r="Q171" s="34">
        <f t="shared" si="5"/>
        <v>1486.3</v>
      </c>
      <c r="R171" s="35">
        <f>'OMR (2022)'!C173</f>
        <v>-2621</v>
      </c>
      <c r="S171" s="35">
        <f>'OMR (2022)'!D173</f>
        <v>-1756.45</v>
      </c>
      <c r="T171" s="35">
        <f>'OMR (2022)'!F173</f>
        <v>-1865.1797928157296</v>
      </c>
      <c r="U171" s="35">
        <f>'OMR (2022)'!G173</f>
        <v>-1189.3615343492743</v>
      </c>
      <c r="V171" s="11">
        <v>-5000</v>
      </c>
    </row>
    <row r="172" spans="1:22">
      <c r="A172" s="6">
        <v>44640</v>
      </c>
      <c r="B172" s="34" t="str">
        <f>'OCOD Data 2022'!Y172</f>
        <v>b</v>
      </c>
      <c r="C172" s="34">
        <f>'OCOD Data 2022'!M172</f>
        <v>901.9</v>
      </c>
      <c r="D172" s="34">
        <f>'OCOD Data 2022'!L172</f>
        <v>594.4</v>
      </c>
      <c r="E172" s="34">
        <f>'OCOD Data 2022'!X172</f>
        <v>0</v>
      </c>
      <c r="F172" s="34">
        <f>'OCOD Data 2022'!T172</f>
        <v>7943</v>
      </c>
      <c r="G172" s="52">
        <f>'OCOD Data 2022'!F172</f>
        <v>851</v>
      </c>
      <c r="H172" s="52">
        <f>'OCOD Data 2022'!V172</f>
        <v>11.2</v>
      </c>
      <c r="I172" s="52">
        <f>'OCOD Data 2022'!W172</f>
        <v>13.8</v>
      </c>
      <c r="J172" s="52">
        <f>'OCOD Data 2022'!S172</f>
        <v>6834.6</v>
      </c>
      <c r="K172" s="7"/>
      <c r="L172" s="7"/>
      <c r="M172" s="7"/>
      <c r="N172" s="7">
        <f t="shared" si="4"/>
        <v>0</v>
      </c>
      <c r="O172" s="7"/>
      <c r="P172" s="7"/>
      <c r="Q172" s="34">
        <f t="shared" si="5"/>
        <v>1496.3</v>
      </c>
      <c r="R172" s="35">
        <f>'OMR (2022)'!C174</f>
        <v>-2235.6</v>
      </c>
      <c r="S172" s="35">
        <f>'OMR (2022)'!D174</f>
        <v>-1757.95</v>
      </c>
      <c r="T172" s="35">
        <f>'OMR (2022)'!F174</f>
        <v>-1572.1263967733803</v>
      </c>
      <c r="U172" s="35">
        <f>'OMR (2022)'!G174</f>
        <v>-1211.5943288233282</v>
      </c>
      <c r="V172" s="11">
        <v>-5000</v>
      </c>
    </row>
    <row r="173" spans="1:22">
      <c r="A173" s="6">
        <v>44641</v>
      </c>
      <c r="B173" s="34" t="str">
        <f>'OCOD Data 2022'!Y173</f>
        <v>b</v>
      </c>
      <c r="C173" s="34">
        <f>'OCOD Data 2022'!M173</f>
        <v>905</v>
      </c>
      <c r="D173" s="34">
        <f>'OCOD Data 2022'!L173</f>
        <v>599.5</v>
      </c>
      <c r="E173" s="34">
        <f>'OCOD Data 2022'!X173</f>
        <v>0</v>
      </c>
      <c r="F173" s="34">
        <f>'OCOD Data 2022'!T173</f>
        <v>7531</v>
      </c>
      <c r="G173" s="52">
        <f>'OCOD Data 2022'!F173</f>
        <v>860</v>
      </c>
      <c r="H173" s="52">
        <f>'OCOD Data 2022'!V173</f>
        <v>11.5</v>
      </c>
      <c r="I173" s="52">
        <f>'OCOD Data 2022'!W173</f>
        <v>13.8</v>
      </c>
      <c r="J173" s="52">
        <f>'OCOD Data 2022'!S173</f>
        <v>6791.9</v>
      </c>
      <c r="K173" s="7"/>
      <c r="L173" s="7"/>
      <c r="M173" s="7"/>
      <c r="N173" s="7">
        <f t="shared" si="4"/>
        <v>0</v>
      </c>
      <c r="O173" s="7"/>
      <c r="P173" s="7"/>
      <c r="Q173" s="34">
        <f t="shared" si="5"/>
        <v>1504.5</v>
      </c>
      <c r="R173" s="35">
        <f>'OMR (2022)'!C175</f>
        <v>-1894</v>
      </c>
      <c r="S173" s="35">
        <f>'OMR (2022)'!D175</f>
        <v>-1743.8785714285714</v>
      </c>
      <c r="T173" s="35">
        <f>'OMR (2022)'!F175</f>
        <v>-1261.7400033022436</v>
      </c>
      <c r="U173" s="35">
        <f>'OMR (2022)'!G175</f>
        <v>-1234.8979481470342</v>
      </c>
      <c r="V173" s="11">
        <v>-5000</v>
      </c>
    </row>
    <row r="174" spans="1:22">
      <c r="A174" s="6">
        <v>44642</v>
      </c>
      <c r="B174" s="34" t="str">
        <f>'OCOD Data 2022'!Y174</f>
        <v>b</v>
      </c>
      <c r="C174" s="34">
        <f>'OCOD Data 2022'!M174</f>
        <v>896.4</v>
      </c>
      <c r="D174" s="34">
        <f>'OCOD Data 2022'!L174</f>
        <v>597.4</v>
      </c>
      <c r="E174" s="34">
        <f>'OCOD Data 2022'!X174</f>
        <v>0</v>
      </c>
      <c r="F174" s="34">
        <f>'OCOD Data 2022'!T174</f>
        <v>7420</v>
      </c>
      <c r="G174" s="52">
        <f>'OCOD Data 2022'!F174</f>
        <v>781</v>
      </c>
      <c r="H174" s="52">
        <f>'OCOD Data 2022'!V174</f>
        <v>11.8</v>
      </c>
      <c r="I174" s="52">
        <f>'OCOD Data 2022'!W174</f>
        <v>14</v>
      </c>
      <c r="J174" s="52">
        <f>'OCOD Data 2022'!S174</f>
        <v>6757</v>
      </c>
      <c r="K174" s="7"/>
      <c r="L174" s="7"/>
      <c r="M174" s="7"/>
      <c r="N174" s="7">
        <f t="shared" si="4"/>
        <v>0</v>
      </c>
      <c r="O174" s="7"/>
      <c r="P174" s="7"/>
      <c r="Q174" s="34">
        <f t="shared" si="5"/>
        <v>1493.8</v>
      </c>
      <c r="R174" s="35">
        <f>'OMR (2022)'!C176</f>
        <v>-1910</v>
      </c>
      <c r="S174" s="35">
        <f>'OMR (2022)'!D176</f>
        <v>-1758.8785714285714</v>
      </c>
      <c r="T174" s="35">
        <f>'OMR (2022)'!F176</f>
        <v>-1266.7428863624907</v>
      </c>
      <c r="U174" s="35">
        <f>'OMR (2022)'!G176</f>
        <v>-1242.384716215744</v>
      </c>
      <c r="V174" s="11">
        <v>-5000</v>
      </c>
    </row>
    <row r="175" spans="1:22">
      <c r="A175" s="6">
        <v>44643</v>
      </c>
      <c r="B175" s="34" t="str">
        <f>'OCOD Data 2022'!Y175</f>
        <v>b</v>
      </c>
      <c r="C175" s="34">
        <f>'OCOD Data 2022'!M175</f>
        <v>906</v>
      </c>
      <c r="D175" s="34">
        <f>'OCOD Data 2022'!L175</f>
        <v>591.9</v>
      </c>
      <c r="E175" s="34">
        <f>'OCOD Data 2022'!X175</f>
        <v>0</v>
      </c>
      <c r="F175" s="34">
        <f>'OCOD Data 2022'!T175</f>
        <v>7134</v>
      </c>
      <c r="G175" s="52">
        <f>'OCOD Data 2022'!F175</f>
        <v>731</v>
      </c>
      <c r="H175" s="52">
        <f>'OCOD Data 2022'!V175</f>
        <v>12.1</v>
      </c>
      <c r="I175" s="52">
        <f>'OCOD Data 2022'!W175</f>
        <v>13.9</v>
      </c>
      <c r="J175" s="52">
        <f>'OCOD Data 2022'!S175</f>
        <v>6639.7</v>
      </c>
      <c r="K175" s="7"/>
      <c r="L175" s="7"/>
      <c r="M175" s="7"/>
      <c r="N175" s="7">
        <f t="shared" si="4"/>
        <v>0</v>
      </c>
      <c r="O175" s="7"/>
      <c r="P175" s="7"/>
      <c r="Q175" s="34">
        <f t="shared" si="5"/>
        <v>1497.9</v>
      </c>
      <c r="R175" s="35">
        <f>'OMR (2022)'!C177</f>
        <v>-2028</v>
      </c>
      <c r="S175" s="35">
        <f>'OMR (2022)'!D177</f>
        <v>-1837.7357142857143</v>
      </c>
      <c r="T175" s="35">
        <f>'OMR (2022)'!F177</f>
        <v>-1277.8875068061507</v>
      </c>
      <c r="U175" s="35">
        <f>'OMR (2022)'!G177</f>
        <v>-1282.3228985773701</v>
      </c>
      <c r="V175" s="11">
        <v>-5000</v>
      </c>
    </row>
    <row r="176" spans="1:22">
      <c r="A176" s="6">
        <v>44644</v>
      </c>
      <c r="B176" s="34" t="str">
        <f>'OCOD Data 2022'!Y176</f>
        <v>b</v>
      </c>
      <c r="C176" s="34">
        <f>'OCOD Data 2022'!M176</f>
        <v>904.5</v>
      </c>
      <c r="D176" s="34">
        <f>'OCOD Data 2022'!L176</f>
        <v>595.4</v>
      </c>
      <c r="E176" s="34">
        <f>'OCOD Data 2022'!X176</f>
        <v>0</v>
      </c>
      <c r="F176" s="34">
        <f>'OCOD Data 2022'!T176</f>
        <v>6750</v>
      </c>
      <c r="G176" s="52">
        <f>'OCOD Data 2022'!F176</f>
        <v>673</v>
      </c>
      <c r="H176" s="52">
        <f>'OCOD Data 2022'!V176</f>
        <v>12.3</v>
      </c>
      <c r="I176" s="52">
        <f>'OCOD Data 2022'!W176</f>
        <v>14.2</v>
      </c>
      <c r="J176" s="52">
        <f>'OCOD Data 2022'!S176</f>
        <v>6329.2</v>
      </c>
      <c r="K176" s="7"/>
      <c r="L176" s="7"/>
      <c r="M176" s="7"/>
      <c r="N176" s="7">
        <f t="shared" si="4"/>
        <v>0</v>
      </c>
      <c r="O176" s="7"/>
      <c r="P176" s="7"/>
      <c r="Q176" s="34">
        <f t="shared" si="5"/>
        <v>1499.9</v>
      </c>
      <c r="R176" s="35">
        <f>'OMR (2022)'!C178</f>
        <v>-2203</v>
      </c>
      <c r="S176" s="35">
        <f>'OMR (2022)'!D178</f>
        <v>-2020.8571428571429</v>
      </c>
      <c r="T176" s="35">
        <f>'OMR (2022)'!F178</f>
        <v>-1292.6637681371312</v>
      </c>
      <c r="U176" s="35">
        <f>'OMR (2022)'!G178</f>
        <v>-1328.2285020830782</v>
      </c>
      <c r="V176" s="11">
        <v>-5000</v>
      </c>
    </row>
    <row r="177" spans="1:22">
      <c r="A177" s="6">
        <v>44645</v>
      </c>
      <c r="B177" s="34" t="str">
        <f>'OCOD Data 2022'!Y177</f>
        <v>b</v>
      </c>
      <c r="C177" s="34">
        <f>'OCOD Data 2022'!M177</f>
        <v>1803.9</v>
      </c>
      <c r="D177" s="34">
        <f>'OCOD Data 2022'!L177</f>
        <v>294.89999999999998</v>
      </c>
      <c r="E177" s="34">
        <f>'OCOD Data 2022'!X177</f>
        <v>0</v>
      </c>
      <c r="F177" s="34">
        <f>'OCOD Data 2022'!T177</f>
        <v>5740</v>
      </c>
      <c r="G177" s="52">
        <f>'OCOD Data 2022'!F177</f>
        <v>654</v>
      </c>
      <c r="H177" s="52">
        <f>'OCOD Data 2022'!V177</f>
        <v>14.5</v>
      </c>
      <c r="I177" s="52">
        <f>'OCOD Data 2022'!W177</f>
        <v>16.7</v>
      </c>
      <c r="J177" s="52">
        <f>'OCOD Data 2022'!S177</f>
        <v>6022</v>
      </c>
      <c r="K177" s="7"/>
      <c r="L177" s="7"/>
      <c r="M177" s="7"/>
      <c r="N177" s="7">
        <f t="shared" si="4"/>
        <v>0</v>
      </c>
      <c r="O177" s="7"/>
      <c r="P177" s="7"/>
      <c r="Q177" s="34">
        <f t="shared" si="5"/>
        <v>2098.8000000000002</v>
      </c>
      <c r="R177" s="35">
        <f>'OMR (2022)'!C179</f>
        <v>-2550.4</v>
      </c>
      <c r="S177" s="35">
        <f>'OMR (2022)'!D179</f>
        <v>-2173.6428571428573</v>
      </c>
      <c r="T177" s="35">
        <f>'OMR (2022)'!F179</f>
        <v>-1421.6065714897909</v>
      </c>
      <c r="U177" s="35">
        <f>'OMR (2022)'!G179</f>
        <v>-1413.1410920575101</v>
      </c>
      <c r="V177" s="11">
        <v>-5000</v>
      </c>
    </row>
    <row r="178" spans="1:22">
      <c r="A178" s="6">
        <v>44646</v>
      </c>
      <c r="B178" s="34" t="str">
        <f>'OCOD Data 2022'!Y178</f>
        <v>b</v>
      </c>
      <c r="C178" s="34">
        <f>'OCOD Data 2022'!M178</f>
        <v>1802.9</v>
      </c>
      <c r="D178" s="34">
        <f>'OCOD Data 2022'!L178</f>
        <v>287.39999999999998</v>
      </c>
      <c r="E178" s="34">
        <f>'OCOD Data 2022'!X178</f>
        <v>0</v>
      </c>
      <c r="F178" s="34">
        <f>'OCOD Data 2022'!T178</f>
        <v>5713</v>
      </c>
      <c r="G178" s="52">
        <f>'OCOD Data 2022'!F178</f>
        <v>681</v>
      </c>
      <c r="H178" s="52">
        <f>'OCOD Data 2022'!V178</f>
        <v>16.600000000000001</v>
      </c>
      <c r="I178" s="52">
        <f>'OCOD Data 2022'!W178</f>
        <v>19.2</v>
      </c>
      <c r="J178" s="52">
        <f>'OCOD Data 2022'!S178</f>
        <v>5988</v>
      </c>
      <c r="K178" s="7"/>
      <c r="L178" s="7"/>
      <c r="M178" s="7"/>
      <c r="N178" s="7">
        <f t="shared" si="4"/>
        <v>0</v>
      </c>
      <c r="O178" s="7"/>
      <c r="P178" s="7"/>
      <c r="Q178" s="34">
        <f t="shared" si="5"/>
        <v>2090.3000000000002</v>
      </c>
      <c r="R178" s="35">
        <f>'OMR (2022)'!C180</f>
        <v>-2823.4</v>
      </c>
      <c r="S178" s="35">
        <f>'OMR (2022)'!D180</f>
        <v>-2275.7142857142858</v>
      </c>
      <c r="T178" s="35">
        <f>'OMR (2022)'!F180</f>
        <v>-1553.7352665490296</v>
      </c>
      <c r="U178" s="35">
        <f>'OMR (2022)'!G180</f>
        <v>-1515.3406047479205</v>
      </c>
      <c r="V178" s="11">
        <v>-5000</v>
      </c>
    </row>
    <row r="179" spans="1:22">
      <c r="A179" s="6">
        <v>44647</v>
      </c>
      <c r="B179" s="34" t="str">
        <f>'OCOD Data 2022'!Y179</f>
        <v>b</v>
      </c>
      <c r="C179" s="34">
        <f>'OCOD Data 2022'!M179</f>
        <v>1408.6</v>
      </c>
      <c r="D179" s="34">
        <f>'OCOD Data 2022'!L179</f>
        <v>293.89999999999998</v>
      </c>
      <c r="E179" s="34">
        <f>'OCOD Data 2022'!X179</f>
        <v>0</v>
      </c>
      <c r="F179" s="34">
        <f>'OCOD Data 2022'!T179</f>
        <v>6092</v>
      </c>
      <c r="G179" s="52">
        <f>'OCOD Data 2022'!F179</f>
        <v>757</v>
      </c>
      <c r="H179" s="52">
        <f>'OCOD Data 2022'!V179</f>
        <v>17.8</v>
      </c>
      <c r="I179" s="52">
        <f>'OCOD Data 2022'!W179</f>
        <v>20.2</v>
      </c>
      <c r="J179" s="52">
        <f>'OCOD Data 2022'!S179</f>
        <v>5971</v>
      </c>
      <c r="K179" s="7"/>
      <c r="L179" s="7"/>
      <c r="M179" s="7"/>
      <c r="N179" s="7">
        <f t="shared" si="4"/>
        <v>0</v>
      </c>
      <c r="O179" s="7"/>
      <c r="P179" s="7"/>
      <c r="Q179" s="34">
        <f t="shared" si="5"/>
        <v>1702.5</v>
      </c>
      <c r="R179" s="35">
        <f>'OMR (2022)'!C181</f>
        <v>-2804.8</v>
      </c>
      <c r="S179" s="35">
        <f>'OMR (2022)'!D181</f>
        <v>-2402.1428571428573</v>
      </c>
      <c r="T179" s="35">
        <f>'OMR (2022)'!F181</f>
        <v>-1613.1812069573984</v>
      </c>
      <c r="U179" s="35">
        <f>'OMR (2022)'!G181</f>
        <v>-1588.9119933288919</v>
      </c>
      <c r="V179" s="11">
        <v>-5000</v>
      </c>
    </row>
    <row r="180" spans="1:22">
      <c r="A180" s="6">
        <v>44648</v>
      </c>
      <c r="B180" s="34" t="str">
        <f>'OCOD Data 2022'!Y180</f>
        <v>b</v>
      </c>
      <c r="C180" s="34">
        <f>'OCOD Data 2022'!M180</f>
        <v>841.4</v>
      </c>
      <c r="D180" s="34">
        <f>'OCOD Data 2022'!L180</f>
        <v>289.89999999999998</v>
      </c>
      <c r="E180" s="34">
        <f>'OCOD Data 2022'!X180</f>
        <v>0</v>
      </c>
      <c r="F180" s="34">
        <f>'OCOD Data 2022'!T180</f>
        <v>8103</v>
      </c>
      <c r="G180" s="52">
        <f>'OCOD Data 2022'!F180</f>
        <v>877</v>
      </c>
      <c r="H180" s="52">
        <f>'OCOD Data 2022'!V180</f>
        <v>15.2</v>
      </c>
      <c r="I180" s="52">
        <f>'OCOD Data 2022'!W180</f>
        <v>16.600000000000001</v>
      </c>
      <c r="J180" s="52">
        <f>'OCOD Data 2022'!S180</f>
        <v>6470</v>
      </c>
      <c r="K180" s="7"/>
      <c r="L180" s="7"/>
      <c r="M180" s="7"/>
      <c r="N180" s="7">
        <f t="shared" si="4"/>
        <v>0</v>
      </c>
      <c r="O180" s="7"/>
      <c r="P180" s="7"/>
      <c r="Q180" s="34">
        <f t="shared" si="5"/>
        <v>1131.3</v>
      </c>
      <c r="R180" s="35">
        <f>'OMR (2022)'!C182</f>
        <v>-2559.6</v>
      </c>
      <c r="S180" s="35">
        <f>'OMR (2022)'!D182</f>
        <v>-2434.8571428571427</v>
      </c>
      <c r="T180" s="35">
        <f>'OMR (2022)'!F182</f>
        <v>-1555.4938666750695</v>
      </c>
      <c r="U180" s="35">
        <f>'OMR (2022)'!G182</f>
        <v>-1587.2680328873923</v>
      </c>
      <c r="V180" s="11">
        <v>-5000</v>
      </c>
    </row>
    <row r="181" spans="1:22">
      <c r="A181" s="6">
        <v>44649</v>
      </c>
      <c r="B181" s="34" t="str">
        <f>'OCOD Data 2022'!Y181</f>
        <v>b</v>
      </c>
      <c r="C181" s="34">
        <f>'OCOD Data 2022'!M181</f>
        <v>2226.4</v>
      </c>
      <c r="D181" s="34">
        <f>'OCOD Data 2022'!L181</f>
        <v>2498.6</v>
      </c>
      <c r="E181" s="34">
        <f>'OCOD Data 2022'!X181</f>
        <v>0</v>
      </c>
      <c r="F181" s="34">
        <f>'OCOD Data 2022'!T181</f>
        <v>7655</v>
      </c>
      <c r="G181" s="52">
        <f>'OCOD Data 2022'!F181</f>
        <v>1006</v>
      </c>
      <c r="H181" s="52">
        <f>'OCOD Data 2022'!V181</f>
        <v>24</v>
      </c>
      <c r="I181" s="52">
        <f>'OCOD Data 2022'!W181</f>
        <v>24.5</v>
      </c>
      <c r="J181" s="52">
        <f>'OCOD Data 2022'!S181</f>
        <v>7923.2</v>
      </c>
      <c r="K181" s="7"/>
      <c r="L181" s="7"/>
      <c r="M181" s="7"/>
      <c r="N181" s="7">
        <f t="shared" si="4"/>
        <v>0</v>
      </c>
      <c r="O181" s="7"/>
      <c r="P181" s="7"/>
      <c r="Q181" s="34">
        <f t="shared" si="5"/>
        <v>4725</v>
      </c>
      <c r="R181" s="35">
        <f>'OMR (2022)'!C183</f>
        <v>-2695.6</v>
      </c>
      <c r="S181" s="35">
        <f>'OMR (2022)'!D183</f>
        <v>-2469.1428571428573</v>
      </c>
      <c r="T181" s="35">
        <f>'OMR (2022)'!F183</f>
        <v>-2133.9101864633221</v>
      </c>
      <c r="U181" s="35">
        <f>'OMR (2022)'!G183</f>
        <v>-1694.3091145071842</v>
      </c>
      <c r="V181" s="11">
        <v>-5000</v>
      </c>
    </row>
    <row r="182" spans="1:22">
      <c r="A182" s="6">
        <v>44650</v>
      </c>
      <c r="B182" s="34" t="str">
        <f>'OCOD Data 2022'!Y182</f>
        <v>b</v>
      </c>
      <c r="C182" s="34">
        <f>'OCOD Data 2022'!M182</f>
        <v>2704.8</v>
      </c>
      <c r="D182" s="34">
        <f>'OCOD Data 2022'!L182</f>
        <v>1997.5</v>
      </c>
      <c r="E182" s="34">
        <f>'OCOD Data 2022'!X182</f>
        <v>0</v>
      </c>
      <c r="F182" s="34">
        <f>'OCOD Data 2022'!T182</f>
        <v>8648</v>
      </c>
      <c r="G182" s="52">
        <f>'OCOD Data 2022'!F182</f>
        <v>1008</v>
      </c>
      <c r="H182" s="52">
        <f>'OCOD Data 2022'!V182</f>
        <v>33.700000000000003</v>
      </c>
      <c r="I182" s="52">
        <f>'OCOD Data 2022'!W182</f>
        <v>31.9</v>
      </c>
      <c r="J182" s="52">
        <f>'OCOD Data 2022'!S182</f>
        <v>8669.5</v>
      </c>
      <c r="K182" s="7"/>
      <c r="L182" s="7"/>
      <c r="M182" s="7"/>
      <c r="N182" s="7">
        <f t="shared" si="4"/>
        <v>0</v>
      </c>
      <c r="O182" s="7"/>
      <c r="P182" s="7"/>
      <c r="Q182" s="34">
        <f t="shared" si="5"/>
        <v>4702.3</v>
      </c>
      <c r="R182" s="35">
        <f>'OMR (2022)'!C184</f>
        <v>-2871.6</v>
      </c>
      <c r="S182" s="35">
        <f>'OMR (2022)'!D184</f>
        <v>-2507.7142857142858</v>
      </c>
      <c r="T182" s="35">
        <f>'OMR (2022)'!F184</f>
        <v>-2581.4504054701283</v>
      </c>
      <c r="U182" s="35">
        <f>'OMR (2022)'!G184</f>
        <v>-1789.5865443840255</v>
      </c>
      <c r="V182" s="11">
        <v>-5000</v>
      </c>
    </row>
    <row r="183" spans="1:22">
      <c r="A183" s="6">
        <v>44651</v>
      </c>
      <c r="B183" s="34" t="str">
        <f>'OCOD Data 2022'!Y183</f>
        <v>b</v>
      </c>
      <c r="C183" s="34">
        <f>'OCOD Data 2022'!M183</f>
        <v>1539.7</v>
      </c>
      <c r="D183" s="34">
        <f>'OCOD Data 2022'!L183</f>
        <v>0</v>
      </c>
      <c r="E183" s="34">
        <f>'OCOD Data 2022'!X183</f>
        <v>0</v>
      </c>
      <c r="F183" s="34">
        <f>'OCOD Data 2022'!T183</f>
        <v>11724</v>
      </c>
      <c r="G183" s="52">
        <f>'OCOD Data 2022'!F183</f>
        <v>985</v>
      </c>
      <c r="H183" s="52">
        <f>'OCOD Data 2022'!V183</f>
        <v>34.799999999999997</v>
      </c>
      <c r="I183" s="52">
        <f>'OCOD Data 2022'!W183</f>
        <v>31.2</v>
      </c>
      <c r="J183" s="52">
        <f>'OCOD Data 2022'!S183</f>
        <v>8626.1</v>
      </c>
      <c r="K183" s="7"/>
      <c r="L183" s="7"/>
      <c r="M183" s="7"/>
      <c r="N183" s="7">
        <f t="shared" si="4"/>
        <v>0</v>
      </c>
      <c r="O183" s="7"/>
      <c r="P183" s="7"/>
      <c r="Q183" s="34">
        <f t="shared" si="5"/>
        <v>1539.7</v>
      </c>
      <c r="R183" s="35">
        <f>'OMR (2022)'!C185</f>
        <v>-2780.8</v>
      </c>
      <c r="S183" s="35">
        <f>'OMR (2022)'!D185</f>
        <v>-2494.3571428571427</v>
      </c>
      <c r="T183" s="35">
        <f>'OMR (2022)'!F185</f>
        <v>-2452.3500405060249</v>
      </c>
      <c r="U183" s="35">
        <f>'OMR (2022)'!G185</f>
        <v>-1792.6331613568548</v>
      </c>
      <c r="V183" s="11">
        <v>-5000</v>
      </c>
    </row>
    <row r="184" spans="1:22">
      <c r="A184" s="6">
        <v>44652</v>
      </c>
      <c r="B184" s="34" t="str">
        <f>'OCOD Data 2022'!Y184</f>
        <v>b</v>
      </c>
      <c r="C184" s="34">
        <f>'OCOD Data 2022'!M184</f>
        <v>899.9</v>
      </c>
      <c r="D184" s="34">
        <f>'OCOD Data 2022'!L184</f>
        <v>591.9</v>
      </c>
      <c r="E184" s="34">
        <f>'OCOD Data 2022'!X184</f>
        <v>0</v>
      </c>
      <c r="F184" s="34">
        <f>'OCOD Data 2022'!T184</f>
        <v>11396</v>
      </c>
      <c r="G184" s="52">
        <f>'OCOD Data 2022'!F184</f>
        <v>973</v>
      </c>
      <c r="H184" s="52">
        <f>'OCOD Data 2022'!V184</f>
        <v>24.2</v>
      </c>
      <c r="I184" s="52">
        <f>'OCOD Data 2022'!W184</f>
        <v>21.5</v>
      </c>
      <c r="J184" s="52">
        <f>'OCOD Data 2022'!S184</f>
        <v>8383.7999999999993</v>
      </c>
      <c r="K184" s="7"/>
      <c r="L184" s="7"/>
      <c r="M184" s="7"/>
      <c r="N184" s="7">
        <f t="shared" si="4"/>
        <v>0</v>
      </c>
      <c r="O184" s="7"/>
      <c r="P184" s="7"/>
      <c r="Q184" s="34">
        <f t="shared" si="5"/>
        <v>1491.8</v>
      </c>
      <c r="R184" s="35">
        <f>'OMR (2022)'!C186</f>
        <v>-2708</v>
      </c>
      <c r="S184" s="35">
        <f>'OMR (2022)'!D186</f>
        <v>-2481.7142857142858</v>
      </c>
      <c r="T184" s="35">
        <f>'OMR (2022)'!F186</f>
        <v>-2392.1491687893622</v>
      </c>
      <c r="U184" s="35">
        <f>'OMR (2022)'!G186</f>
        <v>-1793.4235279707048</v>
      </c>
      <c r="V184" s="11">
        <v>-5000</v>
      </c>
    </row>
    <row r="185" spans="1:22">
      <c r="A185" s="6">
        <v>44653</v>
      </c>
      <c r="B185" s="34" t="str">
        <f>'OCOD Data 2022'!Y185</f>
        <v>b</v>
      </c>
      <c r="C185" s="34">
        <f>'OCOD Data 2022'!M185</f>
        <v>895.9</v>
      </c>
      <c r="D185" s="34">
        <f>'OCOD Data 2022'!L185</f>
        <v>596.9</v>
      </c>
      <c r="E185" s="34">
        <f>'OCOD Data 2022'!X185</f>
        <v>0</v>
      </c>
      <c r="F185" s="34">
        <f>'OCOD Data 2022'!T185</f>
        <v>10362</v>
      </c>
      <c r="G185" s="52">
        <f>'OCOD Data 2022'!F185</f>
        <v>955</v>
      </c>
      <c r="H185" s="52">
        <f>'OCOD Data 2022'!V185</f>
        <v>13.8</v>
      </c>
      <c r="I185" s="52">
        <f>'OCOD Data 2022'!W185</f>
        <v>12.5</v>
      </c>
      <c r="J185" s="52">
        <f>'OCOD Data 2022'!S185</f>
        <v>8122.5</v>
      </c>
      <c r="K185" s="7"/>
      <c r="L185" s="7"/>
      <c r="M185" s="7"/>
      <c r="N185" s="7">
        <f t="shared" si="4"/>
        <v>0</v>
      </c>
      <c r="O185" s="7"/>
      <c r="P185" s="7"/>
      <c r="Q185" s="34">
        <f t="shared" si="5"/>
        <v>1492.8</v>
      </c>
      <c r="R185" s="62" t="s">
        <v>69</v>
      </c>
      <c r="S185" s="62" t="s">
        <v>69</v>
      </c>
      <c r="T185" s="35">
        <f>'OMR (2022)'!F187</f>
        <v>-2442.2190308009576</v>
      </c>
      <c r="U185" s="35">
        <f>'OMR (2022)'!G187</f>
        <v>-1793.3534750249742</v>
      </c>
      <c r="V185" s="11">
        <v>-5000</v>
      </c>
    </row>
    <row r="186" spans="1:22">
      <c r="A186" s="6">
        <v>44654</v>
      </c>
      <c r="B186" s="34" t="str">
        <f>'OCOD Data 2022'!Y186</f>
        <v>b</v>
      </c>
      <c r="C186" s="34">
        <f>'OCOD Data 2022'!M186</f>
        <v>901.9</v>
      </c>
      <c r="D186" s="34">
        <f>'OCOD Data 2022'!L186</f>
        <v>596.4</v>
      </c>
      <c r="E186" s="34">
        <f>'OCOD Data 2022'!X186</f>
        <v>0</v>
      </c>
      <c r="F186" s="34">
        <f>'OCOD Data 2022'!T186</f>
        <v>8513</v>
      </c>
      <c r="G186" s="52">
        <f>'OCOD Data 2022'!F186</f>
        <v>966</v>
      </c>
      <c r="H186" s="52">
        <f>'OCOD Data 2022'!V186</f>
        <v>13.6</v>
      </c>
      <c r="I186" s="52">
        <f>'OCOD Data 2022'!W186</f>
        <v>12.4</v>
      </c>
      <c r="J186" s="52">
        <f>'OCOD Data 2022'!S186</f>
        <v>7771.1</v>
      </c>
      <c r="K186" s="7"/>
      <c r="L186" s="7"/>
      <c r="M186" s="7"/>
      <c r="N186" s="7">
        <f t="shared" si="4"/>
        <v>0</v>
      </c>
      <c r="O186" s="7"/>
      <c r="P186" s="7"/>
      <c r="Q186" s="34">
        <f t="shared" si="5"/>
        <v>1498.3</v>
      </c>
      <c r="R186" s="62" t="s">
        <v>69</v>
      </c>
      <c r="S186" s="62" t="s">
        <v>69</v>
      </c>
      <c r="T186" s="35">
        <f>'OMR (2022)'!F188</f>
        <v>-1851.5363375314846</v>
      </c>
      <c r="U186" s="35">
        <f>'OMR (2022)'!G188</f>
        <v>-1794.0983790636506</v>
      </c>
      <c r="V186" s="11">
        <v>-5000</v>
      </c>
    </row>
    <row r="187" spans="1:22">
      <c r="A187" s="6">
        <v>44655</v>
      </c>
      <c r="B187" s="34" t="str">
        <f>'OCOD Data 2022'!Y187</f>
        <v>b</v>
      </c>
      <c r="C187" s="34">
        <f>'OCOD Data 2022'!M187</f>
        <v>908.5</v>
      </c>
      <c r="D187" s="34">
        <f>'OCOD Data 2022'!L187</f>
        <v>588.4</v>
      </c>
      <c r="E187" s="34">
        <f>'OCOD Data 2022'!X187</f>
        <v>0</v>
      </c>
      <c r="F187" s="34">
        <f>'OCOD Data 2022'!T187</f>
        <v>8040</v>
      </c>
      <c r="G187" s="52">
        <f>'OCOD Data 2022'!F187</f>
        <v>925</v>
      </c>
      <c r="H187" s="52">
        <f>'OCOD Data 2022'!V187</f>
        <v>13.5</v>
      </c>
      <c r="I187" s="52">
        <f>'OCOD Data 2022'!W187</f>
        <v>12.4</v>
      </c>
      <c r="J187" s="52">
        <f>'OCOD Data 2022'!S187</f>
        <v>7363.7</v>
      </c>
      <c r="K187" s="7"/>
      <c r="L187" s="7"/>
      <c r="M187" s="7"/>
      <c r="N187" s="7">
        <f t="shared" si="4"/>
        <v>0</v>
      </c>
      <c r="O187" s="7"/>
      <c r="P187" s="7"/>
      <c r="Q187" s="34">
        <f t="shared" si="5"/>
        <v>1496.9</v>
      </c>
      <c r="R187" s="62" t="s">
        <v>69</v>
      </c>
      <c r="S187" s="62" t="s">
        <v>69</v>
      </c>
      <c r="T187" s="35">
        <f>'OMR (2022)'!F189</f>
        <v>-1278.1047729990926</v>
      </c>
      <c r="U187" s="35">
        <f>'OMR (2022)'!G189</f>
        <v>-1795.4311049900432</v>
      </c>
      <c r="V187" s="11">
        <v>-5000</v>
      </c>
    </row>
    <row r="188" spans="1:22">
      <c r="A188" s="6">
        <v>44656</v>
      </c>
      <c r="B188" s="34" t="str">
        <f>'OCOD Data 2022'!Y188</f>
        <v>b</v>
      </c>
      <c r="C188" s="34">
        <f>'OCOD Data 2022'!M188</f>
        <v>905</v>
      </c>
      <c r="D188" s="34">
        <f>'OCOD Data 2022'!L188</f>
        <v>587.4</v>
      </c>
      <c r="E188" s="34">
        <f>'OCOD Data 2022'!X188</f>
        <v>0</v>
      </c>
      <c r="F188" s="34">
        <f>'OCOD Data 2022'!T188</f>
        <v>7896</v>
      </c>
      <c r="G188" s="52">
        <f>'OCOD Data 2022'!F188</f>
        <v>857</v>
      </c>
      <c r="H188" s="52">
        <f>'OCOD Data 2022'!V188</f>
        <v>13.5</v>
      </c>
      <c r="I188" s="52">
        <f>'OCOD Data 2022'!W188</f>
        <v>12.6</v>
      </c>
      <c r="J188" s="52">
        <f>'OCOD Data 2022'!S188</f>
        <v>7300.1</v>
      </c>
      <c r="K188" s="7"/>
      <c r="L188" s="7"/>
      <c r="M188" s="7"/>
      <c r="N188" s="7">
        <f t="shared" si="4"/>
        <v>0</v>
      </c>
      <c r="O188" s="7"/>
      <c r="P188" s="7"/>
      <c r="Q188" s="34">
        <f t="shared" si="5"/>
        <v>1492.4</v>
      </c>
      <c r="R188" s="62" t="s">
        <v>69</v>
      </c>
      <c r="S188" s="62" t="s">
        <v>69</v>
      </c>
      <c r="T188" s="35">
        <f>'OMR (2022)'!F190</f>
        <v>-1281.8435550541972</v>
      </c>
      <c r="U188" s="35">
        <f>'OMR (2022)'!G190</f>
        <v>-1798.026257318179</v>
      </c>
      <c r="V188" s="42">
        <v>-3500</v>
      </c>
    </row>
    <row r="189" spans="1:22">
      <c r="A189" s="6">
        <v>44657</v>
      </c>
      <c r="B189" s="34" t="str">
        <f>'OCOD Data 2022'!Y189</f>
        <v>b</v>
      </c>
      <c r="C189" s="34">
        <f>'OCOD Data 2022'!M189</f>
        <v>899.9</v>
      </c>
      <c r="D189" s="34">
        <f>'OCOD Data 2022'!L189</f>
        <v>596.4</v>
      </c>
      <c r="E189" s="34">
        <f>'OCOD Data 2022'!X189</f>
        <v>0</v>
      </c>
      <c r="F189" s="34">
        <f>'OCOD Data 2022'!T189</f>
        <v>7625</v>
      </c>
      <c r="G189" s="52">
        <f>'OCOD Data 2022'!F189</f>
        <v>804</v>
      </c>
      <c r="H189" s="52">
        <f>'OCOD Data 2022'!V189</f>
        <v>13</v>
      </c>
      <c r="I189" s="52">
        <f>'OCOD Data 2022'!W189</f>
        <v>12.5</v>
      </c>
      <c r="J189" s="52">
        <f>'OCOD Data 2022'!S189</f>
        <v>7042.5</v>
      </c>
      <c r="K189" s="7"/>
      <c r="L189" s="7"/>
      <c r="M189" s="7"/>
      <c r="N189" s="7">
        <f t="shared" si="4"/>
        <v>0</v>
      </c>
      <c r="O189" s="7"/>
      <c r="P189" s="7"/>
      <c r="Q189" s="34">
        <f t="shared" si="5"/>
        <v>1496.3</v>
      </c>
      <c r="R189" s="62" t="s">
        <v>69</v>
      </c>
      <c r="S189" s="62" t="s">
        <v>69</v>
      </c>
      <c r="T189" s="35">
        <f>'OMR (2022)'!F191</f>
        <v>-1297.0053754978576</v>
      </c>
      <c r="U189" s="35">
        <f>'OMR (2022)'!G191</f>
        <v>-1800.2513382177433</v>
      </c>
      <c r="V189" s="42">
        <v>-3500</v>
      </c>
    </row>
    <row r="190" spans="1:22">
      <c r="A190" s="6">
        <v>44658</v>
      </c>
      <c r="B190" s="34" t="str">
        <f>'OCOD Data 2022'!Y190</f>
        <v>b</v>
      </c>
      <c r="C190" s="34">
        <f>'OCOD Data 2022'!M190</f>
        <v>895.4</v>
      </c>
      <c r="D190" s="34">
        <f>'OCOD Data 2022'!L190</f>
        <v>596.9</v>
      </c>
      <c r="E190" s="34">
        <f>'OCOD Data 2022'!X190</f>
        <v>0</v>
      </c>
      <c r="F190" s="34">
        <f>'OCOD Data 2022'!T190</f>
        <v>6739</v>
      </c>
      <c r="G190" s="52">
        <f>'OCOD Data 2022'!F190</f>
        <v>744</v>
      </c>
      <c r="H190" s="52">
        <f>'OCOD Data 2022'!V190</f>
        <v>12.8</v>
      </c>
      <c r="I190" s="52">
        <f>'OCOD Data 2022'!W190</f>
        <v>12.9</v>
      </c>
      <c r="J190" s="52">
        <f>'OCOD Data 2022'!S190</f>
        <v>6381.7</v>
      </c>
      <c r="K190" s="7"/>
      <c r="L190" s="7"/>
      <c r="M190" s="7"/>
      <c r="N190" s="7">
        <f t="shared" si="4"/>
        <v>0</v>
      </c>
      <c r="O190" s="7"/>
      <c r="P190" s="7"/>
      <c r="Q190" s="34">
        <f t="shared" si="5"/>
        <v>1492.3</v>
      </c>
      <c r="R190" s="62" t="s">
        <v>69</v>
      </c>
      <c r="S190" s="62" t="s">
        <v>69</v>
      </c>
      <c r="T190" s="35">
        <f>'OMR (2022)'!F192</f>
        <v>-1315.1108176707842</v>
      </c>
      <c r="U190" s="35">
        <f>'OMR (2022)'!G192</f>
        <v>-1801.37027842985</v>
      </c>
      <c r="V190" s="42">
        <v>-3500</v>
      </c>
    </row>
    <row r="191" spans="1:22">
      <c r="A191" s="6">
        <v>44659</v>
      </c>
      <c r="B191" s="34" t="str">
        <f>'OCOD Data 2022'!Y191</f>
        <v>b</v>
      </c>
      <c r="C191" s="34">
        <f>'OCOD Data 2022'!M191</f>
        <v>903</v>
      </c>
      <c r="D191" s="34">
        <f>'OCOD Data 2022'!L191</f>
        <v>592.4</v>
      </c>
      <c r="E191" s="34">
        <f>'OCOD Data 2022'!X191</f>
        <v>0</v>
      </c>
      <c r="F191" s="34">
        <f>'OCOD Data 2022'!T191</f>
        <v>6248</v>
      </c>
      <c r="G191" s="52">
        <f>'OCOD Data 2022'!F191</f>
        <v>677</v>
      </c>
      <c r="H191" s="52">
        <f>'OCOD Data 2022'!V191</f>
        <v>12.7</v>
      </c>
      <c r="I191" s="52">
        <f>'OCOD Data 2022'!W191</f>
        <v>13.5</v>
      </c>
      <c r="J191" s="52">
        <f>'OCOD Data 2022'!S191</f>
        <v>6037.5</v>
      </c>
      <c r="K191" s="7"/>
      <c r="L191" s="7"/>
      <c r="M191" s="7"/>
      <c r="N191" s="7">
        <f t="shared" si="4"/>
        <v>0</v>
      </c>
      <c r="O191" s="7"/>
      <c r="P191" s="7"/>
      <c r="Q191" s="34">
        <f t="shared" si="5"/>
        <v>1495.4</v>
      </c>
      <c r="R191" s="62" t="s">
        <v>69</v>
      </c>
      <c r="S191" s="62" t="s">
        <v>69</v>
      </c>
      <c r="T191" s="35">
        <f>'OMR (2022)'!F193</f>
        <v>-1338.9908707083439</v>
      </c>
      <c r="U191" s="35">
        <f>'OMR (2022)'!G193</f>
        <v>-1764.5927716417048</v>
      </c>
      <c r="V191" s="42">
        <v>-3500</v>
      </c>
    </row>
    <row r="192" spans="1:22">
      <c r="A192" s="6">
        <v>44660</v>
      </c>
      <c r="B192" s="34" t="str">
        <f>'OCOD Data 2022'!Y192</f>
        <v>b</v>
      </c>
      <c r="C192" s="34">
        <f>'OCOD Data 2022'!M192</f>
        <v>898.9</v>
      </c>
      <c r="D192" s="34">
        <f>'OCOD Data 2022'!L192</f>
        <v>591.4</v>
      </c>
      <c r="E192" s="34">
        <f>'OCOD Data 2022'!X192</f>
        <v>0</v>
      </c>
      <c r="F192" s="34">
        <f>'OCOD Data 2022'!T192</f>
        <v>5647</v>
      </c>
      <c r="G192" s="52">
        <f>'OCOD Data 2022'!F192</f>
        <v>685</v>
      </c>
      <c r="H192" s="52">
        <f>'OCOD Data 2022'!V192</f>
        <v>13</v>
      </c>
      <c r="I192" s="52">
        <f>'OCOD Data 2022'!W192</f>
        <v>14.6</v>
      </c>
      <c r="J192" s="52">
        <f>'OCOD Data 2022'!S192</f>
        <v>5609.9</v>
      </c>
      <c r="K192" s="7"/>
      <c r="L192" s="7"/>
      <c r="M192" s="7"/>
      <c r="N192" s="7">
        <f t="shared" si="4"/>
        <v>0</v>
      </c>
      <c r="O192" s="7"/>
      <c r="P192" s="7"/>
      <c r="Q192" s="34">
        <f t="shared" si="5"/>
        <v>1490.3</v>
      </c>
      <c r="R192" s="62" t="s">
        <v>69</v>
      </c>
      <c r="S192" s="62" t="s">
        <v>69</v>
      </c>
      <c r="T192" s="35">
        <f>'OMR (2022)'!F194</f>
        <v>-1367.2980189563905</v>
      </c>
      <c r="U192" s="35">
        <f>'OMR (2022)'!G194</f>
        <v>-1728.8463737069574</v>
      </c>
      <c r="V192" s="42">
        <v>-3500</v>
      </c>
    </row>
    <row r="193" spans="1:22">
      <c r="A193" s="6">
        <v>44661</v>
      </c>
      <c r="B193" s="34" t="str">
        <f>'OCOD Data 2022'!Y193</f>
        <v>b</v>
      </c>
      <c r="C193" s="34">
        <f>'OCOD Data 2022'!M193</f>
        <v>899.9</v>
      </c>
      <c r="D193" s="34">
        <f>'OCOD Data 2022'!L193</f>
        <v>592.9</v>
      </c>
      <c r="E193" s="34">
        <f>'OCOD Data 2022'!X193</f>
        <v>0</v>
      </c>
      <c r="F193" s="34">
        <f>'OCOD Data 2022'!T193</f>
        <v>5609</v>
      </c>
      <c r="G193" s="52">
        <f>'OCOD Data 2022'!F193</f>
        <v>747</v>
      </c>
      <c r="H193" s="52">
        <f>'OCOD Data 2022'!V193</f>
        <v>13.1</v>
      </c>
      <c r="I193" s="52">
        <f>'OCOD Data 2022'!W193</f>
        <v>15.3</v>
      </c>
      <c r="J193" s="52">
        <f>'OCOD Data 2022'!S193</f>
        <v>5587.3</v>
      </c>
      <c r="K193" s="7"/>
      <c r="L193" s="7"/>
      <c r="M193" s="7"/>
      <c r="N193" s="7">
        <f t="shared" si="4"/>
        <v>0</v>
      </c>
      <c r="O193" s="7"/>
      <c r="P193" s="7"/>
      <c r="Q193" s="34">
        <f t="shared" si="5"/>
        <v>1492.8</v>
      </c>
      <c r="R193" s="62" t="s">
        <v>69</v>
      </c>
      <c r="S193" s="62" t="s">
        <v>69</v>
      </c>
      <c r="T193" s="35">
        <f>'OMR (2022)'!F195</f>
        <v>-1392.4575767834635</v>
      </c>
      <c r="U193" s="35">
        <f>'OMR (2022)'!G195</f>
        <v>-1719.1963893989159</v>
      </c>
      <c r="V193" s="11">
        <v>-5000</v>
      </c>
    </row>
    <row r="194" spans="1:22">
      <c r="A194" s="6">
        <v>44662</v>
      </c>
      <c r="B194" s="34" t="str">
        <f>'OCOD Data 2022'!Y194</f>
        <v>b</v>
      </c>
      <c r="C194" s="34">
        <f>'OCOD Data 2022'!M194</f>
        <v>900.4</v>
      </c>
      <c r="D194" s="34">
        <f>'OCOD Data 2022'!L194</f>
        <v>597.4</v>
      </c>
      <c r="E194" s="34">
        <f>'OCOD Data 2022'!X194</f>
        <v>0</v>
      </c>
      <c r="F194" s="34">
        <f>'OCOD Data 2022'!T194</f>
        <v>4917</v>
      </c>
      <c r="G194" s="52">
        <f>'OCOD Data 2022'!F194</f>
        <v>767</v>
      </c>
      <c r="H194" s="52">
        <f>'OCOD Data 2022'!V194</f>
        <v>13.3</v>
      </c>
      <c r="I194" s="52">
        <f>'OCOD Data 2022'!W194</f>
        <v>16.100000000000001</v>
      </c>
      <c r="J194" s="52">
        <f>'OCOD Data 2022'!S194</f>
        <v>4958.6000000000004</v>
      </c>
      <c r="K194" s="7"/>
      <c r="L194" s="7"/>
      <c r="M194" s="7"/>
      <c r="N194" s="7">
        <f t="shared" si="4"/>
        <v>0</v>
      </c>
      <c r="O194" s="7"/>
      <c r="P194" s="7"/>
      <c r="Q194" s="34">
        <f t="shared" si="5"/>
        <v>1497.8</v>
      </c>
      <c r="R194" s="62" t="s">
        <v>69</v>
      </c>
      <c r="S194" s="62" t="s">
        <v>69</v>
      </c>
      <c r="T194" s="35">
        <f>'OMR (2022)'!F196</f>
        <v>-1405.0082502646837</v>
      </c>
      <c r="U194" s="35">
        <f>'OMR (2022)'!G196</f>
        <v>-1746.5064752140336</v>
      </c>
      <c r="V194" s="11">
        <v>-5000</v>
      </c>
    </row>
    <row r="195" spans="1:22">
      <c r="A195" s="6">
        <v>44663</v>
      </c>
      <c r="B195" s="34" t="str">
        <f>'OCOD Data 2022'!Y195</f>
        <v>b</v>
      </c>
      <c r="C195" s="34">
        <f>'OCOD Data 2022'!M195</f>
        <v>899.4</v>
      </c>
      <c r="D195" s="34">
        <f>'OCOD Data 2022'!L195</f>
        <v>589.9</v>
      </c>
      <c r="E195" s="34">
        <f>'OCOD Data 2022'!X195</f>
        <v>0</v>
      </c>
      <c r="F195" s="34">
        <f>'OCOD Data 2022'!T195</f>
        <v>4937</v>
      </c>
      <c r="G195" s="52">
        <f>'OCOD Data 2022'!F195</f>
        <v>679</v>
      </c>
      <c r="H195" s="52">
        <f>'OCOD Data 2022'!V195</f>
        <v>13.7</v>
      </c>
      <c r="I195" s="52">
        <f>'OCOD Data 2022'!W195</f>
        <v>17</v>
      </c>
      <c r="J195" s="52">
        <f>'OCOD Data 2022'!S195</f>
        <v>4533.8999999999996</v>
      </c>
      <c r="K195" s="7"/>
      <c r="L195" s="7"/>
      <c r="M195" s="7"/>
      <c r="N195" s="7">
        <f t="shared" ref="N195:N258" si="6">SUM(K195:M195)*12.1/24</f>
        <v>0</v>
      </c>
      <c r="O195" s="7"/>
      <c r="P195" s="7"/>
      <c r="Q195" s="34">
        <f t="shared" ref="Q195:Q258" si="7">C195+D195</f>
        <v>1489.3</v>
      </c>
      <c r="R195" s="62" t="s">
        <v>69</v>
      </c>
      <c r="S195" s="62" t="s">
        <v>69</v>
      </c>
      <c r="T195" s="35">
        <f>'OMR (2022)'!F197</f>
        <v>-1409.3090033022436</v>
      </c>
      <c r="U195" s="35">
        <f>'OMR (2022)'!G197</f>
        <v>-1542.5841415866075</v>
      </c>
      <c r="V195" s="11">
        <v>-5000</v>
      </c>
    </row>
    <row r="196" spans="1:22">
      <c r="A196" s="6">
        <v>44664</v>
      </c>
      <c r="B196" s="34" t="str">
        <f>'OCOD Data 2022'!Y196</f>
        <v>b</v>
      </c>
      <c r="C196" s="34">
        <f>'OCOD Data 2022'!M196</f>
        <v>907.5</v>
      </c>
      <c r="D196" s="34">
        <f>'OCOD Data 2022'!L196</f>
        <v>592.9</v>
      </c>
      <c r="E196" s="34">
        <f>'OCOD Data 2022'!X196</f>
        <v>0</v>
      </c>
      <c r="F196" s="34">
        <f>'OCOD Data 2022'!T196</f>
        <v>6150</v>
      </c>
      <c r="G196" s="52">
        <f>'OCOD Data 2022'!F196</f>
        <v>646</v>
      </c>
      <c r="H196" s="52">
        <f>'OCOD Data 2022'!V196</f>
        <v>14</v>
      </c>
      <c r="I196" s="52">
        <f>'OCOD Data 2022'!W196</f>
        <v>17.2</v>
      </c>
      <c r="J196" s="52">
        <f>'OCOD Data 2022'!S196</f>
        <v>5649.7</v>
      </c>
      <c r="K196" s="7"/>
      <c r="L196" s="7"/>
      <c r="M196" s="7"/>
      <c r="N196" s="7">
        <f t="shared" si="6"/>
        <v>0</v>
      </c>
      <c r="O196" s="7"/>
      <c r="P196" s="7"/>
      <c r="Q196" s="34">
        <f t="shared" si="7"/>
        <v>1500.4</v>
      </c>
      <c r="R196" s="62" t="s">
        <v>69</v>
      </c>
      <c r="S196" s="62" t="s">
        <v>69</v>
      </c>
      <c r="T196" s="35">
        <f>'OMR (2022)'!F198</f>
        <v>-1425.9158349347115</v>
      </c>
      <c r="U196" s="35">
        <f>'OMR (2022)'!G198</f>
        <v>-1351.9018535933415</v>
      </c>
      <c r="V196" s="11">
        <v>-5000</v>
      </c>
    </row>
    <row r="197" spans="1:22">
      <c r="A197" s="6">
        <v>44665</v>
      </c>
      <c r="B197" s="34" t="str">
        <f>'OCOD Data 2022'!Y197</f>
        <v>b</v>
      </c>
      <c r="C197" s="34">
        <f>'OCOD Data 2022'!M197</f>
        <v>897</v>
      </c>
      <c r="D197" s="34">
        <f>'OCOD Data 2022'!L197</f>
        <v>576.29999999999995</v>
      </c>
      <c r="E197" s="34">
        <f>'OCOD Data 2022'!X197</f>
        <v>0</v>
      </c>
      <c r="F197" s="34">
        <f>'OCOD Data 2022'!T197</f>
        <v>5336</v>
      </c>
      <c r="G197" s="52">
        <f>'OCOD Data 2022'!F197</f>
        <v>592</v>
      </c>
      <c r="H197" s="52">
        <f>'OCOD Data 2022'!V197</f>
        <v>14.3</v>
      </c>
      <c r="I197" s="52">
        <f>'OCOD Data 2022'!W197</f>
        <v>17.2</v>
      </c>
      <c r="J197" s="52">
        <f>'OCOD Data 2022'!S197</f>
        <v>5009.8</v>
      </c>
      <c r="K197" s="7"/>
      <c r="L197" s="7"/>
      <c r="M197" s="7"/>
      <c r="N197" s="7">
        <f t="shared" si="6"/>
        <v>0</v>
      </c>
      <c r="O197" s="7"/>
      <c r="P197" s="7"/>
      <c r="Q197" s="34">
        <f t="shared" si="7"/>
        <v>1473.3</v>
      </c>
      <c r="R197" s="62" t="s">
        <v>69</v>
      </c>
      <c r="S197" s="62" t="s">
        <v>69</v>
      </c>
      <c r="T197" s="35">
        <f>'OMR (2022)'!F199</f>
        <v>-1434.8504491267961</v>
      </c>
      <c r="U197" s="35">
        <f>'OMR (2022)'!G199</f>
        <v>-1365.4536625000899</v>
      </c>
      <c r="V197" s="11">
        <v>-5000</v>
      </c>
    </row>
    <row r="198" spans="1:22">
      <c r="A198" s="6">
        <v>44666</v>
      </c>
      <c r="B198" s="34" t="str">
        <f>'OCOD Data 2022'!Y198</f>
        <v>b</v>
      </c>
      <c r="C198" s="34">
        <f>'OCOD Data 2022'!M198</f>
        <v>898.9</v>
      </c>
      <c r="D198" s="34">
        <f>'OCOD Data 2022'!L198</f>
        <v>590.4</v>
      </c>
      <c r="E198" s="34">
        <f>'OCOD Data 2022'!X198</f>
        <v>0</v>
      </c>
      <c r="F198" s="34">
        <f>'OCOD Data 2022'!T198</f>
        <v>4866</v>
      </c>
      <c r="G198" s="52">
        <f>'OCOD Data 2022'!F198</f>
        <v>538</v>
      </c>
      <c r="H198" s="52">
        <f>'OCOD Data 2022'!V198</f>
        <v>14.7</v>
      </c>
      <c r="I198" s="52">
        <f>'OCOD Data 2022'!W198</f>
        <v>17.2</v>
      </c>
      <c r="J198" s="52">
        <f>'OCOD Data 2022'!S198</f>
        <v>4649.3999999999996</v>
      </c>
      <c r="K198" s="7"/>
      <c r="L198" s="7"/>
      <c r="M198" s="7"/>
      <c r="N198" s="7">
        <f t="shared" si="6"/>
        <v>0</v>
      </c>
      <c r="O198" s="7"/>
      <c r="P198" s="7"/>
      <c r="Q198" s="34">
        <f t="shared" si="7"/>
        <v>1489.3</v>
      </c>
      <c r="R198" s="62" t="s">
        <v>69</v>
      </c>
      <c r="S198" s="62" t="s">
        <v>69</v>
      </c>
      <c r="T198" s="35">
        <f>'OMR (2022)'!F200</f>
        <v>-1446.7031443372825</v>
      </c>
      <c r="U198" s="35">
        <f>'OMR (2022)'!G200</f>
        <v>-1381.5370949517451</v>
      </c>
      <c r="V198" s="11">
        <v>-5000</v>
      </c>
    </row>
    <row r="199" spans="1:22">
      <c r="A199" s="6">
        <v>44667</v>
      </c>
      <c r="B199" s="34" t="str">
        <f>'OCOD Data 2022'!Y199</f>
        <v>b</v>
      </c>
      <c r="C199" s="34">
        <f>'OCOD Data 2022'!M199</f>
        <v>900.4</v>
      </c>
      <c r="D199" s="34">
        <f>'OCOD Data 2022'!L199</f>
        <v>596.4</v>
      </c>
      <c r="E199" s="34">
        <f>'OCOD Data 2022'!X199</f>
        <v>0</v>
      </c>
      <c r="F199" s="34">
        <f>'OCOD Data 2022'!T199</f>
        <v>5392</v>
      </c>
      <c r="G199" s="52">
        <f>'OCOD Data 2022'!F199</f>
        <v>563</v>
      </c>
      <c r="H199" s="52">
        <f>'OCOD Data 2022'!V199</f>
        <v>15.1</v>
      </c>
      <c r="I199" s="52">
        <f>'OCOD Data 2022'!W199</f>
        <v>17.8</v>
      </c>
      <c r="J199" s="52">
        <f>'OCOD Data 2022'!S199</f>
        <v>4934.1000000000004</v>
      </c>
      <c r="K199" s="7"/>
      <c r="L199" s="7"/>
      <c r="M199" s="7"/>
      <c r="N199" s="7">
        <f t="shared" si="6"/>
        <v>0</v>
      </c>
      <c r="O199" s="7"/>
      <c r="P199" s="7"/>
      <c r="Q199" s="34">
        <f t="shared" si="7"/>
        <v>1496.8</v>
      </c>
      <c r="R199" s="62" t="s">
        <v>69</v>
      </c>
      <c r="S199" s="62" t="s">
        <v>69</v>
      </c>
      <c r="T199" s="35">
        <f>'OMR (2022)'!F201</f>
        <v>-1458.2760626831359</v>
      </c>
      <c r="U199" s="35">
        <f>'OMR (2022)'!G201</f>
        <v>-1395.0982723148115</v>
      </c>
      <c r="V199" s="11">
        <v>-5000</v>
      </c>
    </row>
    <row r="200" spans="1:22">
      <c r="A200" s="6">
        <v>44668</v>
      </c>
      <c r="B200" s="34" t="str">
        <f>'OCOD Data 2022'!Y200</f>
        <v>b</v>
      </c>
      <c r="C200" s="34">
        <f>'OCOD Data 2022'!M200</f>
        <v>898.4</v>
      </c>
      <c r="D200" s="34">
        <f>'OCOD Data 2022'!L200</f>
        <v>595.9</v>
      </c>
      <c r="E200" s="34">
        <f>'OCOD Data 2022'!X200</f>
        <v>0</v>
      </c>
      <c r="F200" s="34">
        <f>'OCOD Data 2022'!T200</f>
        <v>6535</v>
      </c>
      <c r="G200" s="52">
        <f>'OCOD Data 2022'!F200</f>
        <v>677</v>
      </c>
      <c r="H200" s="52">
        <f>'OCOD Data 2022'!V200</f>
        <v>15.7</v>
      </c>
      <c r="I200" s="52">
        <f>'OCOD Data 2022'!W200</f>
        <v>17.8</v>
      </c>
      <c r="J200" s="52">
        <f>'OCOD Data 2022'!S200</f>
        <v>5295.2</v>
      </c>
      <c r="K200" s="7"/>
      <c r="L200" s="7"/>
      <c r="M200" s="7"/>
      <c r="N200" s="7">
        <f t="shared" si="6"/>
        <v>0</v>
      </c>
      <c r="O200" s="7"/>
      <c r="P200" s="7"/>
      <c r="Q200" s="34">
        <f t="shared" si="7"/>
        <v>1494.3</v>
      </c>
      <c r="R200" s="62" t="s">
        <v>69</v>
      </c>
      <c r="S200" s="62" t="s">
        <v>69</v>
      </c>
      <c r="T200" s="35">
        <f>'OMR (2022)'!F202</f>
        <v>-1471.0323409538694</v>
      </c>
      <c r="U200" s="35">
        <f>'OMR (2022)'!G202</f>
        <v>-1406.6898570946016</v>
      </c>
      <c r="V200" s="11">
        <v>-5000</v>
      </c>
    </row>
    <row r="201" spans="1:22">
      <c r="A201" s="6">
        <v>44669</v>
      </c>
      <c r="B201" s="34" t="str">
        <f>'OCOD Data 2022'!Y201</f>
        <v>b</v>
      </c>
      <c r="C201" s="34">
        <f>'OCOD Data 2022'!M201</f>
        <v>908</v>
      </c>
      <c r="D201" s="34">
        <f>'OCOD Data 2022'!L201</f>
        <v>599.5</v>
      </c>
      <c r="E201" s="34">
        <f>'OCOD Data 2022'!X201</f>
        <v>0</v>
      </c>
      <c r="F201" s="34">
        <f>'OCOD Data 2022'!T201</f>
        <v>7867</v>
      </c>
      <c r="G201" s="52">
        <f>'OCOD Data 2022'!F201</f>
        <v>1278</v>
      </c>
      <c r="H201" s="52">
        <f>'OCOD Data 2022'!V201</f>
        <v>16</v>
      </c>
      <c r="I201" s="52">
        <f>'OCOD Data 2022'!W201</f>
        <v>16.5</v>
      </c>
      <c r="J201" s="52">
        <f>'OCOD Data 2022'!S201</f>
        <v>6063.5</v>
      </c>
      <c r="K201" s="7"/>
      <c r="L201" s="7"/>
      <c r="M201" s="7"/>
      <c r="N201" s="7">
        <f t="shared" si="6"/>
        <v>0</v>
      </c>
      <c r="O201" s="7"/>
      <c r="P201" s="7"/>
      <c r="Q201" s="34">
        <f t="shared" si="7"/>
        <v>1507.5</v>
      </c>
      <c r="R201" s="62" t="s">
        <v>69</v>
      </c>
      <c r="S201" s="62" t="s">
        <v>69</v>
      </c>
      <c r="T201" s="35">
        <f>'OMR (2022)'!F203</f>
        <v>-1454.6513971711622</v>
      </c>
      <c r="U201" s="35">
        <f>'OMR (2022)'!G203</f>
        <v>-1414.9542193690806</v>
      </c>
      <c r="V201" s="11">
        <v>-5000</v>
      </c>
    </row>
    <row r="202" spans="1:22">
      <c r="A202" s="6">
        <v>44670</v>
      </c>
      <c r="B202" s="34" t="str">
        <f>'OCOD Data 2022'!Y202</f>
        <v>b</v>
      </c>
      <c r="C202" s="34">
        <f>'OCOD Data 2022'!M202</f>
        <v>899.9</v>
      </c>
      <c r="D202" s="34">
        <f>'OCOD Data 2022'!L202</f>
        <v>591.9</v>
      </c>
      <c r="E202" s="34">
        <f>'OCOD Data 2022'!X202</f>
        <v>0</v>
      </c>
      <c r="F202" s="34">
        <f>'OCOD Data 2022'!T202</f>
        <v>8383</v>
      </c>
      <c r="G202" s="52">
        <f>'OCOD Data 2022'!F202</f>
        <v>1372</v>
      </c>
      <c r="H202" s="52">
        <f>'OCOD Data 2022'!V202</f>
        <v>16</v>
      </c>
      <c r="I202" s="52">
        <f>'OCOD Data 2022'!W202</f>
        <v>15.2</v>
      </c>
      <c r="J202" s="52">
        <f>'OCOD Data 2022'!S202</f>
        <v>6082.1</v>
      </c>
      <c r="K202" s="7"/>
      <c r="L202" s="7"/>
      <c r="M202" s="7"/>
      <c r="N202" s="7">
        <f t="shared" si="6"/>
        <v>0</v>
      </c>
      <c r="O202" s="7"/>
      <c r="P202" s="7"/>
      <c r="Q202" s="34">
        <f t="shared" si="7"/>
        <v>1491.8</v>
      </c>
      <c r="R202" s="35">
        <f>'OMR (2022)'!C204</f>
        <v>-2108</v>
      </c>
      <c r="S202" s="62" t="s">
        <v>69</v>
      </c>
      <c r="T202" s="35">
        <f>'OMR (2022)'!F204</f>
        <v>-1381.0880564602971</v>
      </c>
      <c r="U202" s="35">
        <f>'OMR (2022)'!G204</f>
        <v>-1400.8981272879828</v>
      </c>
      <c r="V202" s="11">
        <v>-5000</v>
      </c>
    </row>
    <row r="203" spans="1:22">
      <c r="A203" s="6">
        <v>44671</v>
      </c>
      <c r="B203" s="34" t="str">
        <f>'OCOD Data 2022'!Y203</f>
        <v>b</v>
      </c>
      <c r="C203" s="34">
        <f>'OCOD Data 2022'!M203</f>
        <v>901.9</v>
      </c>
      <c r="D203" s="34">
        <f>'OCOD Data 2022'!L203</f>
        <v>592.4</v>
      </c>
      <c r="E203" s="34">
        <f>'OCOD Data 2022'!X203</f>
        <v>0</v>
      </c>
      <c r="F203" s="34">
        <f>'OCOD Data 2022'!T203</f>
        <v>9396</v>
      </c>
      <c r="G203" s="52">
        <f>'OCOD Data 2022'!F203</f>
        <v>1324</v>
      </c>
      <c r="H203" s="52">
        <f>'OCOD Data 2022'!V203</f>
        <v>15.8</v>
      </c>
      <c r="I203" s="52">
        <f>'OCOD Data 2022'!W203</f>
        <v>13.7</v>
      </c>
      <c r="J203" s="52">
        <f>'OCOD Data 2022'!S203</f>
        <v>6802.1</v>
      </c>
      <c r="K203" s="7"/>
      <c r="L203" s="7"/>
      <c r="M203" s="7"/>
      <c r="N203" s="7">
        <f t="shared" si="6"/>
        <v>0</v>
      </c>
      <c r="O203" s="7"/>
      <c r="P203" s="7"/>
      <c r="Q203" s="34">
        <f t="shared" si="7"/>
        <v>1494.3</v>
      </c>
      <c r="R203" s="35">
        <f>'OMR (2022)'!C205</f>
        <v>-2105.1999999999998</v>
      </c>
      <c r="S203" s="62" t="s">
        <v>69</v>
      </c>
      <c r="T203" s="35">
        <f>'OMR (2022)'!F205</f>
        <v>-1311.4458347310313</v>
      </c>
      <c r="U203" s="35">
        <f>'OMR (2022)'!G205</f>
        <v>-1386.6944018207353</v>
      </c>
      <c r="V203" s="11">
        <v>-5000</v>
      </c>
    </row>
    <row r="204" spans="1:22">
      <c r="A204" s="6">
        <v>44672</v>
      </c>
      <c r="B204" s="34" t="str">
        <f>'OCOD Data 2022'!Y204</f>
        <v>b</v>
      </c>
      <c r="C204" s="34">
        <f>'OCOD Data 2022'!M204</f>
        <v>898.4</v>
      </c>
      <c r="D204" s="34">
        <f>'OCOD Data 2022'!L204</f>
        <v>588.4</v>
      </c>
      <c r="E204" s="34">
        <f>'OCOD Data 2022'!X204</f>
        <v>0</v>
      </c>
      <c r="F204" s="34">
        <f>'OCOD Data 2022'!T204</f>
        <v>8884</v>
      </c>
      <c r="G204" s="52">
        <f>'OCOD Data 2022'!F204</f>
        <v>1243</v>
      </c>
      <c r="H204" s="52">
        <f>'OCOD Data 2022'!V204</f>
        <v>15.5</v>
      </c>
      <c r="I204" s="52">
        <f>'OCOD Data 2022'!W204</f>
        <v>13.2</v>
      </c>
      <c r="J204" s="52">
        <f>'OCOD Data 2022'!S204</f>
        <v>6381.6</v>
      </c>
      <c r="K204" s="7"/>
      <c r="L204" s="7"/>
      <c r="M204" s="7"/>
      <c r="N204" s="7">
        <f t="shared" si="6"/>
        <v>0</v>
      </c>
      <c r="O204" s="7"/>
      <c r="P204" s="7"/>
      <c r="Q204" s="34">
        <f t="shared" si="7"/>
        <v>1486.8</v>
      </c>
      <c r="R204" s="62" t="s">
        <v>69</v>
      </c>
      <c r="S204" s="62" t="s">
        <v>69</v>
      </c>
      <c r="T204" s="35">
        <f>'OMR (2022)'!F206</f>
        <v>-1280.0297441895641</v>
      </c>
      <c r="U204" s="35">
        <f>'OMR (2022)'!G206</f>
        <v>-1382.5693175000899</v>
      </c>
      <c r="V204" s="42">
        <v>-3500</v>
      </c>
    </row>
    <row r="205" spans="1:22">
      <c r="A205" s="6">
        <v>44673</v>
      </c>
      <c r="B205" s="34" t="str">
        <f>'OCOD Data 2022'!Y205</f>
        <v>b</v>
      </c>
      <c r="C205" s="34">
        <f>'OCOD Data 2022'!M205</f>
        <v>899.4</v>
      </c>
      <c r="D205" s="34">
        <f>'OCOD Data 2022'!L205</f>
        <v>593.4</v>
      </c>
      <c r="E205" s="34">
        <f>'OCOD Data 2022'!X205</f>
        <v>0</v>
      </c>
      <c r="F205" s="34">
        <f>'OCOD Data 2022'!T205</f>
        <v>9330</v>
      </c>
      <c r="G205" s="52">
        <f>'OCOD Data 2022'!F205</f>
        <v>1315</v>
      </c>
      <c r="H205" s="52">
        <f>'OCOD Data 2022'!V205</f>
        <v>15.4</v>
      </c>
      <c r="I205" s="52">
        <f>'OCOD Data 2022'!W205</f>
        <v>13</v>
      </c>
      <c r="J205" s="52">
        <f>'OCOD Data 2022'!S205</f>
        <v>6316.3</v>
      </c>
      <c r="K205" s="7"/>
      <c r="L205" s="7"/>
      <c r="M205" s="7"/>
      <c r="N205" s="7">
        <f t="shared" si="6"/>
        <v>0</v>
      </c>
      <c r="O205" s="7"/>
      <c r="P205" s="7"/>
      <c r="Q205" s="34">
        <f t="shared" si="7"/>
        <v>1492.8</v>
      </c>
      <c r="R205" s="62" t="s">
        <v>69</v>
      </c>
      <c r="S205" s="62" t="s">
        <v>69</v>
      </c>
      <c r="T205" s="35">
        <f>'OMR (2022)'!F207</f>
        <v>-1260.3371707083438</v>
      </c>
      <c r="U205" s="35">
        <f>'OMR (2022)'!G207</f>
        <v>-1378.5992499517449</v>
      </c>
      <c r="V205" s="42">
        <v>-3500</v>
      </c>
    </row>
    <row r="206" spans="1:22">
      <c r="A206" s="6">
        <v>44674</v>
      </c>
      <c r="B206" s="34" t="str">
        <f>'OCOD Data 2022'!Y206</f>
        <v>b</v>
      </c>
      <c r="C206" s="34">
        <f>'OCOD Data 2022'!M206</f>
        <v>893.4</v>
      </c>
      <c r="D206" s="34">
        <f>'OCOD Data 2022'!L206</f>
        <v>594.4</v>
      </c>
      <c r="E206" s="34">
        <f>'OCOD Data 2022'!X206</f>
        <v>0</v>
      </c>
      <c r="F206" s="34">
        <f>'OCOD Data 2022'!T206</f>
        <v>11566</v>
      </c>
      <c r="G206" s="52">
        <f>'OCOD Data 2022'!F206</f>
        <v>1448</v>
      </c>
      <c r="H206" s="52">
        <f>'OCOD Data 2022'!V206</f>
        <v>15</v>
      </c>
      <c r="I206" s="52">
        <f>'OCOD Data 2022'!W206</f>
        <v>12.4</v>
      </c>
      <c r="J206" s="52">
        <f>'OCOD Data 2022'!S206</f>
        <v>7249.2</v>
      </c>
      <c r="K206" s="7"/>
      <c r="L206" s="7"/>
      <c r="M206" s="7"/>
      <c r="N206" s="7">
        <f t="shared" si="6"/>
        <v>0</v>
      </c>
      <c r="O206" s="7"/>
      <c r="P206" s="7"/>
      <c r="Q206" s="34">
        <f t="shared" si="7"/>
        <v>1487.8</v>
      </c>
      <c r="R206" s="62" t="s">
        <v>69</v>
      </c>
      <c r="S206" s="62" t="s">
        <v>69</v>
      </c>
      <c r="T206" s="35">
        <f>'OMR (2022)'!F208</f>
        <v>-1241.2941154524829</v>
      </c>
      <c r="U206" s="35">
        <f>'OMR (2022)'!G208</f>
        <v>-1369.9528252605426</v>
      </c>
      <c r="V206" s="42">
        <v>-3500</v>
      </c>
    </row>
    <row r="207" spans="1:22">
      <c r="A207" s="6">
        <v>44675</v>
      </c>
      <c r="B207" s="34" t="str">
        <f>'OCOD Data 2022'!Y207</f>
        <v>b</v>
      </c>
      <c r="C207" s="34">
        <f>'OCOD Data 2022'!M207</f>
        <v>900.4</v>
      </c>
      <c r="D207" s="34">
        <f>'OCOD Data 2022'!L207</f>
        <v>596.4</v>
      </c>
      <c r="E207" s="34">
        <f>'OCOD Data 2022'!X207</f>
        <v>0</v>
      </c>
      <c r="F207" s="34">
        <f>'OCOD Data 2022'!T207</f>
        <v>11825</v>
      </c>
      <c r="G207" s="52">
        <f>'OCOD Data 2022'!F207</f>
        <v>1559</v>
      </c>
      <c r="H207" s="52">
        <f>'OCOD Data 2022'!V207</f>
        <v>14.7</v>
      </c>
      <c r="I207" s="52">
        <f>'OCOD Data 2022'!W207</f>
        <v>11.7</v>
      </c>
      <c r="J207" s="52">
        <f>'OCOD Data 2022'!S207</f>
        <v>8048.5</v>
      </c>
      <c r="K207" s="7"/>
      <c r="L207" s="7"/>
      <c r="M207" s="7"/>
      <c r="N207" s="7">
        <f t="shared" si="6"/>
        <v>0</v>
      </c>
      <c r="O207" s="7"/>
      <c r="P207" s="7"/>
      <c r="Q207" s="34">
        <f t="shared" si="7"/>
        <v>1496.8</v>
      </c>
      <c r="R207" s="62" t="s">
        <v>69</v>
      </c>
      <c r="S207" s="62" t="s">
        <v>69</v>
      </c>
      <c r="T207" s="35">
        <f>'OMR (2022)'!F209</f>
        <v>-1268.3779937232164</v>
      </c>
      <c r="U207" s="35">
        <f>'OMR (2022)'!G209</f>
        <v>-1356.5839904807519</v>
      </c>
      <c r="V207" s="42">
        <v>-3500</v>
      </c>
    </row>
    <row r="208" spans="1:22">
      <c r="A208" s="6">
        <v>44676</v>
      </c>
      <c r="B208" s="34" t="str">
        <f>'OCOD Data 2022'!Y208</f>
        <v>b</v>
      </c>
      <c r="C208" s="34">
        <f>'OCOD Data 2022'!M208</f>
        <v>901.9</v>
      </c>
      <c r="D208" s="34">
        <f>'OCOD Data 2022'!L208</f>
        <v>592.9</v>
      </c>
      <c r="E208" s="34">
        <f>'OCOD Data 2022'!X208</f>
        <v>0</v>
      </c>
      <c r="F208" s="34">
        <f>'OCOD Data 2022'!T208</f>
        <v>11821</v>
      </c>
      <c r="G208" s="52">
        <f>'OCOD Data 2022'!F208</f>
        <v>1409</v>
      </c>
      <c r="H208" s="52">
        <f>'OCOD Data 2022'!V208</f>
        <v>14.3</v>
      </c>
      <c r="I208" s="52">
        <f>'OCOD Data 2022'!W208</f>
        <v>10.9</v>
      </c>
      <c r="J208" s="52">
        <f>'OCOD Data 2022'!S208</f>
        <v>8302.4</v>
      </c>
      <c r="K208" s="7"/>
      <c r="L208" s="7"/>
      <c r="M208" s="7"/>
      <c r="N208" s="7">
        <f t="shared" si="6"/>
        <v>0</v>
      </c>
      <c r="O208" s="7"/>
      <c r="P208" s="7"/>
      <c r="Q208" s="34">
        <f t="shared" si="7"/>
        <v>1494.8</v>
      </c>
      <c r="R208" s="62" t="s">
        <v>69</v>
      </c>
      <c r="S208" s="62" t="s">
        <v>69</v>
      </c>
      <c r="T208" s="35">
        <f>'OMR (2022)'!F210</f>
        <v>-1282.4661515502899</v>
      </c>
      <c r="U208" s="35">
        <f>'OMR (2022)'!G210</f>
        <v>-1342.9293665655946</v>
      </c>
      <c r="V208" s="42">
        <v>-3500</v>
      </c>
    </row>
    <row r="209" spans="1:22">
      <c r="A209" s="6">
        <v>44677</v>
      </c>
      <c r="B209" s="34" t="str">
        <f>'OCOD Data 2022'!Y209</f>
        <v>b</v>
      </c>
      <c r="C209" s="34">
        <f>'OCOD Data 2022'!M209</f>
        <v>899.9</v>
      </c>
      <c r="D209" s="34">
        <f>'OCOD Data 2022'!L209</f>
        <v>596.4</v>
      </c>
      <c r="E209" s="34">
        <f>'OCOD Data 2022'!X209</f>
        <v>0</v>
      </c>
      <c r="F209" s="34">
        <f>'OCOD Data 2022'!T209</f>
        <v>11033</v>
      </c>
      <c r="G209" s="52">
        <f>'OCOD Data 2022'!F209</f>
        <v>1125</v>
      </c>
      <c r="H209" s="52">
        <f>'OCOD Data 2022'!V209</f>
        <v>13.8</v>
      </c>
      <c r="I209" s="52">
        <f>'OCOD Data 2022'!W209</f>
        <v>10.9</v>
      </c>
      <c r="J209" s="52">
        <f>'OCOD Data 2022'!S209</f>
        <v>7796.7</v>
      </c>
      <c r="K209" s="7"/>
      <c r="L209" s="7"/>
      <c r="M209" s="7"/>
      <c r="N209" s="7">
        <f t="shared" si="6"/>
        <v>0</v>
      </c>
      <c r="O209" s="7"/>
      <c r="P209" s="7"/>
      <c r="Q209" s="34">
        <f t="shared" si="7"/>
        <v>1496.3</v>
      </c>
      <c r="R209" s="62" t="s">
        <v>69</v>
      </c>
      <c r="S209" s="62" t="s">
        <v>69</v>
      </c>
      <c r="T209" s="35">
        <f>'OMR (2022)'!F211</f>
        <v>-1279.0285502646834</v>
      </c>
      <c r="U209" s="35">
        <f>'OMR (2022)'!G211</f>
        <v>-1336.0405842723899</v>
      </c>
      <c r="V209" s="11">
        <v>-5000</v>
      </c>
    </row>
    <row r="210" spans="1:22">
      <c r="A210" s="6">
        <v>44678</v>
      </c>
      <c r="B210" s="34" t="str">
        <f>'OCOD Data 2022'!Y210</f>
        <v>b</v>
      </c>
      <c r="C210" s="34">
        <f>'OCOD Data 2022'!M210</f>
        <v>913</v>
      </c>
      <c r="D210" s="34">
        <f>'OCOD Data 2022'!L210</f>
        <v>594.9</v>
      </c>
      <c r="E210" s="34">
        <f>'OCOD Data 2022'!X210</f>
        <v>0</v>
      </c>
      <c r="F210" s="34">
        <f>'OCOD Data 2022'!T210</f>
        <v>7376</v>
      </c>
      <c r="G210" s="52">
        <f>'OCOD Data 2022'!F210</f>
        <v>880</v>
      </c>
      <c r="H210" s="52">
        <f>'OCOD Data 2022'!V210</f>
        <v>13.5</v>
      </c>
      <c r="I210" s="52">
        <f>'OCOD Data 2022'!W210</f>
        <v>11.5</v>
      </c>
      <c r="J210" s="52">
        <f>'OCOD Data 2022'!S210</f>
        <v>6168</v>
      </c>
      <c r="K210" s="7"/>
      <c r="L210" s="7"/>
      <c r="M210" s="7"/>
      <c r="N210" s="7">
        <f t="shared" si="6"/>
        <v>0</v>
      </c>
      <c r="O210" s="7"/>
      <c r="P210" s="7"/>
      <c r="Q210" s="34">
        <f t="shared" si="7"/>
        <v>1507.9</v>
      </c>
      <c r="R210" s="62" t="s">
        <v>69</v>
      </c>
      <c r="S210" s="62" t="s">
        <v>69</v>
      </c>
      <c r="T210" s="35">
        <f>'OMR (2022)'!F212</f>
        <v>-1295.9061850768842</v>
      </c>
      <c r="U210" s="35">
        <f>'OMR (2022)'!G212</f>
        <v>-1332.1672321453777</v>
      </c>
      <c r="V210" s="11">
        <v>-5000</v>
      </c>
    </row>
    <row r="211" spans="1:22">
      <c r="A211" s="6">
        <v>44679</v>
      </c>
      <c r="B211" s="34" t="str">
        <f>'OCOD Data 2022'!Y211</f>
        <v>b</v>
      </c>
      <c r="C211" s="34">
        <f>'OCOD Data 2022'!M211</f>
        <v>899.9</v>
      </c>
      <c r="D211" s="34">
        <f>'OCOD Data 2022'!L211</f>
        <v>598.4</v>
      </c>
      <c r="E211" s="34">
        <f>'OCOD Data 2022'!X211</f>
        <v>0</v>
      </c>
      <c r="F211" s="34">
        <f>'OCOD Data 2022'!T211</f>
        <v>6600</v>
      </c>
      <c r="G211" s="52">
        <f>'OCOD Data 2022'!F211</f>
        <v>793</v>
      </c>
      <c r="H211" s="52">
        <f>'OCOD Data 2022'!V211</f>
        <v>13.2</v>
      </c>
      <c r="I211" s="52">
        <f>'OCOD Data 2022'!W211</f>
        <v>12.5</v>
      </c>
      <c r="J211" s="52">
        <f>'OCOD Data 2022'!S211</f>
        <v>5789.9</v>
      </c>
      <c r="K211" s="7"/>
      <c r="L211" s="7"/>
      <c r="M211" s="7"/>
      <c r="N211" s="7">
        <f t="shared" si="6"/>
        <v>0</v>
      </c>
      <c r="O211" s="7"/>
      <c r="P211" s="7"/>
      <c r="Q211" s="34">
        <f t="shared" si="7"/>
        <v>1498.3</v>
      </c>
      <c r="R211" s="62" t="s">
        <v>69</v>
      </c>
      <c r="S211" s="62" t="s">
        <v>69</v>
      </c>
      <c r="T211" s="35">
        <f>'OMR (2022)'!F213</f>
        <v>-1343.7315994454248</v>
      </c>
      <c r="U211" s="35">
        <f>'OMR (2022)'!G213</f>
        <v>-1337.4103789457665</v>
      </c>
      <c r="V211" s="11">
        <v>-5000</v>
      </c>
    </row>
    <row r="212" spans="1:22">
      <c r="A212" s="6">
        <v>44680</v>
      </c>
      <c r="B212" s="34" t="str">
        <f>'OCOD Data 2022'!Y212</f>
        <v>b</v>
      </c>
      <c r="C212" s="34">
        <f>'OCOD Data 2022'!M212</f>
        <v>905</v>
      </c>
      <c r="D212" s="34">
        <f>'OCOD Data 2022'!L212</f>
        <v>590.9</v>
      </c>
      <c r="E212" s="34">
        <f>'OCOD Data 2022'!X212</f>
        <v>0</v>
      </c>
      <c r="F212" s="34">
        <f>'OCOD Data 2022'!T212</f>
        <v>5646</v>
      </c>
      <c r="G212" s="52">
        <f>'OCOD Data 2022'!F212</f>
        <v>802</v>
      </c>
      <c r="H212" s="52">
        <f>'OCOD Data 2022'!V212</f>
        <v>13.1</v>
      </c>
      <c r="I212" s="52">
        <f>'OCOD Data 2022'!W212</f>
        <v>13.8</v>
      </c>
      <c r="J212" s="52">
        <f>'OCOD Data 2022'!S212</f>
        <v>5150.8</v>
      </c>
      <c r="K212" s="7"/>
      <c r="L212" s="7"/>
      <c r="M212" s="7"/>
      <c r="N212" s="7">
        <f t="shared" si="6"/>
        <v>0</v>
      </c>
      <c r="O212" s="7"/>
      <c r="P212" s="7"/>
      <c r="Q212" s="34">
        <f t="shared" si="7"/>
        <v>1495.9</v>
      </c>
      <c r="R212" s="35">
        <f>'OMR (2022)'!C214</f>
        <v>-1914</v>
      </c>
      <c r="S212" s="62" t="s">
        <v>69</v>
      </c>
      <c r="T212" s="35">
        <f>'OMR (2022)'!F214</f>
        <v>-1412.4457837912782</v>
      </c>
      <c r="U212" s="35">
        <f>'OMR (2022)'!G214</f>
        <v>-1344.3492188571786</v>
      </c>
      <c r="V212" s="11">
        <v>-5000</v>
      </c>
    </row>
    <row r="213" spans="1:22">
      <c r="A213" s="6">
        <v>44681</v>
      </c>
      <c r="B213" s="34" t="str">
        <f>'OCOD Data 2022'!Y213</f>
        <v>b</v>
      </c>
      <c r="C213" s="34">
        <f>'OCOD Data 2022'!M213</f>
        <v>904.5</v>
      </c>
      <c r="D213" s="34">
        <f>'OCOD Data 2022'!L213</f>
        <v>589.4</v>
      </c>
      <c r="E213" s="34">
        <f>'OCOD Data 2022'!X213</f>
        <v>0</v>
      </c>
      <c r="F213" s="34">
        <f>'OCOD Data 2022'!T213</f>
        <v>5643</v>
      </c>
      <c r="G213" s="52">
        <f>'OCOD Data 2022'!F213</f>
        <v>866</v>
      </c>
      <c r="H213" s="52">
        <f>'OCOD Data 2022'!V213</f>
        <v>12.9</v>
      </c>
      <c r="I213" s="52">
        <f>'OCOD Data 2022'!W213</f>
        <v>14.5</v>
      </c>
      <c r="J213" s="52">
        <f>'OCOD Data 2022'!S213</f>
        <v>5176.8</v>
      </c>
      <c r="K213" s="7"/>
      <c r="L213" s="7"/>
      <c r="M213" s="7"/>
      <c r="N213" s="7">
        <f t="shared" si="6"/>
        <v>0</v>
      </c>
      <c r="O213" s="7"/>
      <c r="P213" s="7"/>
      <c r="Q213" s="34">
        <f t="shared" si="7"/>
        <v>1493.9</v>
      </c>
      <c r="R213" s="35">
        <f>'OMR (2022)'!C215</f>
        <v>-2082</v>
      </c>
      <c r="S213" s="62" t="s">
        <v>69</v>
      </c>
      <c r="T213" s="35">
        <f>'OMR (2022)'!F215</f>
        <v>-1485.8489681371314</v>
      </c>
      <c r="U213" s="35">
        <f>'OMR (2022)'!G215</f>
        <v>-1352.7768327991646</v>
      </c>
      <c r="V213" s="11">
        <v>-5000</v>
      </c>
    </row>
    <row r="214" spans="1:22">
      <c r="A214" s="6">
        <v>44682</v>
      </c>
      <c r="B214" s="34" t="str">
        <f>'OCOD Data 2022'!Y214</f>
        <v>b</v>
      </c>
      <c r="C214" s="34">
        <f>'OCOD Data 2022'!M214</f>
        <v>904</v>
      </c>
      <c r="D214" s="34">
        <f>'OCOD Data 2022'!L214</f>
        <v>595.9</v>
      </c>
      <c r="E214" s="34">
        <f>'OCOD Data 2022'!X214</f>
        <v>0</v>
      </c>
      <c r="F214" s="34">
        <f>'OCOD Data 2022'!T214</f>
        <v>4703</v>
      </c>
      <c r="G214" s="52">
        <f>'OCOD Data 2022'!F214</f>
        <v>1003</v>
      </c>
      <c r="H214" s="52">
        <f>'OCOD Data 2022'!V214</f>
        <v>12.9</v>
      </c>
      <c r="I214" s="52">
        <f>'OCOD Data 2022'!W214</f>
        <v>15.7</v>
      </c>
      <c r="J214" s="52">
        <f>'OCOD Data 2022'!S214</f>
        <v>4243.8</v>
      </c>
      <c r="K214" s="7"/>
      <c r="L214" s="7"/>
      <c r="M214" s="7"/>
      <c r="N214" s="7">
        <f t="shared" si="6"/>
        <v>0</v>
      </c>
      <c r="O214" s="7"/>
      <c r="P214" s="7"/>
      <c r="Q214" s="34">
        <f t="shared" si="7"/>
        <v>1499.9</v>
      </c>
      <c r="R214" s="35">
        <f>'OMR (2022)'!C216</f>
        <v>-2108.8000000000002</v>
      </c>
      <c r="S214" s="62" t="s">
        <v>69</v>
      </c>
      <c r="T214" s="35">
        <f>'OMR (2022)'!F216</f>
        <v>-1505.8486729266447</v>
      </c>
      <c r="U214" s="35">
        <f>'OMR (2022)'!G216</f>
        <v>-1348.4749885483814</v>
      </c>
      <c r="V214" s="11">
        <v>-5000</v>
      </c>
    </row>
    <row r="215" spans="1:22">
      <c r="A215" s="6">
        <v>44683</v>
      </c>
      <c r="B215" s="34" t="str">
        <f>'OCOD Data 2022'!Y215</f>
        <v>b</v>
      </c>
      <c r="C215" s="34">
        <f>'OCOD Data 2022'!M215</f>
        <v>915</v>
      </c>
      <c r="D215" s="34">
        <f>'OCOD Data 2022'!L215</f>
        <v>589.4</v>
      </c>
      <c r="E215" s="34">
        <f>'OCOD Data 2022'!X215</f>
        <v>0</v>
      </c>
      <c r="F215" s="34">
        <f>'OCOD Data 2022'!T215</f>
        <v>5118</v>
      </c>
      <c r="G215" s="52">
        <f>'OCOD Data 2022'!F215</f>
        <v>922</v>
      </c>
      <c r="H215" s="52">
        <f>'OCOD Data 2022'!V215</f>
        <v>13.1</v>
      </c>
      <c r="I215" s="52">
        <f>'OCOD Data 2022'!W215</f>
        <v>16.100000000000001</v>
      </c>
      <c r="J215" s="52">
        <f>'OCOD Data 2022'!S215</f>
        <v>4565.3999999999996</v>
      </c>
      <c r="K215" s="7"/>
      <c r="L215" s="7"/>
      <c r="M215" s="7"/>
      <c r="N215" s="7">
        <f t="shared" si="6"/>
        <v>0</v>
      </c>
      <c r="O215" s="7"/>
      <c r="P215" s="7"/>
      <c r="Q215" s="34">
        <f t="shared" si="7"/>
        <v>1504.4</v>
      </c>
      <c r="R215" s="35">
        <f>'OMR (2022)'!C217</f>
        <v>-2026.2</v>
      </c>
      <c r="S215" s="62" t="s">
        <v>69</v>
      </c>
      <c r="T215" s="35">
        <f>'OMR (2022)'!F217</f>
        <v>-1484.5397681371312</v>
      </c>
      <c r="U215" s="35">
        <f>'OMR (2022)'!G217</f>
        <v>-1342.8416503475098</v>
      </c>
      <c r="V215" s="11">
        <v>-5000</v>
      </c>
    </row>
    <row r="216" spans="1:22">
      <c r="A216" s="6">
        <v>44684</v>
      </c>
      <c r="B216" s="34" t="str">
        <f>'OCOD Data 2022'!Y216</f>
        <v>b</v>
      </c>
      <c r="C216" s="34">
        <f>'OCOD Data 2022'!M216</f>
        <v>904.5</v>
      </c>
      <c r="D216" s="34">
        <f>'OCOD Data 2022'!L216</f>
        <v>590.9</v>
      </c>
      <c r="E216" s="34">
        <f>'OCOD Data 2022'!X216</f>
        <v>0</v>
      </c>
      <c r="F216" s="34">
        <f>'OCOD Data 2022'!T216</f>
        <v>4717</v>
      </c>
      <c r="G216" s="52">
        <f>'OCOD Data 2022'!F216</f>
        <v>809</v>
      </c>
      <c r="H216" s="52">
        <f>'OCOD Data 2022'!V216</f>
        <v>13.3</v>
      </c>
      <c r="I216" s="52">
        <f>'OCOD Data 2022'!W216</f>
        <v>16.899999999999999</v>
      </c>
      <c r="J216" s="52">
        <f>'OCOD Data 2022'!S216</f>
        <v>4346.1000000000004</v>
      </c>
      <c r="K216" s="7"/>
      <c r="L216" s="7"/>
      <c r="M216" s="7"/>
      <c r="N216" s="7">
        <f t="shared" si="6"/>
        <v>0</v>
      </c>
      <c r="O216" s="7"/>
      <c r="P216" s="7"/>
      <c r="Q216" s="34">
        <f t="shared" si="7"/>
        <v>1495.4</v>
      </c>
      <c r="R216" s="35">
        <f>'OMR (2022)'!C218</f>
        <v>-2030.6</v>
      </c>
      <c r="S216" s="62" t="s">
        <v>69</v>
      </c>
      <c r="T216" s="35">
        <f>'OMR (2022)'!F218</f>
        <v>-1448.2383211746915</v>
      </c>
      <c r="U216" s="35">
        <f>'OMR (2022)'!G218</f>
        <v>-1361.3926163437645</v>
      </c>
      <c r="V216" s="11">
        <v>-5000</v>
      </c>
    </row>
    <row r="217" spans="1:22">
      <c r="A217" s="6">
        <v>44685</v>
      </c>
      <c r="B217" s="34" t="str">
        <f>'OCOD Data 2022'!Y217</f>
        <v>b</v>
      </c>
      <c r="C217" s="34">
        <f>'OCOD Data 2022'!M217</f>
        <v>908</v>
      </c>
      <c r="D217" s="34">
        <f>'OCOD Data 2022'!L217</f>
        <v>598.4</v>
      </c>
      <c r="E217" s="34">
        <f>'OCOD Data 2022'!X217</f>
        <v>0</v>
      </c>
      <c r="F217" s="34">
        <f>'OCOD Data 2022'!T217</f>
        <v>4286</v>
      </c>
      <c r="G217" s="52">
        <f>'OCOD Data 2022'!F217</f>
        <v>678</v>
      </c>
      <c r="H217" s="52">
        <f>'OCOD Data 2022'!V217</f>
        <v>13.6</v>
      </c>
      <c r="I217" s="52">
        <f>'OCOD Data 2022'!W217</f>
        <v>17.100000000000001</v>
      </c>
      <c r="J217" s="52">
        <f>'OCOD Data 2022'!S217</f>
        <v>4145.5</v>
      </c>
      <c r="K217" s="7"/>
      <c r="L217" s="7"/>
      <c r="M217" s="7"/>
      <c r="N217" s="7">
        <f t="shared" si="6"/>
        <v>0</v>
      </c>
      <c r="O217" s="7"/>
      <c r="P217" s="7"/>
      <c r="Q217" s="34">
        <f t="shared" si="7"/>
        <v>1506.4</v>
      </c>
      <c r="R217" s="35">
        <f>'OMR (2022)'!C219</f>
        <v>-2139.1999999999998</v>
      </c>
      <c r="S217" s="62" t="s">
        <v>69</v>
      </c>
      <c r="T217" s="35">
        <f>'OMR (2022)'!F219</f>
        <v>-1419.3259355432317</v>
      </c>
      <c r="U217" s="35">
        <f>'OMR (2022)'!G219</f>
        <v>-1382.877826290108</v>
      </c>
      <c r="V217" s="11">
        <v>-5000</v>
      </c>
    </row>
    <row r="218" spans="1:22">
      <c r="A218" s="6">
        <v>44686</v>
      </c>
      <c r="B218" s="34" t="str">
        <f>'OCOD Data 2022'!Y218</f>
        <v>b</v>
      </c>
      <c r="C218" s="34">
        <f>'OCOD Data 2022'!M218</f>
        <v>907.5</v>
      </c>
      <c r="D218" s="34">
        <f>'OCOD Data 2022'!L218</f>
        <v>589.9</v>
      </c>
      <c r="E218" s="34">
        <f>'OCOD Data 2022'!X218</f>
        <v>0</v>
      </c>
      <c r="F218" s="34">
        <f>'OCOD Data 2022'!T218</f>
        <v>3547</v>
      </c>
      <c r="G218" s="52">
        <f>'OCOD Data 2022'!F218</f>
        <v>654</v>
      </c>
      <c r="H218" s="52">
        <f>'OCOD Data 2022'!V218</f>
        <v>13.9</v>
      </c>
      <c r="I218" s="52">
        <f>'OCOD Data 2022'!W218</f>
        <v>18.100000000000001</v>
      </c>
      <c r="J218" s="52">
        <f>'OCOD Data 2022'!S218</f>
        <v>3679.8</v>
      </c>
      <c r="K218" s="7"/>
      <c r="L218" s="7"/>
      <c r="M218" s="7"/>
      <c r="N218" s="7">
        <f t="shared" si="6"/>
        <v>0</v>
      </c>
      <c r="O218" s="7"/>
      <c r="P218" s="7"/>
      <c r="Q218" s="34">
        <f t="shared" si="7"/>
        <v>1497.4</v>
      </c>
      <c r="R218" s="35">
        <f>'OMR (2022)'!C220</f>
        <v>-1892.4</v>
      </c>
      <c r="S218" s="62" t="s">
        <v>69</v>
      </c>
      <c r="T218" s="35">
        <f>'OMR (2022)'!F220</f>
        <v>-1402.6799403327452</v>
      </c>
      <c r="U218" s="35">
        <f>'OMR (2022)'!G220</f>
        <v>-1396.5804742788721</v>
      </c>
      <c r="V218" s="11">
        <v>-5000</v>
      </c>
    </row>
    <row r="219" spans="1:22">
      <c r="A219" s="6">
        <v>44687</v>
      </c>
      <c r="B219" s="34" t="str">
        <f>'OCOD Data 2022'!Y219</f>
        <v>b</v>
      </c>
      <c r="C219" s="34">
        <f>'OCOD Data 2022'!M219</f>
        <v>915.5</v>
      </c>
      <c r="D219" s="34">
        <f>'OCOD Data 2022'!L219</f>
        <v>593.9</v>
      </c>
      <c r="E219" s="34">
        <f>'OCOD Data 2022'!X219</f>
        <v>0</v>
      </c>
      <c r="F219" s="34">
        <f>'OCOD Data 2022'!T219</f>
        <v>3216</v>
      </c>
      <c r="G219" s="52">
        <f>'OCOD Data 2022'!F219</f>
        <v>719</v>
      </c>
      <c r="H219" s="52">
        <f>'OCOD Data 2022'!V219</f>
        <v>14.2</v>
      </c>
      <c r="I219" s="52">
        <f>'OCOD Data 2022'!W219</f>
        <v>19.3</v>
      </c>
      <c r="J219" s="52">
        <f>'OCOD Data 2022'!S219</f>
        <v>3406.6</v>
      </c>
      <c r="K219" s="7"/>
      <c r="L219" s="7"/>
      <c r="M219" s="7"/>
      <c r="N219" s="7">
        <f t="shared" si="6"/>
        <v>0</v>
      </c>
      <c r="O219" s="7"/>
      <c r="P219" s="7"/>
      <c r="Q219" s="34">
        <f t="shared" si="7"/>
        <v>1509.4</v>
      </c>
      <c r="R219" s="62" t="s">
        <v>69</v>
      </c>
      <c r="S219" s="62" t="s">
        <v>69</v>
      </c>
      <c r="T219" s="35">
        <f>'OMR (2022)'!F221</f>
        <v>-1428.950639047139</v>
      </c>
      <c r="U219" s="35">
        <f>'OMR (2022)'!G221</f>
        <v>-1408.6940843836655</v>
      </c>
      <c r="V219" s="11">
        <v>-5000</v>
      </c>
    </row>
    <row r="220" spans="1:22">
      <c r="A220" s="6">
        <v>44688</v>
      </c>
      <c r="B220" s="34" t="str">
        <f>'OCOD Data 2022'!Y220</f>
        <v>b</v>
      </c>
      <c r="C220" s="34">
        <f>'OCOD Data 2022'!M220</f>
        <v>901.4</v>
      </c>
      <c r="D220" s="34">
        <f>'OCOD Data 2022'!L220</f>
        <v>297.39999999999998</v>
      </c>
      <c r="E220" s="34">
        <f>'OCOD Data 2022'!X220</f>
        <v>0</v>
      </c>
      <c r="F220" s="34">
        <f>'OCOD Data 2022'!T220</f>
        <v>3724</v>
      </c>
      <c r="G220" s="52">
        <f>'OCOD Data 2022'!F220</f>
        <v>945</v>
      </c>
      <c r="H220" s="52">
        <f>'OCOD Data 2022'!V220</f>
        <v>13.8</v>
      </c>
      <c r="I220" s="52">
        <f>'OCOD Data 2022'!W220</f>
        <v>18.600000000000001</v>
      </c>
      <c r="J220" s="52">
        <f>'OCOD Data 2022'!S220</f>
        <v>3527.1</v>
      </c>
      <c r="K220" s="7"/>
      <c r="L220" s="7"/>
      <c r="M220" s="7"/>
      <c r="N220" s="7">
        <f t="shared" si="6"/>
        <v>0</v>
      </c>
      <c r="O220" s="7"/>
      <c r="P220" s="7"/>
      <c r="Q220" s="34">
        <f t="shared" si="7"/>
        <v>1198.8</v>
      </c>
      <c r="R220" s="62" t="s">
        <v>69</v>
      </c>
      <c r="S220" s="62" t="s">
        <v>69</v>
      </c>
      <c r="T220" s="35">
        <f>'OMR (2022)'!F222</f>
        <v>-1406.8700958406857</v>
      </c>
      <c r="U220" s="35">
        <f>'OMR (2022)'!G222</f>
        <v>-1401.9759290575823</v>
      </c>
      <c r="V220" s="11">
        <v>-5000</v>
      </c>
    </row>
    <row r="221" spans="1:22">
      <c r="A221" s="6">
        <v>44689</v>
      </c>
      <c r="B221" s="34" t="str">
        <f>'OCOD Data 2022'!Y221</f>
        <v>b</v>
      </c>
      <c r="C221" s="34">
        <f>'OCOD Data 2022'!M221</f>
        <v>903.5</v>
      </c>
      <c r="D221" s="34">
        <f>'OCOD Data 2022'!L221</f>
        <v>292.39999999999998</v>
      </c>
      <c r="E221" s="34">
        <f>'OCOD Data 2022'!X221</f>
        <v>0</v>
      </c>
      <c r="F221" s="34">
        <f>'OCOD Data 2022'!T221</f>
        <v>3523</v>
      </c>
      <c r="G221" s="52">
        <f>'OCOD Data 2022'!F221</f>
        <v>1176</v>
      </c>
      <c r="H221" s="52">
        <f>'OCOD Data 2022'!V221</f>
        <v>13.4</v>
      </c>
      <c r="I221" s="52">
        <f>'OCOD Data 2022'!W221</f>
        <v>17.399999999999999</v>
      </c>
      <c r="J221" s="52">
        <f>'OCOD Data 2022'!S221</f>
        <v>3218.4</v>
      </c>
      <c r="K221" s="7"/>
      <c r="L221" s="7"/>
      <c r="M221" s="7"/>
      <c r="N221" s="7">
        <f t="shared" si="6"/>
        <v>0</v>
      </c>
      <c r="O221" s="7"/>
      <c r="P221" s="7"/>
      <c r="Q221" s="34">
        <f t="shared" si="7"/>
        <v>1195.9000000000001</v>
      </c>
      <c r="R221" s="62" t="s">
        <v>69</v>
      </c>
      <c r="S221" s="62" t="s">
        <v>69</v>
      </c>
      <c r="T221" s="35">
        <f>'OMR (2022)'!F223</f>
        <v>-1354.6949465591129</v>
      </c>
      <c r="U221" s="35">
        <f>'OMR (2022)'!G223</f>
        <v>-1392.2200994994419</v>
      </c>
      <c r="V221" s="11">
        <v>-5000</v>
      </c>
    </row>
    <row r="222" spans="1:22">
      <c r="A222" s="6">
        <v>44690</v>
      </c>
      <c r="B222" s="34" t="str">
        <f>'OCOD Data 2022'!Y222</f>
        <v>b</v>
      </c>
      <c r="C222" s="34">
        <f>'OCOD Data 2022'!M222</f>
        <v>906.5</v>
      </c>
      <c r="D222" s="34">
        <f>'OCOD Data 2022'!L222</f>
        <v>296.39999999999998</v>
      </c>
      <c r="E222" s="34">
        <f>'OCOD Data 2022'!X222</f>
        <v>0</v>
      </c>
      <c r="F222" s="34">
        <f>'OCOD Data 2022'!T222</f>
        <v>4099</v>
      </c>
      <c r="G222" s="52">
        <f>'OCOD Data 2022'!F222</f>
        <v>1091</v>
      </c>
      <c r="H222" s="52">
        <f>'OCOD Data 2022'!V222</f>
        <v>13</v>
      </c>
      <c r="I222" s="52">
        <f>'OCOD Data 2022'!W222</f>
        <v>15.7</v>
      </c>
      <c r="J222" s="52">
        <f>'OCOD Data 2022'!S222</f>
        <v>3545.3</v>
      </c>
      <c r="K222" s="7"/>
      <c r="L222" s="7"/>
      <c r="M222" s="7"/>
      <c r="N222" s="7">
        <f t="shared" si="6"/>
        <v>0</v>
      </c>
      <c r="O222" s="7"/>
      <c r="P222" s="7"/>
      <c r="Q222" s="34">
        <f t="shared" si="7"/>
        <v>1202.9000000000001</v>
      </c>
      <c r="R222" s="62" t="s">
        <v>69</v>
      </c>
      <c r="S222" s="62" t="s">
        <v>69</v>
      </c>
      <c r="T222" s="35">
        <f>'OMR (2022)'!F224</f>
        <v>-1269.380134660953</v>
      </c>
      <c r="U222" s="35">
        <f>'OMR (2022)'!G224</f>
        <v>-1378.2042488296302</v>
      </c>
      <c r="V222" s="11">
        <v>-5000</v>
      </c>
    </row>
    <row r="223" spans="1:22">
      <c r="A223" s="6">
        <v>44691</v>
      </c>
      <c r="B223" s="34" t="str">
        <f>'OCOD Data 2022'!Y223</f>
        <v>b</v>
      </c>
      <c r="C223" s="34">
        <f>'OCOD Data 2022'!M223</f>
        <v>908</v>
      </c>
      <c r="D223" s="34">
        <f>'OCOD Data 2022'!L223</f>
        <v>298</v>
      </c>
      <c r="E223" s="34">
        <f>'OCOD Data 2022'!X223</f>
        <v>0</v>
      </c>
      <c r="F223" s="34">
        <f>'OCOD Data 2022'!T223</f>
        <v>4578</v>
      </c>
      <c r="G223" s="52">
        <f>'OCOD Data 2022'!F223</f>
        <v>861</v>
      </c>
      <c r="H223" s="52">
        <f>'OCOD Data 2022'!V223</f>
        <v>13.7</v>
      </c>
      <c r="I223" s="52">
        <f>'OCOD Data 2022'!W223</f>
        <v>15.2</v>
      </c>
      <c r="J223" s="52">
        <f>'OCOD Data 2022'!S223</f>
        <v>4111.2</v>
      </c>
      <c r="K223" s="7"/>
      <c r="L223" s="7"/>
      <c r="M223" s="7"/>
      <c r="N223" s="7">
        <f t="shared" si="6"/>
        <v>0</v>
      </c>
      <c r="O223" s="7"/>
      <c r="P223" s="7"/>
      <c r="Q223" s="34">
        <f t="shared" si="7"/>
        <v>1206</v>
      </c>
      <c r="R223" s="62" t="s">
        <v>69</v>
      </c>
      <c r="S223" s="62" t="s">
        <v>69</v>
      </c>
      <c r="T223" s="35">
        <f>'OMR (2022)'!F225</f>
        <v>-1181.9367106125535</v>
      </c>
      <c r="U223" s="35">
        <f>'OMR (2022)'!G225</f>
        <v>-1361.9048172602543</v>
      </c>
      <c r="V223" s="11">
        <v>-5000</v>
      </c>
    </row>
    <row r="224" spans="1:22">
      <c r="A224" s="6">
        <v>44692</v>
      </c>
      <c r="B224" s="34" t="str">
        <f>'OCOD Data 2022'!Y224</f>
        <v>b</v>
      </c>
      <c r="C224" s="34">
        <f>'OCOD Data 2022'!M224</f>
        <v>915.5</v>
      </c>
      <c r="D224" s="34">
        <f>'OCOD Data 2022'!L224</f>
        <v>597.4</v>
      </c>
      <c r="E224" s="34">
        <f>'OCOD Data 2022'!X224</f>
        <v>0</v>
      </c>
      <c r="F224" s="34">
        <f>'OCOD Data 2022'!T224</f>
        <v>4408</v>
      </c>
      <c r="G224" s="52">
        <f>'OCOD Data 2022'!F224</f>
        <v>725</v>
      </c>
      <c r="H224" s="52">
        <f>'OCOD Data 2022'!V224</f>
        <v>15.3</v>
      </c>
      <c r="I224" s="52">
        <f>'OCOD Data 2022'!W224</f>
        <v>15.7</v>
      </c>
      <c r="J224" s="52">
        <f>'OCOD Data 2022'!S224</f>
        <v>4426.8999999999996</v>
      </c>
      <c r="K224" s="7"/>
      <c r="L224" s="7"/>
      <c r="M224" s="7"/>
      <c r="N224" s="7">
        <f t="shared" si="6"/>
        <v>0</v>
      </c>
      <c r="O224" s="7"/>
      <c r="P224" s="7"/>
      <c r="Q224" s="34">
        <f t="shared" si="7"/>
        <v>1512.9</v>
      </c>
      <c r="R224" s="62" t="s">
        <v>69</v>
      </c>
      <c r="S224" s="62" t="s">
        <v>69</v>
      </c>
      <c r="T224" s="35">
        <f>'OMR (2022)'!F226</f>
        <v>-1169.9128154020668</v>
      </c>
      <c r="U224" s="35">
        <f>'OMR (2022)'!G226</f>
        <v>-1363.6964523569452</v>
      </c>
      <c r="V224" s="11">
        <v>-5000</v>
      </c>
    </row>
    <row r="225" spans="1:22">
      <c r="A225" s="6">
        <v>44693</v>
      </c>
      <c r="B225" s="34" t="str">
        <f>'OCOD Data 2022'!Y225</f>
        <v>b</v>
      </c>
      <c r="C225" s="34">
        <f>'OCOD Data 2022'!M225</f>
        <v>907</v>
      </c>
      <c r="D225" s="34">
        <f>'OCOD Data 2022'!L225</f>
        <v>590.9</v>
      </c>
      <c r="E225" s="34">
        <f>'OCOD Data 2022'!X225</f>
        <v>0</v>
      </c>
      <c r="F225" s="34">
        <f>'OCOD Data 2022'!T225</f>
        <v>5446</v>
      </c>
      <c r="G225" s="52">
        <f>'OCOD Data 2022'!F225</f>
        <v>677</v>
      </c>
      <c r="H225" s="52">
        <f>'OCOD Data 2022'!V225</f>
        <v>16.5</v>
      </c>
      <c r="I225" s="52">
        <f>'OCOD Data 2022'!W225</f>
        <v>15.6</v>
      </c>
      <c r="J225" s="52">
        <f>'OCOD Data 2022'!S225</f>
        <v>5486.8</v>
      </c>
      <c r="K225" s="7"/>
      <c r="L225" s="7"/>
      <c r="M225" s="7"/>
      <c r="N225" s="7">
        <f t="shared" si="6"/>
        <v>0</v>
      </c>
      <c r="O225" s="7"/>
      <c r="P225" s="7"/>
      <c r="Q225" s="34">
        <f t="shared" si="7"/>
        <v>1497.9</v>
      </c>
      <c r="R225" s="62" t="s">
        <v>69</v>
      </c>
      <c r="S225" s="62" t="s">
        <v>69</v>
      </c>
      <c r="T225" s="35">
        <f>'OMR (2022)'!F227</f>
        <v>-1234.4780068565667</v>
      </c>
      <c r="U225" s="35">
        <f>'OMR (2022)'!G227</f>
        <v>-1362.9567888472759</v>
      </c>
      <c r="V225" s="11">
        <v>-5000</v>
      </c>
    </row>
    <row r="226" spans="1:22">
      <c r="A226" s="6">
        <v>44694</v>
      </c>
      <c r="B226" s="34" t="str">
        <f>'OCOD Data 2022'!Y226</f>
        <v>b</v>
      </c>
      <c r="C226" s="34">
        <f>'OCOD Data 2022'!M226</f>
        <v>906.5</v>
      </c>
      <c r="D226" s="34">
        <f>'OCOD Data 2022'!L226</f>
        <v>590.4</v>
      </c>
      <c r="E226" s="34">
        <f>'OCOD Data 2022'!X226</f>
        <v>0</v>
      </c>
      <c r="F226" s="34">
        <f>'OCOD Data 2022'!T226</f>
        <v>5560</v>
      </c>
      <c r="G226" s="52">
        <f>'OCOD Data 2022'!F226</f>
        <v>693</v>
      </c>
      <c r="H226" s="52">
        <f>'OCOD Data 2022'!V226</f>
        <v>17.600000000000001</v>
      </c>
      <c r="I226" s="52">
        <f>'OCOD Data 2022'!W226</f>
        <v>15.9</v>
      </c>
      <c r="J226" s="52">
        <f>'OCOD Data 2022'!S226</f>
        <v>5699</v>
      </c>
      <c r="K226" s="7"/>
      <c r="L226" s="7"/>
      <c r="M226" s="7"/>
      <c r="N226" s="7">
        <f t="shared" si="6"/>
        <v>0</v>
      </c>
      <c r="O226" s="7"/>
      <c r="P226" s="7"/>
      <c r="Q226" s="34">
        <f t="shared" si="7"/>
        <v>1496.9</v>
      </c>
      <c r="R226" s="62" t="s">
        <v>69</v>
      </c>
      <c r="S226" s="62" t="s">
        <v>69</v>
      </c>
      <c r="T226" s="35">
        <f>'OMR (2022)'!F228</f>
        <v>-1331.3806705359214</v>
      </c>
      <c r="U226" s="35">
        <f>'OMR (2022)'!G228</f>
        <v>-1363.2682733368147</v>
      </c>
      <c r="V226" s="11">
        <v>-5000</v>
      </c>
    </row>
    <row r="227" spans="1:22">
      <c r="A227" s="6">
        <v>44695</v>
      </c>
      <c r="B227" s="34" t="str">
        <f>'OCOD Data 2022'!Y227</f>
        <v>b</v>
      </c>
      <c r="C227" s="34">
        <f>'OCOD Data 2022'!M227</f>
        <v>901.4</v>
      </c>
      <c r="D227" s="34">
        <f>'OCOD Data 2022'!L227</f>
        <v>591.9</v>
      </c>
      <c r="E227" s="34">
        <f>'OCOD Data 2022'!X227</f>
        <v>0</v>
      </c>
      <c r="F227" s="34">
        <f>'OCOD Data 2022'!T227</f>
        <v>5697</v>
      </c>
      <c r="G227" s="52">
        <f>'OCOD Data 2022'!F227</f>
        <v>791</v>
      </c>
      <c r="H227" s="52">
        <f>'OCOD Data 2022'!V227</f>
        <v>17.5</v>
      </c>
      <c r="I227" s="52">
        <f>'OCOD Data 2022'!W227</f>
        <v>15.1</v>
      </c>
      <c r="J227" s="52">
        <f>'OCOD Data 2022'!S227</f>
        <v>5796.9</v>
      </c>
      <c r="K227" s="7"/>
      <c r="L227" s="7"/>
      <c r="M227" s="7"/>
      <c r="N227" s="7">
        <f t="shared" si="6"/>
        <v>0</v>
      </c>
      <c r="O227" s="7"/>
      <c r="P227" s="7"/>
      <c r="Q227" s="34">
        <f t="shared" si="7"/>
        <v>1493.3</v>
      </c>
      <c r="R227" s="62" t="s">
        <v>69</v>
      </c>
      <c r="S227" s="62" t="s">
        <v>69</v>
      </c>
      <c r="T227" s="35">
        <f>'OMR (2022)'!F229</f>
        <v>-1440.0836789301738</v>
      </c>
      <c r="U227" s="35">
        <f>'OMR (2022)'!G229</f>
        <v>-1361.8595026842884</v>
      </c>
      <c r="V227" s="11">
        <v>-5000</v>
      </c>
    </row>
    <row r="228" spans="1:22">
      <c r="A228" s="6">
        <v>44696</v>
      </c>
      <c r="B228" s="34" t="str">
        <f>'OCOD Data 2022'!Y228</f>
        <v>b</v>
      </c>
      <c r="C228" s="34">
        <f>'OCOD Data 2022'!M228</f>
        <v>907</v>
      </c>
      <c r="D228" s="34">
        <f>'OCOD Data 2022'!L228</f>
        <v>591.4</v>
      </c>
      <c r="E228" s="34">
        <f>'OCOD Data 2022'!X228</f>
        <v>0</v>
      </c>
      <c r="F228" s="34">
        <f>'OCOD Data 2022'!T228</f>
        <v>5471</v>
      </c>
      <c r="G228" s="52">
        <f>'OCOD Data 2022'!F228</f>
        <v>821</v>
      </c>
      <c r="H228" s="52">
        <f>'OCOD Data 2022'!V228</f>
        <v>17.3</v>
      </c>
      <c r="I228" s="52">
        <f>'OCOD Data 2022'!W228</f>
        <v>15</v>
      </c>
      <c r="J228" s="52">
        <f>'OCOD Data 2022'!S228</f>
        <v>5548</v>
      </c>
      <c r="K228" s="7"/>
      <c r="L228" s="7"/>
      <c r="M228" s="7"/>
      <c r="N228" s="7">
        <f t="shared" si="6"/>
        <v>0</v>
      </c>
      <c r="O228" s="7"/>
      <c r="P228" s="7"/>
      <c r="Q228" s="34">
        <f t="shared" si="7"/>
        <v>1498.4</v>
      </c>
      <c r="R228" s="62" t="s">
        <v>69</v>
      </c>
      <c r="S228" s="62" t="s">
        <v>69</v>
      </c>
      <c r="T228" s="35">
        <f>'OMR (2022)'!F230</f>
        <v>-1528.4537186327202</v>
      </c>
      <c r="U228" s="35">
        <f>'OMR (2022)'!G230</f>
        <v>-1369.9780478695668</v>
      </c>
      <c r="V228" s="11">
        <v>-5000</v>
      </c>
    </row>
    <row r="229" spans="1:22">
      <c r="A229" s="6">
        <v>44697</v>
      </c>
      <c r="B229" s="34" t="str">
        <f>'OCOD Data 2022'!Y229</f>
        <v>b</v>
      </c>
      <c r="C229" s="34">
        <f>'OCOD Data 2022'!M229</f>
        <v>915</v>
      </c>
      <c r="D229" s="34">
        <f>'OCOD Data 2022'!L229</f>
        <v>595.4</v>
      </c>
      <c r="E229" s="34">
        <f>'OCOD Data 2022'!X229</f>
        <v>0</v>
      </c>
      <c r="F229" s="34">
        <f>'OCOD Data 2022'!T229</f>
        <v>4826</v>
      </c>
      <c r="G229" s="52">
        <f>'OCOD Data 2022'!F229</f>
        <v>712</v>
      </c>
      <c r="H229" s="52">
        <f>'OCOD Data 2022'!V229</f>
        <v>17.3</v>
      </c>
      <c r="I229" s="52">
        <f>'OCOD Data 2022'!W229</f>
        <v>15.4</v>
      </c>
      <c r="J229" s="52">
        <f>'OCOD Data 2022'!S229</f>
        <v>5012</v>
      </c>
      <c r="K229" s="7"/>
      <c r="L229" s="7"/>
      <c r="M229" s="7"/>
      <c r="N229" s="7">
        <f t="shared" si="6"/>
        <v>0</v>
      </c>
      <c r="O229" s="7"/>
      <c r="P229" s="7"/>
      <c r="Q229" s="34">
        <f t="shared" si="7"/>
        <v>1510.4</v>
      </c>
      <c r="R229" s="62" t="s">
        <v>69</v>
      </c>
      <c r="S229" s="62" t="s">
        <v>69</v>
      </c>
      <c r="T229" s="35">
        <f>'OMR (2022)'!F231</f>
        <v>-1541.8745294973535</v>
      </c>
      <c r="U229" s="35">
        <f>'OMR (2022)'!G231</f>
        <v>-1384.1731528427383</v>
      </c>
      <c r="V229" s="11">
        <v>-5000</v>
      </c>
    </row>
    <row r="230" spans="1:22">
      <c r="A230" s="6">
        <v>44698</v>
      </c>
      <c r="B230" s="34" t="str">
        <f>'OCOD Data 2022'!Y230</f>
        <v>b</v>
      </c>
      <c r="C230" s="34">
        <f>'OCOD Data 2022'!M230</f>
        <v>911</v>
      </c>
      <c r="D230" s="34">
        <f>'OCOD Data 2022'!L230</f>
        <v>595.9</v>
      </c>
      <c r="E230" s="34">
        <f>'OCOD Data 2022'!X230</f>
        <v>0</v>
      </c>
      <c r="F230" s="34">
        <f>'OCOD Data 2022'!T230</f>
        <v>5381</v>
      </c>
      <c r="G230" s="52">
        <f>'OCOD Data 2022'!F230</f>
        <v>581</v>
      </c>
      <c r="H230" s="52">
        <f>'OCOD Data 2022'!V230</f>
        <v>17.100000000000001</v>
      </c>
      <c r="I230" s="52">
        <f>'OCOD Data 2022'!W230</f>
        <v>15.4</v>
      </c>
      <c r="J230" s="52">
        <f>'OCOD Data 2022'!S230</f>
        <v>5642.1</v>
      </c>
      <c r="K230" s="7"/>
      <c r="L230" s="7"/>
      <c r="M230" s="7"/>
      <c r="N230" s="7">
        <f t="shared" si="6"/>
        <v>0</v>
      </c>
      <c r="O230" s="7"/>
      <c r="P230" s="7"/>
      <c r="Q230" s="34">
        <f>C230+D230</f>
        <v>1506.9</v>
      </c>
      <c r="R230" s="62" t="s">
        <v>69</v>
      </c>
      <c r="S230" s="62" t="s">
        <v>69</v>
      </c>
      <c r="T230" s="35">
        <f>'OMR (2022)'!F232</f>
        <v>-1557.7798703846736</v>
      </c>
      <c r="U230" s="35">
        <f>'OMR (2022)'!G232</f>
        <v>-1402.0787707079835</v>
      </c>
      <c r="V230" s="11">
        <v>-5000</v>
      </c>
    </row>
    <row r="231" spans="1:22">
      <c r="A231" s="6">
        <v>44699</v>
      </c>
      <c r="B231" s="34" t="str">
        <f>'OCOD Data 2022'!Y231</f>
        <v>b</v>
      </c>
      <c r="C231" s="34">
        <f>'OCOD Data 2022'!M231</f>
        <v>904.5</v>
      </c>
      <c r="D231" s="34">
        <f>'OCOD Data 2022'!L231</f>
        <v>595.4</v>
      </c>
      <c r="E231" s="34">
        <f>'OCOD Data 2022'!X231</f>
        <v>0</v>
      </c>
      <c r="F231" s="34">
        <f>'OCOD Data 2022'!T231</f>
        <v>5223</v>
      </c>
      <c r="G231" s="52">
        <f>'OCOD Data 2022'!F231</f>
        <v>583</v>
      </c>
      <c r="H231" s="52">
        <f>'OCOD Data 2022'!V231</f>
        <v>16.899999999999999</v>
      </c>
      <c r="I231" s="52">
        <f>'OCOD Data 2022'!W231</f>
        <v>15.5</v>
      </c>
      <c r="J231" s="52">
        <f>'OCOD Data 2022'!S231</f>
        <v>5578.5</v>
      </c>
      <c r="K231" s="7"/>
      <c r="L231" s="7"/>
      <c r="M231" s="7"/>
      <c r="N231" s="7">
        <f t="shared" si="6"/>
        <v>0</v>
      </c>
      <c r="O231" s="7"/>
      <c r="P231" s="7"/>
      <c r="Q231" s="34">
        <f t="shared" si="7"/>
        <v>1499.9</v>
      </c>
      <c r="R231" s="62" t="s">
        <v>69</v>
      </c>
      <c r="S231" s="62" t="s">
        <v>69</v>
      </c>
      <c r="T231" s="35">
        <f>'OMR (2022)'!F233</f>
        <v>-1574.242276430552</v>
      </c>
      <c r="U231" s="35">
        <f>'OMR (2022)'!G233</f>
        <v>-1418.5955379394291</v>
      </c>
      <c r="V231" s="11">
        <v>-5000</v>
      </c>
    </row>
    <row r="232" spans="1:22">
      <c r="A232" s="6">
        <v>44700</v>
      </c>
      <c r="B232" s="34" t="str">
        <f>'OCOD Data 2022'!Y232</f>
        <v>b</v>
      </c>
      <c r="C232" s="34">
        <f>'OCOD Data 2022'!M232</f>
        <v>913.5</v>
      </c>
      <c r="D232" s="34">
        <f>'OCOD Data 2022'!L232</f>
        <v>593.4</v>
      </c>
      <c r="E232" s="34">
        <f>'OCOD Data 2022'!X232</f>
        <v>0</v>
      </c>
      <c r="F232" s="34">
        <f>'OCOD Data 2022'!T232</f>
        <v>4929</v>
      </c>
      <c r="G232" s="52">
        <f>'OCOD Data 2022'!F232</f>
        <v>529</v>
      </c>
      <c r="H232" s="52">
        <f>'OCOD Data 2022'!V232</f>
        <v>16.600000000000001</v>
      </c>
      <c r="I232" s="52">
        <f>'OCOD Data 2022'!W232</f>
        <v>15.3</v>
      </c>
      <c r="J232" s="52">
        <f>'OCOD Data 2022'!S232</f>
        <v>5356.6</v>
      </c>
      <c r="K232" s="7"/>
      <c r="L232" s="7"/>
      <c r="M232" s="7"/>
      <c r="N232" s="7">
        <f t="shared" si="6"/>
        <v>0</v>
      </c>
      <c r="O232" s="7"/>
      <c r="P232" s="7"/>
      <c r="Q232" s="34">
        <f t="shared" si="7"/>
        <v>1506.9</v>
      </c>
      <c r="R232" s="62" t="s">
        <v>69</v>
      </c>
      <c r="S232" s="62" t="s">
        <v>69</v>
      </c>
      <c r="T232" s="35">
        <f>'OMR (2022)'!F234</f>
        <v>-1600.293937761533</v>
      </c>
      <c r="U232" s="35">
        <f>'OMR (2022)'!G234</f>
        <v>-1432.435930337427</v>
      </c>
      <c r="V232" s="11">
        <v>-5000</v>
      </c>
    </row>
    <row r="233" spans="1:22">
      <c r="A233" s="6">
        <v>44701</v>
      </c>
      <c r="B233" s="34" t="str">
        <f>'OCOD Data 2022'!Y233</f>
        <v>b</v>
      </c>
      <c r="C233" s="34">
        <f>'OCOD Data 2022'!M233</f>
        <v>909.5</v>
      </c>
      <c r="D233" s="34">
        <f>'OCOD Data 2022'!L233</f>
        <v>595.4</v>
      </c>
      <c r="E233" s="34">
        <f>'OCOD Data 2022'!X233</f>
        <v>0</v>
      </c>
      <c r="F233" s="34">
        <f>'OCOD Data 2022'!T233</f>
        <v>4710</v>
      </c>
      <c r="G233" s="52">
        <f>'OCOD Data 2022'!F233</f>
        <v>486</v>
      </c>
      <c r="H233" s="52">
        <f>'OCOD Data 2022'!V233</f>
        <v>16.2</v>
      </c>
      <c r="I233" s="52">
        <f>'OCOD Data 2022'!W233</f>
        <v>15.6</v>
      </c>
      <c r="J233" s="52">
        <f>'OCOD Data 2022'!S233</f>
        <v>5244.6</v>
      </c>
      <c r="K233" s="7"/>
      <c r="L233" s="7"/>
      <c r="M233" s="7"/>
      <c r="N233" s="7">
        <f t="shared" si="6"/>
        <v>0</v>
      </c>
      <c r="O233" s="7"/>
      <c r="P233" s="7"/>
      <c r="Q233" s="34">
        <f t="shared" si="7"/>
        <v>1504.9</v>
      </c>
      <c r="R233" s="62" t="s">
        <v>69</v>
      </c>
      <c r="S233" s="62" t="s">
        <v>69</v>
      </c>
      <c r="T233" s="35">
        <f>'OMR (2022)'!F235</f>
        <v>-1645.1172895134864</v>
      </c>
      <c r="U233" s="35">
        <f>'OMR (2022)'!G235</f>
        <v>-1447.1804230361195</v>
      </c>
      <c r="V233" s="11">
        <v>-5000</v>
      </c>
    </row>
    <row r="234" spans="1:22">
      <c r="A234" s="6">
        <v>44702</v>
      </c>
      <c r="B234" s="34" t="str">
        <f>'OCOD Data 2022'!Y234</f>
        <v>b</v>
      </c>
      <c r="C234" s="34">
        <f>'OCOD Data 2022'!M234</f>
        <v>903</v>
      </c>
      <c r="D234" s="34">
        <f>'OCOD Data 2022'!L234</f>
        <v>594.9</v>
      </c>
      <c r="E234" s="34">
        <f>'OCOD Data 2022'!X234</f>
        <v>0</v>
      </c>
      <c r="F234" s="34">
        <f>'OCOD Data 2022'!T234</f>
        <v>4474</v>
      </c>
      <c r="G234" s="52">
        <f>'OCOD Data 2022'!F234</f>
        <v>534</v>
      </c>
      <c r="H234" s="52">
        <f>'OCOD Data 2022'!V234</f>
        <v>16.100000000000001</v>
      </c>
      <c r="I234" s="52">
        <f>'OCOD Data 2022'!W234</f>
        <v>16</v>
      </c>
      <c r="J234" s="52">
        <f>'OCOD Data 2022'!S234</f>
        <v>5137.6000000000004</v>
      </c>
      <c r="K234" s="7"/>
      <c r="L234" s="7"/>
      <c r="M234" s="7"/>
      <c r="N234" s="7">
        <f t="shared" si="6"/>
        <v>0</v>
      </c>
      <c r="O234" s="7"/>
      <c r="P234" s="7"/>
      <c r="Q234" s="34">
        <f t="shared" si="7"/>
        <v>1497.9</v>
      </c>
      <c r="R234" s="35">
        <f>'OMR (2022)'!C236</f>
        <v>-2321.1999999999998</v>
      </c>
      <c r="S234" s="62" t="s">
        <v>69</v>
      </c>
      <c r="T234" s="35">
        <f>'OMR (2022)'!F236</f>
        <v>-1687.7695438366525</v>
      </c>
      <c r="U234" s="35">
        <f>'OMR (2022)'!G236</f>
        <v>-1484.4943842698692</v>
      </c>
      <c r="V234" s="11">
        <v>-5000</v>
      </c>
    </row>
    <row r="235" spans="1:22">
      <c r="A235" s="6">
        <v>44703</v>
      </c>
      <c r="B235" s="34" t="str">
        <f>'OCOD Data 2022'!Y235</f>
        <v>b</v>
      </c>
      <c r="C235" s="34">
        <f>'OCOD Data 2022'!M235</f>
        <v>900.9</v>
      </c>
      <c r="D235" s="34">
        <f>'OCOD Data 2022'!L235</f>
        <v>594.4</v>
      </c>
      <c r="E235" s="34">
        <f>'OCOD Data 2022'!X235</f>
        <v>0</v>
      </c>
      <c r="F235" s="34">
        <f>'OCOD Data 2022'!T235</f>
        <v>4295</v>
      </c>
      <c r="G235" s="52">
        <f>'OCOD Data 2022'!F235</f>
        <v>593</v>
      </c>
      <c r="H235" s="52">
        <f>'OCOD Data 2022'!V235</f>
        <v>15.8</v>
      </c>
      <c r="I235" s="52">
        <f>'OCOD Data 2022'!W235</f>
        <v>16.3</v>
      </c>
      <c r="J235" s="52">
        <f>'OCOD Data 2022'!S235</f>
        <v>4943.3999999999996</v>
      </c>
      <c r="K235" s="7"/>
      <c r="L235" s="7"/>
      <c r="M235" s="7"/>
      <c r="N235" s="7">
        <f t="shared" si="6"/>
        <v>0</v>
      </c>
      <c r="O235" s="7"/>
      <c r="P235" s="7"/>
      <c r="Q235" s="34">
        <f t="shared" si="7"/>
        <v>1495.3</v>
      </c>
      <c r="R235" s="35">
        <f>'OMR (2022)'!C237</f>
        <v>-2155.1999999999998</v>
      </c>
      <c r="S235" s="62" t="s">
        <v>69</v>
      </c>
      <c r="T235" s="35">
        <f>'OMR (2022)'!F237</f>
        <v>-1709.0747138139654</v>
      </c>
      <c r="U235" s="35">
        <f>'OMR (2022)'!G237</f>
        <v>-1528.6429732990025</v>
      </c>
      <c r="V235" s="11">
        <v>-5000</v>
      </c>
    </row>
    <row r="236" spans="1:22">
      <c r="A236" s="6">
        <v>44704</v>
      </c>
      <c r="B236" s="34" t="str">
        <f>'OCOD Data 2022'!Y236</f>
        <v>b</v>
      </c>
      <c r="C236" s="34">
        <f>'OCOD Data 2022'!M236</f>
        <v>901.4</v>
      </c>
      <c r="D236" s="34">
        <f>'OCOD Data 2022'!L236</f>
        <v>592.4</v>
      </c>
      <c r="E236" s="34">
        <f>'OCOD Data 2022'!X236</f>
        <v>0</v>
      </c>
      <c r="F236" s="34">
        <f>'OCOD Data 2022'!T236</f>
        <v>4583</v>
      </c>
      <c r="G236" s="52">
        <f>'OCOD Data 2022'!F236</f>
        <v>576</v>
      </c>
      <c r="H236" s="52">
        <f>'OCOD Data 2022'!V236</f>
        <v>15.7</v>
      </c>
      <c r="I236" s="52">
        <f>'OCOD Data 2022'!W236</f>
        <v>16.3</v>
      </c>
      <c r="J236" s="52">
        <f>'OCOD Data 2022'!S236</f>
        <v>5199.8999999999996</v>
      </c>
      <c r="K236" s="7"/>
      <c r="L236" s="7"/>
      <c r="M236" s="7"/>
      <c r="N236" s="7">
        <f t="shared" si="6"/>
        <v>0</v>
      </c>
      <c r="O236" s="7"/>
      <c r="P236" s="7"/>
      <c r="Q236" s="34">
        <f t="shared" si="7"/>
        <v>1493.8</v>
      </c>
      <c r="R236" s="35">
        <f>'OMR (2022)'!C238</f>
        <v>-2035.6</v>
      </c>
      <c r="S236" s="62" t="s">
        <v>69</v>
      </c>
      <c r="T236" s="35">
        <f>'OMR (2022)'!F238</f>
        <v>-1715.7698198890853</v>
      </c>
      <c r="U236" s="35">
        <f>'OMR (2022)'!G238</f>
        <v>-1578.0204255209048</v>
      </c>
      <c r="V236" s="11">
        <v>-5000</v>
      </c>
    </row>
    <row r="237" spans="1:22">
      <c r="A237" s="6">
        <v>44705</v>
      </c>
      <c r="B237" s="34" t="str">
        <f>'OCOD Data 2022'!Y237</f>
        <v>b</v>
      </c>
      <c r="C237" s="34">
        <f>'OCOD Data 2022'!M237</f>
        <v>905.5</v>
      </c>
      <c r="D237" s="34">
        <f>'OCOD Data 2022'!L237</f>
        <v>595.4</v>
      </c>
      <c r="E237" s="34">
        <f>'OCOD Data 2022'!X237</f>
        <v>0</v>
      </c>
      <c r="F237" s="34">
        <f>'OCOD Data 2022'!T237</f>
        <v>4368</v>
      </c>
      <c r="G237" s="52">
        <f>'OCOD Data 2022'!F237</f>
        <v>503</v>
      </c>
      <c r="H237" s="52">
        <f>'OCOD Data 2022'!V237</f>
        <v>15.7</v>
      </c>
      <c r="I237" s="52">
        <f>'OCOD Data 2022'!W237</f>
        <v>16.3</v>
      </c>
      <c r="J237" s="52">
        <f>'OCOD Data 2022'!S237</f>
        <v>5093.8</v>
      </c>
      <c r="K237" s="7"/>
      <c r="L237" s="7"/>
      <c r="M237" s="7"/>
      <c r="N237" s="7">
        <f t="shared" si="6"/>
        <v>0</v>
      </c>
      <c r="O237" s="7"/>
      <c r="P237" s="7"/>
      <c r="Q237" s="34">
        <f t="shared" si="7"/>
        <v>1500.9</v>
      </c>
      <c r="R237" s="35">
        <f>'OMR (2022)'!C239</f>
        <v>-2078.1999999999998</v>
      </c>
      <c r="S237" s="62" t="s">
        <v>69</v>
      </c>
      <c r="T237" s="35">
        <f>'OMR (2022)'!F239</f>
        <v>-1724.2547259642045</v>
      </c>
      <c r="U237" s="35">
        <f>'OMR (2022)'!G239</f>
        <v>-1626.1209358201593</v>
      </c>
      <c r="V237" s="11">
        <v>-5000</v>
      </c>
    </row>
    <row r="238" spans="1:22">
      <c r="A238" s="6">
        <v>44706</v>
      </c>
      <c r="B238" s="34" t="str">
        <f>'OCOD Data 2022'!Y238</f>
        <v>b</v>
      </c>
      <c r="C238" s="34">
        <f>'OCOD Data 2022'!M238</f>
        <v>914.5</v>
      </c>
      <c r="D238" s="34">
        <f>'OCOD Data 2022'!L238</f>
        <v>596.9</v>
      </c>
      <c r="E238" s="34">
        <f>'OCOD Data 2022'!X238</f>
        <v>0</v>
      </c>
      <c r="F238" s="34">
        <f>'OCOD Data 2022'!T238</f>
        <v>4158</v>
      </c>
      <c r="G238" s="52">
        <f>'OCOD Data 2022'!F238</f>
        <v>460</v>
      </c>
      <c r="H238" s="52">
        <f>'OCOD Data 2022'!V238</f>
        <v>15.7</v>
      </c>
      <c r="I238" s="52">
        <f>'OCOD Data 2022'!W238</f>
        <v>16.3</v>
      </c>
      <c r="J238" s="52">
        <f>'OCOD Data 2022'!S238</f>
        <v>5013.1000000000004</v>
      </c>
      <c r="K238" s="7"/>
      <c r="L238" s="7"/>
      <c r="M238" s="7"/>
      <c r="N238" s="7">
        <f t="shared" si="6"/>
        <v>0</v>
      </c>
      <c r="O238" s="7"/>
      <c r="P238" s="7"/>
      <c r="Q238" s="34">
        <f t="shared" si="7"/>
        <v>1511.4</v>
      </c>
      <c r="R238" s="35">
        <f>'OMR (2022)'!C240</f>
        <v>-2369</v>
      </c>
      <c r="S238" s="62" t="s">
        <v>69</v>
      </c>
      <c r="T238" s="35">
        <f>'OMR (2022)'!F240</f>
        <v>-1736.8258777161584</v>
      </c>
      <c r="U238" s="35">
        <f>'OMR (2022)'!G240</f>
        <v>-1649.6493738625807</v>
      </c>
      <c r="V238" s="11">
        <v>-5000</v>
      </c>
    </row>
    <row r="239" spans="1:22">
      <c r="A239" s="6">
        <v>44707</v>
      </c>
      <c r="B239" s="34" t="str">
        <f>'OCOD Data 2022'!Y239</f>
        <v>b</v>
      </c>
      <c r="C239" s="34">
        <f>'OCOD Data 2022'!M239</f>
        <v>917.6</v>
      </c>
      <c r="D239" s="34">
        <f>'OCOD Data 2022'!L239</f>
        <v>599.5</v>
      </c>
      <c r="E239" s="34">
        <f>'OCOD Data 2022'!X239</f>
        <v>0</v>
      </c>
      <c r="F239" s="34">
        <f>'OCOD Data 2022'!T239</f>
        <v>3505</v>
      </c>
      <c r="G239" s="52">
        <f>'OCOD Data 2022'!F239</f>
        <v>533</v>
      </c>
      <c r="H239" s="52">
        <f>'OCOD Data 2022'!V239</f>
        <v>15.8</v>
      </c>
      <c r="I239" s="52">
        <f>'OCOD Data 2022'!W239</f>
        <v>16.8</v>
      </c>
      <c r="J239" s="52">
        <f>'OCOD Data 2022'!S239</f>
        <v>4519.6000000000004</v>
      </c>
      <c r="K239" s="7"/>
      <c r="L239" s="7"/>
      <c r="M239" s="7"/>
      <c r="N239" s="7">
        <f t="shared" si="6"/>
        <v>0</v>
      </c>
      <c r="O239" s="7"/>
      <c r="P239" s="7"/>
      <c r="Q239" s="34">
        <f t="shared" si="7"/>
        <v>1517.1</v>
      </c>
      <c r="R239" s="35">
        <f>'OMR (2022)'!C241</f>
        <v>-2636.4</v>
      </c>
      <c r="S239" s="62" t="s">
        <v>69</v>
      </c>
      <c r="T239" s="35">
        <f>'OMR (2022)'!F241</f>
        <v>-1751.8756751449455</v>
      </c>
      <c r="U239" s="35">
        <f>'OMR (2022)'!G241</f>
        <v>-1669.2792658014332</v>
      </c>
      <c r="V239" s="11">
        <v>-5000</v>
      </c>
    </row>
    <row r="240" spans="1:22">
      <c r="A240" s="6">
        <v>44708</v>
      </c>
      <c r="B240" s="34" t="str">
        <f>'OCOD Data 2022'!Y240</f>
        <v>b</v>
      </c>
      <c r="C240" s="34">
        <f>'OCOD Data 2022'!M240</f>
        <v>915</v>
      </c>
      <c r="D240" s="34">
        <f>'OCOD Data 2022'!L240</f>
        <v>591.9</v>
      </c>
      <c r="E240" s="34">
        <f>'OCOD Data 2022'!X240</f>
        <v>58</v>
      </c>
      <c r="F240" s="34">
        <f>'OCOD Data 2022'!T240</f>
        <v>3082</v>
      </c>
      <c r="G240" s="52">
        <f>'OCOD Data 2022'!F240</f>
        <v>600</v>
      </c>
      <c r="H240" s="52">
        <f>'OCOD Data 2022'!V240</f>
        <v>16</v>
      </c>
      <c r="I240" s="52">
        <f>'OCOD Data 2022'!W240</f>
        <v>17.600000000000001</v>
      </c>
      <c r="J240" s="52">
        <f>'OCOD Data 2022'!S240</f>
        <v>4026.3</v>
      </c>
      <c r="K240" s="7"/>
      <c r="L240" s="7"/>
      <c r="M240" s="7"/>
      <c r="N240" s="7">
        <f t="shared" si="6"/>
        <v>0</v>
      </c>
      <c r="O240" s="7"/>
      <c r="P240" s="7"/>
      <c r="Q240" s="34">
        <f t="shared" si="7"/>
        <v>1506.9</v>
      </c>
      <c r="R240" s="35">
        <f>'OMR (2022)'!C242</f>
        <v>-2623.2</v>
      </c>
      <c r="S240" s="62" t="s">
        <v>69</v>
      </c>
      <c r="T240" s="35">
        <f>'OMR (2022)'!F242</f>
        <v>-1756.2690051676327</v>
      </c>
      <c r="U240" s="35">
        <f>'OMR (2022)'!G242</f>
        <v>-1680.388807096042</v>
      </c>
      <c r="V240" s="11">
        <v>-5000</v>
      </c>
    </row>
    <row r="241" spans="1:22">
      <c r="A241" s="6">
        <v>44709</v>
      </c>
      <c r="B241" s="34" t="str">
        <f>'OCOD Data 2022'!Y241</f>
        <v>b</v>
      </c>
      <c r="C241" s="34">
        <f>'OCOD Data 2022'!M241</f>
        <v>908.5</v>
      </c>
      <c r="D241" s="34">
        <f>'OCOD Data 2022'!L241</f>
        <v>295.39999999999998</v>
      </c>
      <c r="E241" s="34">
        <f>'OCOD Data 2022'!X241</f>
        <v>100</v>
      </c>
      <c r="F241" s="34">
        <f>'OCOD Data 2022'!T241</f>
        <v>4683</v>
      </c>
      <c r="G241" s="52">
        <f>'OCOD Data 2022'!F241</f>
        <v>674</v>
      </c>
      <c r="H241" s="52">
        <f>'OCOD Data 2022'!V241</f>
        <v>14.9</v>
      </c>
      <c r="I241" s="52">
        <f>'OCOD Data 2022'!W241</f>
        <v>16.2</v>
      </c>
      <c r="J241" s="52">
        <f>'OCOD Data 2022'!S241</f>
        <v>3635</v>
      </c>
      <c r="K241" s="7"/>
      <c r="L241" s="7"/>
      <c r="M241" s="7"/>
      <c r="N241" s="7">
        <f t="shared" si="6"/>
        <v>0</v>
      </c>
      <c r="O241" s="7"/>
      <c r="P241" s="7"/>
      <c r="Q241" s="34">
        <f>C241+D241</f>
        <v>1203.9000000000001</v>
      </c>
      <c r="R241" s="35">
        <f>'OMR (2022)'!C243</f>
        <v>-2552.1999999999998</v>
      </c>
      <c r="S241" s="62" t="s">
        <v>69</v>
      </c>
      <c r="T241" s="35">
        <f>'OMR (2022)'!F243</f>
        <v>-1705.7065546004537</v>
      </c>
      <c r="U241" s="35">
        <f>'OMR (2022)'!G243</f>
        <v>-1672.8857382602898</v>
      </c>
      <c r="V241" s="11">
        <v>-5000</v>
      </c>
    </row>
    <row r="242" spans="1:22">
      <c r="A242" s="6">
        <v>44710</v>
      </c>
      <c r="B242" s="34" t="str">
        <f>'OCOD Data 2022'!Y242</f>
        <v>b</v>
      </c>
      <c r="C242" s="34">
        <f>'OCOD Data 2022'!M242</f>
        <v>915</v>
      </c>
      <c r="D242" s="34">
        <f>'OCOD Data 2022'!L242</f>
        <v>479.5</v>
      </c>
      <c r="E242" s="34">
        <f>'OCOD Data 2022'!X242</f>
        <v>100</v>
      </c>
      <c r="F242" s="34">
        <f>'OCOD Data 2022'!T242</f>
        <v>4448</v>
      </c>
      <c r="G242" s="52">
        <f>'OCOD Data 2022'!F242</f>
        <v>743</v>
      </c>
      <c r="H242" s="52">
        <f>'OCOD Data 2022'!V242</f>
        <v>14.6</v>
      </c>
      <c r="I242" s="52">
        <f>'OCOD Data 2022'!W242</f>
        <v>15.2</v>
      </c>
      <c r="J242" s="52">
        <f>'OCOD Data 2022'!S242</f>
        <v>2520.8000000000002</v>
      </c>
      <c r="K242" s="7"/>
      <c r="L242" s="7"/>
      <c r="M242" s="7"/>
      <c r="N242" s="7">
        <f t="shared" si="6"/>
        <v>0</v>
      </c>
      <c r="O242" s="7"/>
      <c r="P242" s="7"/>
      <c r="Q242" s="34">
        <f t="shared" si="7"/>
        <v>1394.5</v>
      </c>
      <c r="R242" s="35">
        <f>'OMR (2022)'!C244</f>
        <v>-2325.4</v>
      </c>
      <c r="S242" s="62" t="s">
        <v>69</v>
      </c>
      <c r="T242" s="35">
        <f>'OMR (2022)'!F244</f>
        <v>-1686.2029530879759</v>
      </c>
      <c r="U242" s="35">
        <f>'OMR (2022)'!G244</f>
        <v>-1682.4599481256078</v>
      </c>
      <c r="V242" s="11">
        <v>-5000</v>
      </c>
    </row>
    <row r="243" spans="1:22">
      <c r="A243" s="6">
        <v>44711</v>
      </c>
      <c r="B243" s="34" t="str">
        <f>'OCOD Data 2022'!Y243</f>
        <v>b</v>
      </c>
      <c r="C243" s="34">
        <f>'OCOD Data 2022'!M243</f>
        <v>910</v>
      </c>
      <c r="D243" s="34">
        <f>'OCOD Data 2022'!L243</f>
        <v>295.89999999999998</v>
      </c>
      <c r="E243" s="34">
        <f>'OCOD Data 2022'!X243</f>
        <v>100</v>
      </c>
      <c r="F243" s="34">
        <f>'OCOD Data 2022'!T243</f>
        <v>5283</v>
      </c>
      <c r="G243" s="52">
        <f>'OCOD Data 2022'!F243</f>
        <v>755</v>
      </c>
      <c r="H243" s="52">
        <f>'OCOD Data 2022'!V243</f>
        <v>13.5</v>
      </c>
      <c r="I243" s="52">
        <f>'OCOD Data 2022'!W243</f>
        <v>13.1</v>
      </c>
      <c r="J243" s="52">
        <f>'OCOD Data 2022'!S243</f>
        <v>2976.2</v>
      </c>
      <c r="K243" s="7"/>
      <c r="L243" s="7"/>
      <c r="M243" s="7"/>
      <c r="N243" s="7">
        <f t="shared" si="6"/>
        <v>0</v>
      </c>
      <c r="O243" s="7"/>
      <c r="P243" s="7"/>
      <c r="Q243" s="34">
        <f t="shared" si="7"/>
        <v>1205.9000000000001</v>
      </c>
      <c r="R243" s="35">
        <f>'OMR (2022)'!C245</f>
        <v>-1835.8</v>
      </c>
      <c r="S243" s="35">
        <f>'OMR (2022)'!D245</f>
        <v>-2201.2142857142858</v>
      </c>
      <c r="T243" s="35">
        <f>'OMR (2022)'!F245</f>
        <v>-1617.0642329972272</v>
      </c>
      <c r="U243" s="35">
        <f>'OMR (2022)'!G245</f>
        <v>-1676.5028393982498</v>
      </c>
      <c r="V243" s="11">
        <v>-5000</v>
      </c>
    </row>
    <row r="244" spans="1:22">
      <c r="A244" s="6">
        <v>44712</v>
      </c>
      <c r="B244" s="34" t="str">
        <f>'OCOD Data 2022'!Y244</f>
        <v>b</v>
      </c>
      <c r="C244" s="34">
        <f>'OCOD Data 2022'!M244</f>
        <v>911.5</v>
      </c>
      <c r="D244" s="34">
        <f>'OCOD Data 2022'!L244</f>
        <v>290.89999999999998</v>
      </c>
      <c r="E244" s="34">
        <f>'OCOD Data 2022'!X244</f>
        <v>42</v>
      </c>
      <c r="F244" s="34">
        <f>'OCOD Data 2022'!T244</f>
        <v>5128</v>
      </c>
      <c r="G244" s="52">
        <f>'OCOD Data 2022'!F244</f>
        <v>718</v>
      </c>
      <c r="H244" s="52">
        <f>'OCOD Data 2022'!V244</f>
        <v>13.5</v>
      </c>
      <c r="I244" s="52">
        <f>'OCOD Data 2022'!W244</f>
        <v>12.8</v>
      </c>
      <c r="J244" s="52">
        <f>'OCOD Data 2022'!S244</f>
        <v>2910.9</v>
      </c>
      <c r="K244" s="7"/>
      <c r="L244" s="7"/>
      <c r="M244" s="7"/>
      <c r="N244" s="7">
        <f t="shared" si="6"/>
        <v>0</v>
      </c>
      <c r="O244" s="7"/>
      <c r="P244" s="7"/>
      <c r="Q244" s="34">
        <f t="shared" si="7"/>
        <v>1202.4000000000001</v>
      </c>
      <c r="R244" s="35">
        <f>'OMR (2022)'!C246</f>
        <v>-1548.6</v>
      </c>
      <c r="S244" s="35">
        <f>'OMR (2022)'!D246</f>
        <v>-2133.6428571428573</v>
      </c>
      <c r="T244" s="35">
        <f>'OMR (2022)'!F246</f>
        <v>-1537.6952489034536</v>
      </c>
      <c r="U244" s="35">
        <f>'OMR (2022)'!G246</f>
        <v>-1662.1061867009976</v>
      </c>
      <c r="V244" s="11">
        <v>-5000</v>
      </c>
    </row>
    <row r="245" spans="1:22">
      <c r="A245" s="6">
        <v>44713</v>
      </c>
      <c r="B245" s="34" t="str">
        <f>'OCOD Data 2022'!Y245</f>
        <v>b</v>
      </c>
      <c r="C245" s="34">
        <f>'OCOD Data 2022'!M245</f>
        <v>908</v>
      </c>
      <c r="D245" s="34">
        <f>'OCOD Data 2022'!L245</f>
        <v>298.5</v>
      </c>
      <c r="E245" s="34">
        <f>'OCOD Data 2022'!X245</f>
        <v>0</v>
      </c>
      <c r="F245" s="34">
        <f>'OCOD Data 2022'!T245</f>
        <v>4882</v>
      </c>
      <c r="G245" s="52">
        <f>'OCOD Data 2022'!F245</f>
        <v>687</v>
      </c>
      <c r="H245" s="52">
        <f>'OCOD Data 2022'!V245</f>
        <v>12.7</v>
      </c>
      <c r="I245" s="52">
        <f>'OCOD Data 2022'!W245</f>
        <v>11.8</v>
      </c>
      <c r="J245" s="52">
        <f>'OCOD Data 2022'!S245</f>
        <v>4263.8</v>
      </c>
      <c r="K245" s="7"/>
      <c r="L245" s="7"/>
      <c r="M245" s="7"/>
      <c r="N245" s="7">
        <f t="shared" si="6"/>
        <v>0</v>
      </c>
      <c r="O245" s="7"/>
      <c r="P245" s="7"/>
      <c r="Q245" s="34">
        <f t="shared" si="7"/>
        <v>1206.5</v>
      </c>
      <c r="R245" s="35">
        <f>'OMR (2022)'!C247</f>
        <v>-1645.6</v>
      </c>
      <c r="S245" s="35">
        <f>'OMR (2022)'!D247</f>
        <v>-2105</v>
      </c>
      <c r="T245" s="35">
        <f>'OMR (2022)'!F247</f>
        <v>-1473.9932839677338</v>
      </c>
      <c r="U245" s="35">
        <f>'OMR (2022)'!G247</f>
        <v>-1644.5855955021791</v>
      </c>
      <c r="V245" s="11">
        <v>-5000</v>
      </c>
    </row>
    <row r="246" spans="1:22">
      <c r="A246" s="6">
        <v>44714</v>
      </c>
      <c r="B246" s="34" t="str">
        <f>'OCOD Data 2022'!Y246</f>
        <v>b</v>
      </c>
      <c r="C246" s="34">
        <f>'OCOD Data 2022'!M246</f>
        <v>915</v>
      </c>
      <c r="D246" s="34">
        <f>'OCOD Data 2022'!L246</f>
        <v>292.89999999999998</v>
      </c>
      <c r="E246" s="34">
        <f>'OCOD Data 2022'!X246</f>
        <v>0</v>
      </c>
      <c r="F246" s="34">
        <f>'OCOD Data 2022'!T246</f>
        <v>4725</v>
      </c>
      <c r="G246" s="52">
        <f>'OCOD Data 2022'!F246</f>
        <v>682</v>
      </c>
      <c r="H246" s="52">
        <f>'OCOD Data 2022'!V246</f>
        <v>12.6</v>
      </c>
      <c r="I246" s="52">
        <f>'OCOD Data 2022'!W246</f>
        <v>12</v>
      </c>
      <c r="J246" s="52">
        <f>'OCOD Data 2022'!S246</f>
        <v>5353.8</v>
      </c>
      <c r="K246" s="7"/>
      <c r="L246" s="7"/>
      <c r="M246" s="7"/>
      <c r="N246" s="7">
        <f t="shared" si="6"/>
        <v>0</v>
      </c>
      <c r="O246" s="7"/>
      <c r="P246" s="7"/>
      <c r="Q246" s="34">
        <f t="shared" si="7"/>
        <v>1207.9000000000001</v>
      </c>
      <c r="R246" s="35">
        <f>'OMR (2022)'!C248</f>
        <v>-1723.6</v>
      </c>
      <c r="S246" s="35">
        <f>'OMR (2022)'!D248</f>
        <v>-2071.4285714285716</v>
      </c>
      <c r="T246" s="35">
        <f>'OMR (2022)'!F248</f>
        <v>-1467.7170465843208</v>
      </c>
      <c r="U246" s="35">
        <f>'OMR (2022)'!G248</f>
        <v>-1625.5368485541433</v>
      </c>
      <c r="V246" s="11">
        <v>-5000</v>
      </c>
    </row>
    <row r="247" spans="1:22">
      <c r="A247" s="6">
        <v>44715</v>
      </c>
      <c r="B247" s="34" t="str">
        <f>'OCOD Data 2022'!Y247</f>
        <v>b</v>
      </c>
      <c r="C247" s="34">
        <f>'OCOD Data 2022'!M247</f>
        <v>917.1</v>
      </c>
      <c r="D247" s="34">
        <f>'OCOD Data 2022'!L247</f>
        <v>298</v>
      </c>
      <c r="E247" s="34">
        <f>'OCOD Data 2022'!X247</f>
        <v>0</v>
      </c>
      <c r="F247" s="34">
        <f>'OCOD Data 2022'!T247</f>
        <v>4358</v>
      </c>
      <c r="G247" s="52">
        <f>'OCOD Data 2022'!F247</f>
        <v>688</v>
      </c>
      <c r="H247" s="52">
        <f>'OCOD Data 2022'!V247</f>
        <v>12.7</v>
      </c>
      <c r="I247" s="52">
        <f>'OCOD Data 2022'!W247</f>
        <v>12.3</v>
      </c>
      <c r="J247" s="52">
        <f>'OCOD Data 2022'!S247</f>
        <v>5056.1000000000004</v>
      </c>
      <c r="K247" s="7"/>
      <c r="L247" s="7"/>
      <c r="M247" s="7"/>
      <c r="N247" s="7">
        <f t="shared" si="6"/>
        <v>0</v>
      </c>
      <c r="O247" s="7"/>
      <c r="P247" s="7"/>
      <c r="Q247" s="34">
        <f t="shared" si="7"/>
        <v>1215.0999999999999</v>
      </c>
      <c r="R247" s="35">
        <f>'OMR (2022)'!C249</f>
        <v>-1698.2</v>
      </c>
      <c r="S247" s="35">
        <f>'OMR (2022)'!D249</f>
        <v>-2041.6428571428571</v>
      </c>
      <c r="T247" s="35">
        <f>'OMR (2022)'!F249</f>
        <v>-1425.0609601462061</v>
      </c>
      <c r="U247" s="35">
        <f>'OMR (2022)'!G249</f>
        <v>-1603.8684019230077</v>
      </c>
      <c r="V247" s="11">
        <v>-5000</v>
      </c>
    </row>
    <row r="248" spans="1:22">
      <c r="A248" s="6">
        <v>44716</v>
      </c>
      <c r="B248" s="34" t="str">
        <f>'OCOD Data 2022'!Y248</f>
        <v>b</v>
      </c>
      <c r="C248" s="34">
        <f>'OCOD Data 2022'!M248</f>
        <v>905.5</v>
      </c>
      <c r="D248" s="34">
        <f>'OCOD Data 2022'!L248</f>
        <v>290.89999999999998</v>
      </c>
      <c r="E248" s="34">
        <f>'OCOD Data 2022'!X248</f>
        <v>0</v>
      </c>
      <c r="F248" s="34">
        <f>'OCOD Data 2022'!T248</f>
        <v>4262</v>
      </c>
      <c r="G248" s="52">
        <f>'OCOD Data 2022'!F248</f>
        <v>739</v>
      </c>
      <c r="H248" s="52">
        <f>'OCOD Data 2022'!V248</f>
        <v>12.8</v>
      </c>
      <c r="I248" s="52">
        <f>'OCOD Data 2022'!W248</f>
        <v>12.6</v>
      </c>
      <c r="J248" s="52">
        <f>'OCOD Data 2022'!S248</f>
        <v>4971</v>
      </c>
      <c r="K248" s="7"/>
      <c r="L248" s="7"/>
      <c r="M248" s="7"/>
      <c r="N248" s="7">
        <f t="shared" si="6"/>
        <v>0</v>
      </c>
      <c r="O248" s="7"/>
      <c r="P248" s="7"/>
      <c r="Q248" s="34">
        <f t="shared" si="7"/>
        <v>1196.4000000000001</v>
      </c>
      <c r="R248" s="35">
        <f>'OMR (2022)'!C250</f>
        <v>-1544.8</v>
      </c>
      <c r="S248" s="35">
        <f>'OMR (2022)'!D250</f>
        <v>-1923.9285714285713</v>
      </c>
      <c r="T248" s="35">
        <f>'OMR (2022)'!F250</f>
        <v>-1420.1814383161079</v>
      </c>
      <c r="U248" s="35">
        <f>'OMR (2022)'!G250</f>
        <v>-1580.9356588551982</v>
      </c>
      <c r="V248" s="11">
        <v>-5000</v>
      </c>
    </row>
    <row r="249" spans="1:22">
      <c r="A249" s="6">
        <v>44717</v>
      </c>
      <c r="B249" s="34" t="str">
        <f>'OCOD Data 2022'!Y249</f>
        <v>b</v>
      </c>
      <c r="C249" s="34">
        <f>'OCOD Data 2022'!M249</f>
        <v>907.5</v>
      </c>
      <c r="D249" s="34">
        <f>'OCOD Data 2022'!L249</f>
        <v>298.5</v>
      </c>
      <c r="E249" s="34">
        <f>'OCOD Data 2022'!X249</f>
        <v>0</v>
      </c>
      <c r="F249" s="34">
        <f>'OCOD Data 2022'!T249</f>
        <v>4335</v>
      </c>
      <c r="G249" s="52">
        <f>'OCOD Data 2022'!F249</f>
        <v>787</v>
      </c>
      <c r="H249" s="52">
        <f>'OCOD Data 2022'!V249</f>
        <v>12.8</v>
      </c>
      <c r="I249" s="52">
        <f>'OCOD Data 2022'!W249</f>
        <v>12.8</v>
      </c>
      <c r="J249" s="52">
        <f>'OCOD Data 2022'!S249</f>
        <v>5057.6000000000004</v>
      </c>
      <c r="K249" s="7"/>
      <c r="L249" s="7"/>
      <c r="M249" s="7"/>
      <c r="N249" s="7">
        <f t="shared" si="6"/>
        <v>0</v>
      </c>
      <c r="O249" s="7"/>
      <c r="P249" s="7"/>
      <c r="Q249" s="34">
        <f t="shared" si="7"/>
        <v>1206</v>
      </c>
      <c r="R249" s="62" t="s">
        <v>69</v>
      </c>
      <c r="S249" s="62" t="s">
        <v>69</v>
      </c>
      <c r="T249" s="35">
        <f>'OMR (2022)'!F251</f>
        <v>-1428.9819431056214</v>
      </c>
      <c r="U249" s="35">
        <f>'OMR (2022)'!G251</f>
        <v>-1562.0730543051602</v>
      </c>
      <c r="V249" s="11">
        <v>-5000</v>
      </c>
    </row>
    <row r="250" spans="1:22">
      <c r="A250" s="6">
        <v>44718</v>
      </c>
      <c r="B250" s="34" t="str">
        <f>'OCOD Data 2022'!Y250</f>
        <v>b</v>
      </c>
      <c r="C250" s="34">
        <f>'OCOD Data 2022'!M250</f>
        <v>798</v>
      </c>
      <c r="D250" s="34">
        <f>'OCOD Data 2022'!L250</f>
        <v>292</v>
      </c>
      <c r="E250" s="34">
        <f>'OCOD Data 2022'!X250</f>
        <v>100</v>
      </c>
      <c r="F250" s="34">
        <f>'OCOD Data 2022'!T250</f>
        <v>2909</v>
      </c>
      <c r="G250" s="52">
        <f>'OCOD Data 2022'!F250</f>
        <v>786</v>
      </c>
      <c r="H250" s="52">
        <f>'OCOD Data 2022'!V250</f>
        <v>12.4</v>
      </c>
      <c r="I250" s="52">
        <f>'OCOD Data 2022'!W250</f>
        <v>14.6</v>
      </c>
      <c r="J250" s="52">
        <f>'OCOD Data 2022'!S250</f>
        <v>1758</v>
      </c>
      <c r="K250" s="7"/>
      <c r="L250" s="7"/>
      <c r="M250" s="7"/>
      <c r="N250" s="7">
        <f t="shared" si="6"/>
        <v>0</v>
      </c>
      <c r="O250" s="7"/>
      <c r="P250" s="7"/>
      <c r="Q250" s="34">
        <f t="shared" si="7"/>
        <v>1090</v>
      </c>
      <c r="R250" s="62" t="s">
        <v>69</v>
      </c>
      <c r="S250" s="62" t="s">
        <v>69</v>
      </c>
      <c r="T250" s="35">
        <f>'OMR (2022)'!F252</f>
        <v>-1457.4588723972774</v>
      </c>
      <c r="U250" s="35">
        <f>'OMR (2022)'!G252</f>
        <v>-1552.3316856836759</v>
      </c>
      <c r="V250" s="11">
        <v>-5000</v>
      </c>
    </row>
    <row r="251" spans="1:22">
      <c r="A251" s="6">
        <v>44719</v>
      </c>
      <c r="B251" s="34" t="str">
        <f>'OCOD Data 2022'!Y251</f>
        <v>b</v>
      </c>
      <c r="C251" s="34">
        <f>'OCOD Data 2022'!M251</f>
        <v>804</v>
      </c>
      <c r="D251" s="34">
        <f>'OCOD Data 2022'!L251</f>
        <v>297</v>
      </c>
      <c r="E251" s="34">
        <f>'OCOD Data 2022'!X251</f>
        <v>42</v>
      </c>
      <c r="F251" s="34">
        <f>'OCOD Data 2022'!T251</f>
        <v>2563</v>
      </c>
      <c r="G251" s="52">
        <f>'OCOD Data 2022'!F251</f>
        <v>746</v>
      </c>
      <c r="H251" s="52">
        <f>'OCOD Data 2022'!V251</f>
        <v>12.9</v>
      </c>
      <c r="I251" s="52">
        <f>'OCOD Data 2022'!W251</f>
        <v>14.5</v>
      </c>
      <c r="J251" s="52">
        <f>'OCOD Data 2022'!S251</f>
        <v>1475</v>
      </c>
      <c r="K251" s="7"/>
      <c r="L251" s="7"/>
      <c r="M251" s="7"/>
      <c r="N251" s="7">
        <f t="shared" si="6"/>
        <v>0</v>
      </c>
      <c r="O251" s="7"/>
      <c r="P251" s="7"/>
      <c r="Q251" s="34">
        <f t="shared" si="7"/>
        <v>1101</v>
      </c>
      <c r="R251" s="62" t="s">
        <v>69</v>
      </c>
      <c r="S251" s="62" t="s">
        <v>69</v>
      </c>
      <c r="T251" s="35">
        <f>'OMR (2022)'!F253</f>
        <v>-1489.9271790773885</v>
      </c>
      <c r="U251" s="35">
        <f>'OMR (2022)'!G253</f>
        <v>-1541.8484389517091</v>
      </c>
      <c r="V251" s="11">
        <v>-5000</v>
      </c>
    </row>
    <row r="252" spans="1:22">
      <c r="A252" s="6">
        <v>44720</v>
      </c>
      <c r="B252" s="34" t="str">
        <f>'OCOD Data 2022'!Y252</f>
        <v>b</v>
      </c>
      <c r="C252" s="34">
        <f>'OCOD Data 2022'!M252</f>
        <v>800</v>
      </c>
      <c r="D252" s="34">
        <f>'OCOD Data 2022'!L252</f>
        <v>295</v>
      </c>
      <c r="E252" s="34">
        <f>'OCOD Data 2022'!X252</f>
        <v>0</v>
      </c>
      <c r="F252" s="34">
        <f>'OCOD Data 2022'!T252</f>
        <v>2633</v>
      </c>
      <c r="G252" s="52">
        <f>'OCOD Data 2022'!F252</f>
        <v>720</v>
      </c>
      <c r="H252" s="52">
        <f>'OCOD Data 2022'!V252</f>
        <v>13.3</v>
      </c>
      <c r="I252" s="52">
        <f>'OCOD Data 2022'!W252</f>
        <v>14.2</v>
      </c>
      <c r="J252" s="52">
        <f>'OCOD Data 2022'!S252</f>
        <v>2841</v>
      </c>
      <c r="K252" s="7"/>
      <c r="L252" s="7"/>
      <c r="M252" s="7"/>
      <c r="N252" s="7">
        <f t="shared" si="6"/>
        <v>0</v>
      </c>
      <c r="O252" s="7"/>
      <c r="P252" s="7"/>
      <c r="Q252" s="34">
        <f t="shared" si="7"/>
        <v>1095</v>
      </c>
      <c r="R252" s="62" t="s">
        <v>69</v>
      </c>
      <c r="S252" s="62" t="s">
        <v>69</v>
      </c>
      <c r="T252" s="35">
        <f>'OMR (2022)'!F254</f>
        <v>-1533.4711371565415</v>
      </c>
      <c r="U252" s="35">
        <f>'OMR (2022)'!G254</f>
        <v>-1531.241708866002</v>
      </c>
      <c r="V252" s="11">
        <v>-5000</v>
      </c>
    </row>
    <row r="253" spans="1:22">
      <c r="A253" s="6">
        <v>44721</v>
      </c>
      <c r="B253" s="34" t="str">
        <f>'OCOD Data 2022'!Y253</f>
        <v>b</v>
      </c>
      <c r="C253" s="34">
        <f>'OCOD Data 2022'!M253</f>
        <v>799</v>
      </c>
      <c r="D253" s="34">
        <f>'OCOD Data 2022'!L253</f>
        <v>290</v>
      </c>
      <c r="E253" s="34">
        <f>'OCOD Data 2022'!X253</f>
        <v>0</v>
      </c>
      <c r="F253" s="34">
        <f>'OCOD Data 2022'!T253</f>
        <v>3173</v>
      </c>
      <c r="G253" s="52">
        <f>'OCOD Data 2022'!F253</f>
        <v>987</v>
      </c>
      <c r="H253" s="52">
        <f>'OCOD Data 2022'!V253</f>
        <v>13.5</v>
      </c>
      <c r="I253" s="52">
        <f>'OCOD Data 2022'!W253</f>
        <v>13.9</v>
      </c>
      <c r="J253" s="52">
        <f>'OCOD Data 2022'!S253</f>
        <v>4263</v>
      </c>
      <c r="K253" s="7"/>
      <c r="L253" s="7"/>
      <c r="M253" s="7"/>
      <c r="N253" s="7">
        <f t="shared" si="6"/>
        <v>0</v>
      </c>
      <c r="O253" s="7"/>
      <c r="P253" s="7"/>
      <c r="Q253" s="34">
        <f t="shared" si="7"/>
        <v>1089</v>
      </c>
      <c r="R253" s="62" t="s">
        <v>69</v>
      </c>
      <c r="S253" s="62" t="s">
        <v>69</v>
      </c>
      <c r="T253" s="35">
        <f>'OMR (2022)'!F255</f>
        <v>-1590.261154348374</v>
      </c>
      <c r="U253" s="35">
        <f>'OMR (2022)'!G255</f>
        <v>-1523.2161871421374</v>
      </c>
      <c r="V253" s="11">
        <v>-5000</v>
      </c>
    </row>
    <row r="254" spans="1:22">
      <c r="A254" s="6">
        <v>44722</v>
      </c>
      <c r="B254" s="34" t="str">
        <f>'OCOD Data 2022'!Y254</f>
        <v>b</v>
      </c>
      <c r="C254" s="34">
        <f>'OCOD Data 2022'!M254</f>
        <v>413</v>
      </c>
      <c r="D254" s="34">
        <f>'OCOD Data 2022'!L254</f>
        <v>572</v>
      </c>
      <c r="E254" s="34">
        <f>'OCOD Data 2022'!X254</f>
        <v>0</v>
      </c>
      <c r="F254" s="34">
        <f>'OCOD Data 2022'!T254</f>
        <v>3392</v>
      </c>
      <c r="G254" s="52">
        <f>'OCOD Data 2022'!F254</f>
        <v>1172</v>
      </c>
      <c r="H254" s="52">
        <f>'OCOD Data 2022'!V254</f>
        <v>13</v>
      </c>
      <c r="I254" s="52">
        <f>'OCOD Data 2022'!W254</f>
        <v>12.7</v>
      </c>
      <c r="J254" s="52">
        <f>'OCOD Data 2022'!S254</f>
        <v>4150</v>
      </c>
      <c r="K254" s="7"/>
      <c r="L254" s="7"/>
      <c r="M254" s="7"/>
      <c r="N254" s="7">
        <f t="shared" si="6"/>
        <v>0</v>
      </c>
      <c r="O254" s="7"/>
      <c r="P254" s="7"/>
      <c r="Q254" s="34">
        <f t="shared" si="7"/>
        <v>985</v>
      </c>
      <c r="R254" s="62" t="s">
        <v>69</v>
      </c>
      <c r="S254" s="62" t="s">
        <v>69</v>
      </c>
      <c r="T254" s="35">
        <f>'OMR (2022)'!F256</f>
        <v>-1645.6780473909755</v>
      </c>
      <c r="U254" s="35">
        <f>'OMR (2022)'!G256</f>
        <v>-1522.5762836706399</v>
      </c>
      <c r="V254" s="11">
        <v>-5000</v>
      </c>
    </row>
    <row r="255" spans="1:22">
      <c r="A255" s="6">
        <v>44723</v>
      </c>
      <c r="B255" s="34" t="str">
        <f>'OCOD Data 2022'!Y255</f>
        <v>b</v>
      </c>
      <c r="C255" s="34">
        <f>'OCOD Data 2022'!M255</f>
        <v>0</v>
      </c>
      <c r="D255" s="34">
        <f>'OCOD Data 2022'!L255</f>
        <v>840</v>
      </c>
      <c r="E255" s="34">
        <f>'OCOD Data 2022'!X255</f>
        <v>0</v>
      </c>
      <c r="F255" s="34">
        <f>'OCOD Data 2022'!T255</f>
        <v>4262</v>
      </c>
      <c r="G255" s="52">
        <f>'OCOD Data 2022'!F255</f>
        <v>1231</v>
      </c>
      <c r="H255" s="52">
        <f>'OCOD Data 2022'!V255</f>
        <v>11.8</v>
      </c>
      <c r="I255" s="52">
        <f>'OCOD Data 2022'!W255</f>
        <v>10.8</v>
      </c>
      <c r="J255" s="52">
        <f>'OCOD Data 2022'!S255</f>
        <v>4687</v>
      </c>
      <c r="K255" s="7"/>
      <c r="L255" s="7"/>
      <c r="M255" s="7"/>
      <c r="N255" s="7">
        <f t="shared" si="6"/>
        <v>0</v>
      </c>
      <c r="O255" s="7"/>
      <c r="P255" s="7"/>
      <c r="Q255" s="34">
        <f t="shared" si="7"/>
        <v>840</v>
      </c>
      <c r="R255" s="62" t="s">
        <v>69</v>
      </c>
      <c r="S255" s="62" t="s">
        <v>69</v>
      </c>
      <c r="T255" s="35">
        <f>'OMR (2022)'!F257</f>
        <v>-1683.5913024451729</v>
      </c>
      <c r="U255" s="35">
        <f>'OMR (2022)'!G257</f>
        <v>-1544.4333813425042</v>
      </c>
      <c r="V255" s="11">
        <v>-5000</v>
      </c>
    </row>
    <row r="256" spans="1:22">
      <c r="A256" s="6">
        <v>44724</v>
      </c>
      <c r="B256" s="34" t="str">
        <f>'OCOD Data 2022'!Y256</f>
        <v>b</v>
      </c>
      <c r="C256" s="34">
        <f>'OCOD Data 2022'!M256</f>
        <v>0</v>
      </c>
      <c r="D256" s="34">
        <f>'OCOD Data 2022'!L256</f>
        <v>846</v>
      </c>
      <c r="E256" s="34">
        <f>'OCOD Data 2022'!X256</f>
        <v>0</v>
      </c>
      <c r="F256" s="34">
        <f>'OCOD Data 2022'!T256</f>
        <v>3916</v>
      </c>
      <c r="G256" s="52">
        <f>'OCOD Data 2022'!F256</f>
        <v>1314</v>
      </c>
      <c r="H256" s="52">
        <f>'OCOD Data 2022'!V256</f>
        <v>10.7</v>
      </c>
      <c r="I256" s="52">
        <f>'OCOD Data 2022'!W256</f>
        <v>9.6</v>
      </c>
      <c r="J256" s="52">
        <f>'OCOD Data 2022'!S256</f>
        <v>4371</v>
      </c>
      <c r="K256" s="7"/>
      <c r="L256" s="7"/>
      <c r="M256" s="7"/>
      <c r="N256" s="7">
        <f t="shared" si="6"/>
        <v>0</v>
      </c>
      <c r="O256" s="7"/>
      <c r="P256" s="7"/>
      <c r="Q256" s="34">
        <f t="shared" si="7"/>
        <v>846</v>
      </c>
      <c r="R256" s="62" t="s">
        <v>69</v>
      </c>
      <c r="S256" s="62" t="s">
        <v>69</v>
      </c>
      <c r="T256" s="35">
        <f>'OMR (2022)'!F258</f>
        <v>-1718.0229498361482</v>
      </c>
      <c r="U256" s="35">
        <f>'OMR (2022)'!G258</f>
        <v>-1553.2127235046275</v>
      </c>
      <c r="V256" s="11">
        <v>-5000</v>
      </c>
    </row>
    <row r="257" spans="1:22">
      <c r="A257" s="6">
        <v>44725</v>
      </c>
      <c r="B257" s="34" t="str">
        <f>'OCOD Data 2022'!Y257</f>
        <v>b</v>
      </c>
      <c r="C257" s="34">
        <f>'OCOD Data 2022'!M257</f>
        <v>0</v>
      </c>
      <c r="D257" s="34">
        <f>'OCOD Data 2022'!L257</f>
        <v>848</v>
      </c>
      <c r="E257" s="34">
        <f>'OCOD Data 2022'!X257</f>
        <v>0</v>
      </c>
      <c r="F257" s="34">
        <f>'OCOD Data 2022'!T257</f>
        <v>3906</v>
      </c>
      <c r="G257" s="52">
        <f>'OCOD Data 2022'!F257</f>
        <v>1354</v>
      </c>
      <c r="H257" s="52">
        <f>'OCOD Data 2022'!V257</f>
        <v>10.1</v>
      </c>
      <c r="I257" s="52">
        <f>'OCOD Data 2022'!W257</f>
        <v>8.8000000000000007</v>
      </c>
      <c r="J257" s="52">
        <f>'OCOD Data 2022'!S257</f>
        <v>4297</v>
      </c>
      <c r="K257" s="7"/>
      <c r="L257" s="7"/>
      <c r="M257" s="7"/>
      <c r="N257" s="7">
        <f t="shared" si="6"/>
        <v>0</v>
      </c>
      <c r="O257" s="7"/>
      <c r="P257" s="7"/>
      <c r="Q257" s="34">
        <f t="shared" si="7"/>
        <v>848</v>
      </c>
      <c r="R257" s="62" t="s">
        <v>69</v>
      </c>
      <c r="S257" s="62" t="s">
        <v>69</v>
      </c>
      <c r="T257" s="35">
        <f>'OMR (2022)'!F259</f>
        <v>-1735.2187735316361</v>
      </c>
      <c r="U257" s="35">
        <f>'OMR (2022)'!G259</f>
        <v>-1573.4397590568619</v>
      </c>
      <c r="V257" s="11">
        <v>-5000</v>
      </c>
    </row>
    <row r="258" spans="1:22">
      <c r="A258" s="6">
        <v>44726</v>
      </c>
      <c r="B258" s="34" t="str">
        <f>'OCOD Data 2022'!Y258</f>
        <v>b</v>
      </c>
      <c r="C258" s="34">
        <f>'OCOD Data 2022'!M258</f>
        <v>0</v>
      </c>
      <c r="D258" s="34">
        <f>'OCOD Data 2022'!L258</f>
        <v>849</v>
      </c>
      <c r="E258" s="34">
        <f>'OCOD Data 2022'!X258</f>
        <v>0</v>
      </c>
      <c r="F258" s="34">
        <f>'OCOD Data 2022'!T258</f>
        <v>3675</v>
      </c>
      <c r="G258" s="52">
        <f>'OCOD Data 2022'!F258</f>
        <v>1337</v>
      </c>
      <c r="H258" s="52">
        <f>'OCOD Data 2022'!V258</f>
        <v>10</v>
      </c>
      <c r="I258" s="52">
        <f>'OCOD Data 2022'!W258</f>
        <v>9</v>
      </c>
      <c r="J258" s="52">
        <f>'OCOD Data 2022'!S258</f>
        <v>4061</v>
      </c>
      <c r="K258" s="7"/>
      <c r="L258" s="7"/>
      <c r="M258" s="7"/>
      <c r="N258" s="7">
        <f t="shared" si="6"/>
        <v>0</v>
      </c>
      <c r="O258" s="7"/>
      <c r="P258" s="7"/>
      <c r="Q258" s="34">
        <f t="shared" si="7"/>
        <v>849</v>
      </c>
      <c r="R258" s="62" t="s">
        <v>69</v>
      </c>
      <c r="S258" s="62" t="s">
        <v>69</v>
      </c>
      <c r="T258" s="35">
        <f>'OMR (2022)'!F260</f>
        <v>-1734.0566794555082</v>
      </c>
      <c r="U258" s="35">
        <f>'OMR (2022)'!G260</f>
        <v>-1593.3452694821565</v>
      </c>
      <c r="V258" s="11">
        <v>-5000</v>
      </c>
    </row>
    <row r="259" spans="1:22">
      <c r="A259" s="6">
        <v>44727</v>
      </c>
      <c r="B259" s="34" t="str">
        <f>'OCOD Data 2022'!Y259</f>
        <v>b</v>
      </c>
      <c r="C259" s="34">
        <f>'OCOD Data 2022'!M259</f>
        <v>0</v>
      </c>
      <c r="D259" s="34">
        <f>'OCOD Data 2022'!L259</f>
        <v>849</v>
      </c>
      <c r="E259" s="34">
        <f>'OCOD Data 2022'!X259</f>
        <v>0</v>
      </c>
      <c r="F259" s="34">
        <f>'OCOD Data 2022'!T259</f>
        <v>3567</v>
      </c>
      <c r="G259" s="52">
        <f>'OCOD Data 2022'!F259</f>
        <v>1251</v>
      </c>
      <c r="H259" s="52">
        <f>'OCOD Data 2022'!V259</f>
        <v>10</v>
      </c>
      <c r="I259" s="52">
        <f>'OCOD Data 2022'!W259</f>
        <v>9.1</v>
      </c>
      <c r="J259" s="52">
        <f>'OCOD Data 2022'!S259</f>
        <v>4021</v>
      </c>
      <c r="K259" s="7"/>
      <c r="L259" s="7"/>
      <c r="M259" s="7"/>
      <c r="N259" s="7">
        <f t="shared" ref="N259:N270" si="8">SUM(K259:M259)*12.1/24</f>
        <v>0</v>
      </c>
      <c r="O259" s="7"/>
      <c r="P259" s="7"/>
      <c r="Q259" s="34">
        <f t="shared" ref="Q259:Q274" si="9">C259+D259</f>
        <v>849</v>
      </c>
      <c r="R259" s="62" t="s">
        <v>69</v>
      </c>
      <c r="S259" s="62" t="s">
        <v>69</v>
      </c>
      <c r="T259" s="35">
        <f>'OMR (2022)'!F261</f>
        <v>-1733.8345108142173</v>
      </c>
      <c r="U259" s="35">
        <f>'OMR (2022)'!G261</f>
        <v>-1615.3767218300984</v>
      </c>
      <c r="V259" s="11">
        <v>-5000</v>
      </c>
    </row>
    <row r="260" spans="1:22">
      <c r="A260" s="6">
        <v>44728</v>
      </c>
      <c r="B260" s="34" t="str">
        <f>'OCOD Data 2022'!Y260</f>
        <v>b</v>
      </c>
      <c r="C260" s="34">
        <f>'OCOD Data 2022'!M260</f>
        <v>0</v>
      </c>
      <c r="D260" s="34">
        <f>'OCOD Data 2022'!L260</f>
        <v>841</v>
      </c>
      <c r="E260" s="34">
        <f>'OCOD Data 2022'!X260</f>
        <v>58</v>
      </c>
      <c r="F260" s="34">
        <f>'OCOD Data 2022'!T260</f>
        <v>3538</v>
      </c>
      <c r="G260" s="52">
        <f>'OCOD Data 2022'!F260</f>
        <v>1230</v>
      </c>
      <c r="H260" s="52">
        <f>'OCOD Data 2022'!V260</f>
        <v>9.9</v>
      </c>
      <c r="I260" s="52">
        <f>'OCOD Data 2022'!W260</f>
        <v>9.1999999999999993</v>
      </c>
      <c r="J260" s="52">
        <f>'OCOD Data 2022'!S260</f>
        <v>4134</v>
      </c>
      <c r="K260" s="7"/>
      <c r="L260" s="7"/>
      <c r="M260" s="7"/>
      <c r="N260" s="7">
        <f t="shared" si="8"/>
        <v>0</v>
      </c>
      <c r="O260" s="7"/>
      <c r="P260" s="7"/>
      <c r="Q260" s="34">
        <f t="shared" si="9"/>
        <v>841</v>
      </c>
      <c r="R260" s="62" t="s">
        <v>69</v>
      </c>
      <c r="S260" s="62" t="s">
        <v>69</v>
      </c>
      <c r="T260" s="35">
        <f>'OMR (2022)'!F262</f>
        <v>-1730.4831184774389</v>
      </c>
      <c r="U260" s="35">
        <f>'OMR (2022)'!G262</f>
        <v>-1638.2784070186183</v>
      </c>
      <c r="V260" s="11">
        <v>-5000</v>
      </c>
    </row>
    <row r="261" spans="1:22">
      <c r="A261" s="6">
        <v>44729</v>
      </c>
      <c r="B261" s="34" t="str">
        <f>'OCOD Data 2022'!Y261</f>
        <v>b</v>
      </c>
      <c r="C261" s="34">
        <f>'OCOD Data 2022'!M261</f>
        <v>487</v>
      </c>
      <c r="D261" s="34">
        <f>'OCOD Data 2022'!L261</f>
        <v>289</v>
      </c>
      <c r="E261" s="34">
        <f>'OCOD Data 2022'!X261</f>
        <v>100</v>
      </c>
      <c r="F261" s="34">
        <f>'OCOD Data 2022'!T261</f>
        <v>3500</v>
      </c>
      <c r="G261" s="52">
        <f>'OCOD Data 2022'!F261</f>
        <v>1282</v>
      </c>
      <c r="H261" s="52">
        <f>'OCOD Data 2022'!V261</f>
        <v>9.4</v>
      </c>
      <c r="I261" s="52">
        <f>'OCOD Data 2022'!W261</f>
        <v>8.9</v>
      </c>
      <c r="J261" s="52">
        <f>'OCOD Data 2022'!S261</f>
        <v>2727</v>
      </c>
      <c r="K261" s="7"/>
      <c r="L261" s="7"/>
      <c r="M261" s="7"/>
      <c r="N261" s="7">
        <f t="shared" si="8"/>
        <v>0</v>
      </c>
      <c r="O261" s="7"/>
      <c r="P261" s="7"/>
      <c r="Q261" s="34">
        <f t="shared" si="9"/>
        <v>776</v>
      </c>
      <c r="R261" s="62" t="s">
        <v>69</v>
      </c>
      <c r="S261" s="62" t="s">
        <v>69</v>
      </c>
      <c r="T261" s="35">
        <f>'OMR (2022)'!F263</f>
        <v>-1735.3101101083944</v>
      </c>
      <c r="U261" s="35">
        <f>'OMR (2022)'!G263</f>
        <v>-1664.0159913482662</v>
      </c>
      <c r="V261" s="11">
        <v>-5000</v>
      </c>
    </row>
    <row r="262" spans="1:22" ht="11.25" customHeight="1">
      <c r="A262" s="6">
        <v>44730</v>
      </c>
      <c r="B262" s="34" t="str">
        <f>'OCOD Data 2022'!Y262</f>
        <v>b</v>
      </c>
      <c r="C262" s="34">
        <f>'OCOD Data 2022'!M262</f>
        <v>536</v>
      </c>
      <c r="D262" s="34">
        <f>'OCOD Data 2022'!L262</f>
        <v>300</v>
      </c>
      <c r="E262" s="34">
        <f>'OCOD Data 2022'!X262</f>
        <v>100</v>
      </c>
      <c r="F262" s="34">
        <f>'OCOD Data 2022'!T262</f>
        <v>3008</v>
      </c>
      <c r="G262" s="52">
        <f>'OCOD Data 2022'!F262</f>
        <v>1322</v>
      </c>
      <c r="H262" s="52">
        <f>'OCOD Data 2022'!V262</f>
        <v>9.1</v>
      </c>
      <c r="I262" s="52">
        <f>'OCOD Data 2022'!W262</f>
        <v>8.9</v>
      </c>
      <c r="J262" s="52">
        <f>'OCOD Data 2022'!S262</f>
        <v>1419</v>
      </c>
      <c r="K262" s="7"/>
      <c r="L262" s="7"/>
      <c r="M262" s="7"/>
      <c r="N262" s="7">
        <f t="shared" si="8"/>
        <v>0</v>
      </c>
      <c r="O262" s="7"/>
      <c r="P262" s="7"/>
      <c r="Q262" s="34">
        <f t="shared" si="9"/>
        <v>836</v>
      </c>
      <c r="R262" s="62" t="s">
        <v>69</v>
      </c>
      <c r="S262" s="62" t="s">
        <v>69</v>
      </c>
      <c r="T262" s="35">
        <f>'OMR (2022)'!F264</f>
        <v>-1761.8604041845224</v>
      </c>
      <c r="U262" s="35">
        <f>'OMR (2022)'!G264</f>
        <v>-1695.4679611527245</v>
      </c>
      <c r="V262" s="11">
        <v>-5000</v>
      </c>
    </row>
    <row r="263" spans="1:22" ht="11.25" customHeight="1">
      <c r="A263" s="6">
        <v>44731</v>
      </c>
      <c r="B263" s="34" t="str">
        <f>'OCOD Data 2022'!Y263</f>
        <v>b</v>
      </c>
      <c r="C263" s="34">
        <f>'OCOD Data 2022'!M263</f>
        <v>801</v>
      </c>
      <c r="D263" s="34">
        <f>'OCOD Data 2022'!L263</f>
        <v>98</v>
      </c>
      <c r="E263" s="34">
        <f>'OCOD Data 2022'!X263</f>
        <v>100</v>
      </c>
      <c r="F263" s="34">
        <f>'OCOD Data 2022'!T263</f>
        <v>2938</v>
      </c>
      <c r="G263" s="52">
        <f>'OCOD Data 2022'!F263</f>
        <v>1326</v>
      </c>
      <c r="H263" s="52">
        <f>'OCOD Data 2022'!V263</f>
        <v>9.1</v>
      </c>
      <c r="I263" s="52">
        <f>'OCOD Data 2022'!W263</f>
        <v>9.1</v>
      </c>
      <c r="J263" s="52">
        <f>'OCOD Data 2022'!S263</f>
        <v>1410</v>
      </c>
      <c r="K263" s="7"/>
      <c r="L263" s="7"/>
      <c r="M263" s="7"/>
      <c r="N263" s="7">
        <f t="shared" si="8"/>
        <v>0</v>
      </c>
      <c r="O263" s="7"/>
      <c r="P263" s="7"/>
      <c r="Q263" s="34">
        <f t="shared" si="9"/>
        <v>899</v>
      </c>
      <c r="R263" s="62" t="s">
        <v>69</v>
      </c>
      <c r="S263" s="62" t="s">
        <v>69</v>
      </c>
      <c r="T263" s="35">
        <f>'OMR (2022)'!F265</f>
        <v>-1785.5509763045125</v>
      </c>
      <c r="U263" s="35">
        <f>'OMR (2022)'!G265</f>
        <v>-1720.6913527674747</v>
      </c>
      <c r="V263" s="11">
        <v>-5000</v>
      </c>
    </row>
    <row r="264" spans="1:22" ht="11.25" customHeight="1">
      <c r="A264" s="6">
        <v>44732</v>
      </c>
      <c r="B264" s="34" t="str">
        <f>'OCOD Data 2022'!Y264</f>
        <v>b</v>
      </c>
      <c r="C264" s="34">
        <f>'OCOD Data 2022'!M264</f>
        <v>806</v>
      </c>
      <c r="D264" s="34">
        <f>'OCOD Data 2022'!L264</f>
        <v>96</v>
      </c>
      <c r="E264" s="34">
        <f>'OCOD Data 2022'!X264</f>
        <v>100</v>
      </c>
      <c r="F264" s="34">
        <f>'OCOD Data 2022'!T264</f>
        <v>3055</v>
      </c>
      <c r="G264" s="52">
        <f>'OCOD Data 2022'!F264</f>
        <v>1420</v>
      </c>
      <c r="H264" s="52">
        <f>'OCOD Data 2022'!V264</f>
        <v>9.6</v>
      </c>
      <c r="I264" s="52">
        <f>'OCOD Data 2022'!W264</f>
        <v>9.8000000000000007</v>
      </c>
      <c r="J264" s="52">
        <f>'OCOD Data 2022'!S264</f>
        <v>1526</v>
      </c>
      <c r="K264" s="7"/>
      <c r="L264" s="7"/>
      <c r="M264" s="7"/>
      <c r="N264" s="7">
        <f t="shared" si="8"/>
        <v>0</v>
      </c>
      <c r="O264" s="7"/>
      <c r="P264" s="7"/>
      <c r="Q264" s="34">
        <f t="shared" si="9"/>
        <v>902</v>
      </c>
      <c r="R264" s="62" t="s">
        <v>69</v>
      </c>
      <c r="S264" s="62" t="s">
        <v>69</v>
      </c>
      <c r="T264" s="35">
        <f>'OMR (2022)'!F266</f>
        <v>-1778.4266180993193</v>
      </c>
      <c r="U264" s="35">
        <f>'OMR (2022)'!G266</f>
        <v>-1730.0080595808279</v>
      </c>
      <c r="V264" s="11">
        <v>-5000</v>
      </c>
    </row>
    <row r="265" spans="1:22" ht="11.25" customHeight="1">
      <c r="A265" s="6">
        <v>44733</v>
      </c>
      <c r="B265" s="34" t="str">
        <f>'OCOD Data 2022'!Y265</f>
        <v>b</v>
      </c>
      <c r="C265" s="34">
        <f>'OCOD Data 2022'!M265</f>
        <v>808</v>
      </c>
      <c r="D265" s="34">
        <f>'OCOD Data 2022'!L265</f>
        <v>99</v>
      </c>
      <c r="E265" s="34">
        <f>'OCOD Data 2022'!X265</f>
        <v>100</v>
      </c>
      <c r="F265" s="34">
        <f>'OCOD Data 2022'!T265</f>
        <v>3475</v>
      </c>
      <c r="G265" s="52">
        <f>'OCOD Data 2022'!F265</f>
        <v>1398</v>
      </c>
      <c r="H265" s="52">
        <f>'OCOD Data 2022'!V265</f>
        <v>9.9</v>
      </c>
      <c r="I265" s="52">
        <f>'OCOD Data 2022'!W265</f>
        <v>9.9</v>
      </c>
      <c r="J265" s="52">
        <f>'OCOD Data 2022'!S265</f>
        <v>1792</v>
      </c>
      <c r="K265" s="7"/>
      <c r="L265" s="7"/>
      <c r="M265" s="7"/>
      <c r="N265" s="7">
        <f t="shared" si="8"/>
        <v>0</v>
      </c>
      <c r="O265" s="7"/>
      <c r="P265" s="7"/>
      <c r="Q265" s="34">
        <f t="shared" si="9"/>
        <v>907</v>
      </c>
      <c r="R265" s="62" t="s">
        <v>69</v>
      </c>
      <c r="S265" s="62" t="s">
        <v>69</v>
      </c>
      <c r="T265" s="35">
        <f>'OMR (2022)'!F267</f>
        <v>-1798.5489112679606</v>
      </c>
      <c r="U265" s="35">
        <f>'OMR (2022)'!G267</f>
        <v>-1748.5004542295362</v>
      </c>
      <c r="V265" s="11">
        <v>-5000</v>
      </c>
    </row>
    <row r="266" spans="1:22" ht="11.25" customHeight="1">
      <c r="A266" s="6">
        <v>44734</v>
      </c>
      <c r="B266" s="34" t="str">
        <f>'OCOD Data 2022'!Y266</f>
        <v>b</v>
      </c>
      <c r="C266" s="34">
        <f>'OCOD Data 2022'!M266</f>
        <v>808</v>
      </c>
      <c r="D266" s="34">
        <f>'OCOD Data 2022'!L266</f>
        <v>94</v>
      </c>
      <c r="E266" s="34">
        <f>'OCOD Data 2022'!X266</f>
        <v>100</v>
      </c>
      <c r="F266" s="34">
        <f>'OCOD Data 2022'!T266</f>
        <v>3290</v>
      </c>
      <c r="G266" s="52">
        <f>'OCOD Data 2022'!F266</f>
        <v>1305</v>
      </c>
      <c r="H266" s="52">
        <f>'OCOD Data 2022'!V266</f>
        <v>9.8000000000000007</v>
      </c>
      <c r="I266" s="52">
        <f>'OCOD Data 2022'!W266</f>
        <v>9.6999999999999993</v>
      </c>
      <c r="J266" s="52">
        <f>'OCOD Data 2022'!S266</f>
        <v>1685</v>
      </c>
      <c r="K266" s="7"/>
      <c r="L266" s="7"/>
      <c r="M266" s="7"/>
      <c r="N266" s="7">
        <f t="shared" si="8"/>
        <v>0</v>
      </c>
      <c r="O266" s="7"/>
      <c r="P266" s="7"/>
      <c r="Q266" s="34">
        <f t="shared" si="9"/>
        <v>902</v>
      </c>
      <c r="R266" s="62" t="s">
        <v>69</v>
      </c>
      <c r="S266" s="62" t="s">
        <v>69</v>
      </c>
      <c r="T266" s="35">
        <f>'OMR (2022)'!F268</f>
        <v>-1805.5525509957147</v>
      </c>
      <c r="U266" s="35">
        <f>'OMR (2022)'!G268</f>
        <v>-1761.1879248622568</v>
      </c>
      <c r="V266" s="11">
        <v>-5000</v>
      </c>
    </row>
    <row r="267" spans="1:22" ht="11.25" customHeight="1">
      <c r="A267" s="6">
        <v>44735</v>
      </c>
      <c r="B267" s="34" t="str">
        <f>'OCOD Data 2022'!Y267</f>
        <v>b</v>
      </c>
      <c r="C267" s="34">
        <f>'OCOD Data 2022'!M267</f>
        <v>809</v>
      </c>
      <c r="D267" s="34">
        <f>'OCOD Data 2022'!L267</f>
        <v>91</v>
      </c>
      <c r="E267" s="34">
        <f>'OCOD Data 2022'!X267</f>
        <v>100</v>
      </c>
      <c r="F267" s="34">
        <f>'OCOD Data 2022'!T267</f>
        <v>3655</v>
      </c>
      <c r="G267" s="52">
        <f>'OCOD Data 2022'!F267</f>
        <v>1298</v>
      </c>
      <c r="H267" s="52">
        <f>'OCOD Data 2022'!V267</f>
        <v>9.8000000000000007</v>
      </c>
      <c r="I267" s="52">
        <f>'OCOD Data 2022'!W267</f>
        <v>9.5</v>
      </c>
      <c r="J267" s="52">
        <f>'OCOD Data 2022'!S267</f>
        <v>2036</v>
      </c>
      <c r="K267" s="7"/>
      <c r="L267" s="7"/>
      <c r="M267" s="7"/>
      <c r="N267" s="7">
        <f t="shared" si="8"/>
        <v>0</v>
      </c>
      <c r="O267" s="7"/>
      <c r="P267" s="7"/>
      <c r="Q267" s="34">
        <f t="shared" si="9"/>
        <v>900</v>
      </c>
      <c r="R267" s="62" t="s">
        <v>69</v>
      </c>
      <c r="S267" s="62" t="s">
        <v>69</v>
      </c>
      <c r="T267" s="35">
        <f>'OMR (2022)'!F269</f>
        <v>-1798.6445628434583</v>
      </c>
      <c r="U267" s="35">
        <f>'OMR (2022)'!G269</f>
        <v>-1769.8906070438259</v>
      </c>
      <c r="V267" s="11">
        <v>-5000</v>
      </c>
    </row>
    <row r="268" spans="1:22" ht="11.25" customHeight="1">
      <c r="A268" s="6">
        <v>44736</v>
      </c>
      <c r="B268" s="34" t="str">
        <f>'OCOD Data 2022'!Y268</f>
        <v>b</v>
      </c>
      <c r="C268" s="34">
        <f>'OCOD Data 2022'!M268</f>
        <v>809</v>
      </c>
      <c r="D268" s="34">
        <f>'OCOD Data 2022'!L268</f>
        <v>87</v>
      </c>
      <c r="E268" s="34">
        <f>'OCOD Data 2022'!X268</f>
        <v>100</v>
      </c>
      <c r="F268" s="34">
        <f>'OCOD Data 2022'!T268</f>
        <v>3681</v>
      </c>
      <c r="G268" s="52">
        <f>'OCOD Data 2022'!F268</f>
        <v>1322</v>
      </c>
      <c r="H268" s="52">
        <f>'OCOD Data 2022'!V268</f>
        <v>9.6999999999999993</v>
      </c>
      <c r="I268" s="52">
        <f>'OCOD Data 2022'!W268</f>
        <v>9.4</v>
      </c>
      <c r="J268" s="52">
        <f>'OCOD Data 2022'!S268</f>
        <v>2048</v>
      </c>
      <c r="K268" s="7"/>
      <c r="L268" s="7"/>
      <c r="M268" s="7"/>
      <c r="N268" s="7">
        <f t="shared" si="8"/>
        <v>0</v>
      </c>
      <c r="O268" s="7"/>
      <c r="P268" s="7"/>
      <c r="Q268" s="34">
        <f t="shared" si="9"/>
        <v>896</v>
      </c>
      <c r="R268" s="62" t="s">
        <v>69</v>
      </c>
      <c r="S268" s="62" t="s">
        <v>69</v>
      </c>
      <c r="T268" s="35">
        <f>'OMR (2022)'!F270</f>
        <v>-1798.4463990925135</v>
      </c>
      <c r="U268" s="35">
        <f>'OMR (2022)'!G270</f>
        <v>-1775.2514783751667</v>
      </c>
      <c r="V268" s="11">
        <v>-5000</v>
      </c>
    </row>
    <row r="269" spans="1:22" ht="11.25" customHeight="1">
      <c r="A269" s="6">
        <v>44737</v>
      </c>
      <c r="B269" s="34" t="str">
        <f>'OCOD Data 2022'!Y269</f>
        <v>b</v>
      </c>
      <c r="C269" s="34">
        <f>'OCOD Data 2022'!M269</f>
        <v>809</v>
      </c>
      <c r="D269" s="34">
        <f>'OCOD Data 2022'!L269</f>
        <v>90</v>
      </c>
      <c r="E269" s="34">
        <f>'OCOD Data 2022'!X269</f>
        <v>100</v>
      </c>
      <c r="F269" s="34">
        <f>'OCOD Data 2022'!T269</f>
        <v>3584</v>
      </c>
      <c r="G269" s="52">
        <f>'OCOD Data 2022'!F269</f>
        <v>1304</v>
      </c>
      <c r="H269" s="52">
        <f>'OCOD Data 2022'!V269</f>
        <v>9.6999999999999993</v>
      </c>
      <c r="I269" s="52">
        <f>'OCOD Data 2022'!W269</f>
        <v>9.1999999999999993</v>
      </c>
      <c r="J269" s="52">
        <f>'OCOD Data 2022'!S269</f>
        <v>1999</v>
      </c>
      <c r="K269" s="7"/>
      <c r="L269" s="7"/>
      <c r="M269" s="7"/>
      <c r="N269" s="7">
        <f t="shared" si="8"/>
        <v>0</v>
      </c>
      <c r="O269" s="7"/>
      <c r="P269" s="7"/>
      <c r="Q269" s="34">
        <f t="shared" si="9"/>
        <v>899</v>
      </c>
      <c r="R269" s="62" t="s">
        <v>69</v>
      </c>
      <c r="S269" s="62" t="s">
        <v>69</v>
      </c>
      <c r="T269" s="35">
        <f>'OMR (2022)'!F271</f>
        <v>-1839.8009566422988</v>
      </c>
      <c r="U269" s="35">
        <f>'OMR (2022)'!G271</f>
        <v>-1785.7972217940871</v>
      </c>
      <c r="V269" s="11">
        <v>-5000</v>
      </c>
    </row>
    <row r="270" spans="1:22" ht="11.25" customHeight="1">
      <c r="A270" s="6">
        <v>44738</v>
      </c>
      <c r="B270" s="34" t="str">
        <f>'OCOD Data 2022'!Y270</f>
        <v>b</v>
      </c>
      <c r="C270" s="34">
        <f>'OCOD Data 2022'!M270</f>
        <v>810</v>
      </c>
      <c r="D270" s="34">
        <f>'OCOD Data 2022'!L270</f>
        <v>89</v>
      </c>
      <c r="E270" s="34">
        <f>'OCOD Data 2022'!X270</f>
        <v>100</v>
      </c>
      <c r="F270" s="34">
        <f>'OCOD Data 2022'!T270</f>
        <v>3534</v>
      </c>
      <c r="G270" s="52">
        <f>'OCOD Data 2022'!F270</f>
        <v>1339</v>
      </c>
      <c r="H270" s="52">
        <f>'OCOD Data 2022'!V270</f>
        <v>9.6</v>
      </c>
      <c r="I270" s="52">
        <f>'OCOD Data 2022'!W270</f>
        <v>9.1999999999999993</v>
      </c>
      <c r="J270" s="52">
        <f>'OCOD Data 2022'!S270</f>
        <v>2009</v>
      </c>
      <c r="K270" s="7"/>
      <c r="L270" s="7"/>
      <c r="M270" s="7"/>
      <c r="N270" s="7">
        <f t="shared" si="8"/>
        <v>0</v>
      </c>
      <c r="O270" s="7"/>
      <c r="P270" s="7"/>
      <c r="Q270" s="34">
        <f t="shared" si="9"/>
        <v>899</v>
      </c>
      <c r="R270" s="62" t="s">
        <v>69</v>
      </c>
      <c r="S270" s="62" t="s">
        <v>69</v>
      </c>
      <c r="T270" s="35">
        <f>'OMR (2022)'!F272</f>
        <v>-1851.542133198891</v>
      </c>
      <c r="U270" s="35">
        <f>'OMR (2022)'!G272</f>
        <v>-1796.1858768590878</v>
      </c>
      <c r="V270" s="11">
        <v>-5000</v>
      </c>
    </row>
    <row r="271" spans="1:22" ht="11.25" customHeight="1">
      <c r="A271" s="6">
        <v>44739</v>
      </c>
      <c r="B271" s="34" t="str">
        <f>'OCOD Data 2022'!Y271</f>
        <v>b</v>
      </c>
      <c r="C271" s="34">
        <f>'OCOD Data 2022'!M271</f>
        <v>811</v>
      </c>
      <c r="D271" s="34">
        <f>'OCOD Data 2022'!L271</f>
        <v>91</v>
      </c>
      <c r="E271" s="34">
        <f>'OCOD Data 2022'!X271</f>
        <v>100</v>
      </c>
      <c r="F271" s="34">
        <f>'OCOD Data 2022'!T271</f>
        <v>3825</v>
      </c>
      <c r="G271" s="52">
        <f>'OCOD Data 2022'!F271</f>
        <v>1412</v>
      </c>
      <c r="H271" s="52">
        <f>'OCOD Data 2022'!V271</f>
        <v>9.6</v>
      </c>
      <c r="I271" s="52">
        <f>'OCOD Data 2022'!W271</f>
        <v>9.1</v>
      </c>
      <c r="J271" s="52">
        <f>'OCOD Data 2022'!S271</f>
        <v>2213</v>
      </c>
      <c r="K271" s="7"/>
      <c r="L271" s="7"/>
      <c r="M271" s="7"/>
      <c r="N271" s="7"/>
      <c r="O271" s="7"/>
      <c r="P271" s="7"/>
      <c r="Q271" s="34">
        <f t="shared" si="9"/>
        <v>902</v>
      </c>
      <c r="R271" s="62" t="s">
        <v>69</v>
      </c>
      <c r="S271" s="62" t="s">
        <v>69</v>
      </c>
      <c r="T271" s="35">
        <f>'OMR (2022)'!F273</f>
        <v>-1864.2105478699273</v>
      </c>
      <c r="U271" s="35">
        <f>'OMR (2022)'!G273</f>
        <v>-1807.2564156973604</v>
      </c>
      <c r="V271" s="11">
        <v>-5000</v>
      </c>
    </row>
    <row r="272" spans="1:22" ht="11.25" customHeight="1">
      <c r="A272" s="6">
        <v>44740</v>
      </c>
      <c r="B272" s="34" t="str">
        <f>'OCOD Data 2022'!Y272</f>
        <v>b</v>
      </c>
      <c r="C272" s="34">
        <f>'OCOD Data 2022'!M272</f>
        <v>810</v>
      </c>
      <c r="D272" s="34">
        <f>'OCOD Data 2022'!L272</f>
        <v>0</v>
      </c>
      <c r="E272" s="34">
        <f>'OCOD Data 2022'!X272</f>
        <v>100</v>
      </c>
      <c r="F272" s="34">
        <f>'OCOD Data 2022'!T272</f>
        <v>3480</v>
      </c>
      <c r="G272" s="52">
        <f>'OCOD Data 2022'!F272</f>
        <v>1402</v>
      </c>
      <c r="H272" s="52">
        <f>'OCOD Data 2022'!V272</f>
        <v>9.1999999999999993</v>
      </c>
      <c r="I272" s="52">
        <f>'OCOD Data 2022'!W272</f>
        <v>8.8000000000000007</v>
      </c>
      <c r="J272" s="52">
        <f>'OCOD Data 2022'!S272</f>
        <v>1857</v>
      </c>
      <c r="K272" s="7"/>
      <c r="L272" s="7"/>
      <c r="M272" s="7"/>
      <c r="N272" s="7"/>
      <c r="O272" s="7"/>
      <c r="P272" s="7"/>
      <c r="Q272" s="34">
        <f t="shared" si="9"/>
        <v>810</v>
      </c>
      <c r="R272" s="62" t="s">
        <v>69</v>
      </c>
      <c r="S272" s="62" t="s">
        <v>69</v>
      </c>
      <c r="T272" s="35">
        <f>'OMR (2022)'!F274</f>
        <v>-1809.7093817246282</v>
      </c>
      <c r="U272" s="35">
        <f>'OMR (2022)'!G274</f>
        <v>-1796.9094292827972</v>
      </c>
      <c r="V272" s="11">
        <v>-5000</v>
      </c>
    </row>
    <row r="273" spans="1:22" ht="11.25" customHeight="1">
      <c r="A273" s="6">
        <v>44741</v>
      </c>
      <c r="B273" s="34" t="str">
        <f>'OCOD Data 2022'!Y273</f>
        <v>b</v>
      </c>
      <c r="C273" s="34">
        <f>'OCOD Data 2022'!M273</f>
        <v>806</v>
      </c>
      <c r="D273" s="34">
        <f>'OCOD Data 2022'!L273</f>
        <v>0</v>
      </c>
      <c r="E273" s="34">
        <f>'OCOD Data 2022'!X273</f>
        <v>42</v>
      </c>
      <c r="F273" s="34">
        <f>'OCOD Data 2022'!T273</f>
        <v>3300</v>
      </c>
      <c r="G273" s="52">
        <f>'OCOD Data 2022'!F273</f>
        <v>1291</v>
      </c>
      <c r="H273" s="52">
        <f>'OCOD Data 2022'!V273</f>
        <v>9.1999999999999993</v>
      </c>
      <c r="I273" s="52">
        <f>'OCOD Data 2022'!W273</f>
        <v>8.9</v>
      </c>
      <c r="J273" s="52">
        <f>'OCOD Data 2022'!S273</f>
        <v>1765</v>
      </c>
      <c r="K273" s="7"/>
      <c r="L273" s="7"/>
      <c r="M273" s="7"/>
      <c r="N273" s="7"/>
      <c r="O273" s="7"/>
      <c r="P273" s="7"/>
      <c r="Q273" s="34">
        <f t="shared" si="9"/>
        <v>806</v>
      </c>
      <c r="R273" s="62" t="s">
        <v>69</v>
      </c>
      <c r="S273" s="62" t="s">
        <v>69</v>
      </c>
      <c r="T273" s="35">
        <f>'OMR (2022)'!F275</f>
        <v>-1755.7860745948074</v>
      </c>
      <c r="U273" s="35">
        <f>'OMR (2022)'!G275</f>
        <v>-1783.0913225825195</v>
      </c>
      <c r="V273" s="11">
        <v>-5000</v>
      </c>
    </row>
    <row r="274" spans="1:22" ht="11.25" customHeight="1">
      <c r="A274" s="6">
        <v>44742</v>
      </c>
      <c r="B274" s="34" t="str">
        <f>'OCOD Data 2022'!Y274</f>
        <v>b</v>
      </c>
      <c r="C274" s="34">
        <f>'OCOD Data 2022'!M274</f>
        <v>805</v>
      </c>
      <c r="D274" s="34">
        <f>'OCOD Data 2022'!L274</f>
        <v>95</v>
      </c>
      <c r="E274" s="34">
        <f>'OCOD Data 2022'!X274</f>
        <v>0</v>
      </c>
      <c r="F274" s="34">
        <f>'OCOD Data 2022'!T274</f>
        <v>2823</v>
      </c>
      <c r="G274" s="52">
        <f>'OCOD Data 2022'!F274</f>
        <v>1246</v>
      </c>
      <c r="H274" s="52">
        <f>'OCOD Data 2022'!V274</f>
        <v>9.1</v>
      </c>
      <c r="I274" s="52">
        <f>'OCOD Data 2022'!W274</f>
        <v>9.1</v>
      </c>
      <c r="J274" s="52">
        <f>'OCOD Data 2022'!S274</f>
        <v>2756</v>
      </c>
      <c r="K274" s="7"/>
      <c r="L274" s="7"/>
      <c r="M274" s="7"/>
      <c r="N274" s="7"/>
      <c r="O274" s="7"/>
      <c r="P274" s="7"/>
      <c r="Q274" s="34">
        <f t="shared" si="9"/>
        <v>900</v>
      </c>
      <c r="R274" s="62" t="s">
        <v>69</v>
      </c>
      <c r="S274" s="62" t="s">
        <v>69</v>
      </c>
      <c r="T274" s="35">
        <f>'OMR (2022)'!F276</f>
        <v>-1738.3033284894379</v>
      </c>
      <c r="U274" s="35">
        <f>'OMR (2022)'!G276</f>
        <v>-1788.5901539412293</v>
      </c>
      <c r="V274" s="11">
        <v>-5000</v>
      </c>
    </row>
  </sheetData>
  <conditionalFormatting sqref="B2:B274">
    <cfRule type="cellIs" dxfId="0" priority="1" operator="equal">
      <formula>"b"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G277"/>
  <sheetViews>
    <sheetView workbookViewId="0">
      <pane ySplit="3" topLeftCell="A4" activePane="bottomLeft" state="frozenSplit"/>
      <selection pane="bottomLeft" activeCell="C4" sqref="C4"/>
    </sheetView>
  </sheetViews>
  <sheetFormatPr defaultRowHeight="13.2"/>
  <cols>
    <col min="1" max="1" width="11.85546875" style="25" customWidth="1"/>
    <col min="2" max="2" width="12" style="26" bestFit="1" customWidth="1"/>
    <col min="3" max="3" width="12.85546875" style="26" bestFit="1" customWidth="1"/>
    <col min="4" max="4" width="14.140625" style="27" bestFit="1" customWidth="1"/>
    <col min="5" max="5" width="11" style="26" bestFit="1" customWidth="1"/>
    <col min="6" max="6" width="12.85546875" style="26" bestFit="1" customWidth="1"/>
    <col min="7" max="7" width="14.140625" style="26" bestFit="1" customWidth="1"/>
  </cols>
  <sheetData>
    <row r="1" spans="1:7" ht="17.399999999999999">
      <c r="A1" s="12"/>
      <c r="B1" s="83" t="s">
        <v>25</v>
      </c>
      <c r="C1" s="84"/>
      <c r="D1" s="85"/>
      <c r="E1" s="86" t="s">
        <v>26</v>
      </c>
      <c r="F1" s="87"/>
      <c r="G1" s="88"/>
    </row>
    <row r="2" spans="1:7" ht="17.399999999999999">
      <c r="A2" s="13"/>
      <c r="B2" s="14" t="s">
        <v>27</v>
      </c>
      <c r="C2" s="15" t="s">
        <v>28</v>
      </c>
      <c r="D2" s="16" t="s">
        <v>29</v>
      </c>
      <c r="E2" s="14" t="s">
        <v>30</v>
      </c>
      <c r="F2" s="17" t="s">
        <v>28</v>
      </c>
      <c r="G2" s="18" t="s">
        <v>29</v>
      </c>
    </row>
    <row r="3" spans="1:7" ht="13.8" thickBot="1">
      <c r="A3" s="19" t="s">
        <v>0</v>
      </c>
      <c r="B3" s="20" t="s">
        <v>31</v>
      </c>
      <c r="C3" s="21" t="s">
        <v>31</v>
      </c>
      <c r="D3" s="22" t="s">
        <v>31</v>
      </c>
      <c r="E3" s="20" t="s">
        <v>31</v>
      </c>
      <c r="F3" s="23" t="s">
        <v>31</v>
      </c>
      <c r="G3" s="24" t="s">
        <v>31</v>
      </c>
    </row>
    <row r="4" spans="1:7">
      <c r="A4" s="25">
        <v>44470</v>
      </c>
      <c r="B4" s="31">
        <f>'[1]Daily OMR Table'!$B399</f>
        <v>-3040</v>
      </c>
      <c r="C4" s="31">
        <f>'[1]Daily OMR Table'!$C399</f>
        <v>-2656.2</v>
      </c>
      <c r="D4" s="32" t="e">
        <f>'[1]Daily OMR Table'!$D399</f>
        <v>#N/A</v>
      </c>
      <c r="E4" s="30">
        <f>'[1]Daily OMR Table'!$E399</f>
        <v>-2422.3424461809932</v>
      </c>
      <c r="F4" s="30">
        <f>'[1]Daily OMR Table'!$F399</f>
        <v>-2705.5292620620121</v>
      </c>
      <c r="G4" s="30">
        <f>'[1]Daily OMR Table'!$G399</f>
        <v>-3108.1436489848388</v>
      </c>
    </row>
    <row r="5" spans="1:7">
      <c r="A5" s="25">
        <v>44471</v>
      </c>
      <c r="B5" s="31">
        <f>'[1]Daily OMR Table'!$B400</f>
        <v>-2930</v>
      </c>
      <c r="C5" s="31">
        <f>'[1]Daily OMR Table'!$C400</f>
        <v>-2684</v>
      </c>
      <c r="D5" s="32" t="e">
        <f>'[1]Daily OMR Table'!$D400</f>
        <v>#N/A</v>
      </c>
      <c r="E5" s="30">
        <f>'[1]Daily OMR Table'!$E400</f>
        <v>-2422.9145646584325</v>
      </c>
      <c r="F5" s="30">
        <f>'[1]Daily OMR Table'!$F400</f>
        <v>-2512.16375018906</v>
      </c>
      <c r="G5" s="30">
        <f>'[1]Daily OMR Table'!$G400</f>
        <v>-3054.9850316597635</v>
      </c>
    </row>
    <row r="6" spans="1:7">
      <c r="A6" s="25">
        <v>44472</v>
      </c>
      <c r="B6" s="31">
        <f>'[1]Daily OMR Table'!$B401</f>
        <v>-2970</v>
      </c>
      <c r="C6" s="31">
        <f>'[1]Daily OMR Table'!$C401</f>
        <v>-2752.4</v>
      </c>
      <c r="D6" s="32" t="e">
        <f>'[1]Daily OMR Table'!$D401</f>
        <v>#N/A</v>
      </c>
      <c r="E6" s="30">
        <f>'[1]Daily OMR Table'!$E401</f>
        <v>-2395.9109967229647</v>
      </c>
      <c r="F6" s="30">
        <f>'[1]Daily OMR Table'!$F401</f>
        <v>-2328.9676766826319</v>
      </c>
      <c r="G6" s="30">
        <f>'[1]Daily OMR Table'!$G401</f>
        <v>-2990.2003348835028</v>
      </c>
    </row>
    <row r="7" spans="1:7">
      <c r="A7" s="25">
        <v>44473</v>
      </c>
      <c r="B7" s="31">
        <f>'[1]Daily OMR Table'!$B402</f>
        <v>-3250</v>
      </c>
      <c r="C7" s="31">
        <f>'[1]Daily OMR Table'!$C402</f>
        <v>-2944</v>
      </c>
      <c r="D7" s="32" t="e">
        <f>'[1]Daily OMR Table'!$D402</f>
        <v>#N/A</v>
      </c>
      <c r="E7" s="30">
        <f>'[1]Daily OMR Table'!$E402</f>
        <v>-2370.635564658432</v>
      </c>
      <c r="F7" s="30">
        <f>'[1]Daily OMR Table'!$F402</f>
        <v>-2311.4560522813213</v>
      </c>
      <c r="G7" s="30">
        <f>'[1]Daily OMR Table'!$G402</f>
        <v>-2924.8243882703741</v>
      </c>
    </row>
    <row r="8" spans="1:7">
      <c r="A8" s="25">
        <v>44474</v>
      </c>
      <c r="B8" s="31">
        <f>'[1]Daily OMR Table'!$B403</f>
        <v>-2950</v>
      </c>
      <c r="C8" s="31">
        <f>'[1]Daily OMR Table'!$C403</f>
        <v>-3028</v>
      </c>
      <c r="D8" s="32">
        <f>'[1]Daily OMR Table'!$D403</f>
        <v>-3085.7857142857142</v>
      </c>
      <c r="E8" s="30">
        <f>'[1]Daily OMR Table'!$E403</f>
        <v>-2360.8438910713385</v>
      </c>
      <c r="F8" s="30">
        <f>'[1]Daily OMR Table'!$F403</f>
        <v>-2394.529492658432</v>
      </c>
      <c r="G8" s="30">
        <f>'[1]Daily OMR Table'!$G403</f>
        <v>-2858.097025201484</v>
      </c>
    </row>
    <row r="9" spans="1:7">
      <c r="A9" s="25">
        <v>44475</v>
      </c>
      <c r="B9" s="31">
        <f>'[1]Daily OMR Table'!$B404</f>
        <v>-2360</v>
      </c>
      <c r="C9" s="31">
        <f>'[1]Daily OMR Table'!$C404</f>
        <v>-2892</v>
      </c>
      <c r="D9" s="32">
        <f>'[1]Daily OMR Table'!$D404</f>
        <v>-2985.0714285714284</v>
      </c>
      <c r="E9" s="30">
        <f>'[1]Daily OMR Table'!$E404</f>
        <v>-2370.8014671036049</v>
      </c>
      <c r="F9" s="30">
        <f>'[1]Daily OMR Table'!$F404</f>
        <v>-2384.2212968429549</v>
      </c>
      <c r="G9" s="30">
        <f>'[1]Daily OMR Table'!$G404</f>
        <v>-2792.0925464842089</v>
      </c>
    </row>
    <row r="10" spans="1:7">
      <c r="A10" s="25">
        <v>44476</v>
      </c>
      <c r="B10" s="31">
        <f>'[1]Daily OMR Table'!$B405</f>
        <v>-2597</v>
      </c>
      <c r="C10" s="31">
        <f>'[1]Daily OMR Table'!$C405</f>
        <v>-2825.4</v>
      </c>
      <c r="D10" s="32">
        <f>'[1]Daily OMR Table'!$D405</f>
        <v>-2900.5714285714284</v>
      </c>
      <c r="E10" s="30">
        <f>'[1]Daily OMR Table'!$E405</f>
        <v>-2352.0193277035542</v>
      </c>
      <c r="F10" s="30">
        <f>'[1]Daily OMR Table'!$F405</f>
        <v>-2370.0422494519789</v>
      </c>
      <c r="G10" s="30">
        <f>'[1]Daily OMR Table'!$G405</f>
        <v>-2717.7257486881053</v>
      </c>
    </row>
    <row r="11" spans="1:7">
      <c r="A11" s="25">
        <v>44477</v>
      </c>
      <c r="B11" s="31">
        <f>'[1]Daily OMR Table'!$B406</f>
        <v>-2396</v>
      </c>
      <c r="C11" s="31">
        <f>'[1]Daily OMR Table'!$C406</f>
        <v>-2710.6</v>
      </c>
      <c r="D11" s="32">
        <f>'[1]Daily OMR Table'!$D406</f>
        <v>-2802.4285714285716</v>
      </c>
      <c r="E11" s="30">
        <f>'[1]Daily OMR Table'!$E406</f>
        <v>-2345.6603067809428</v>
      </c>
      <c r="F11" s="30">
        <f>'[1]Daily OMR Table'!$F406</f>
        <v>-2359.9921114635745</v>
      </c>
      <c r="G11" s="30">
        <f>'[1]Daily OMR Table'!$G406</f>
        <v>-2641.278753279556</v>
      </c>
    </row>
    <row r="12" spans="1:7">
      <c r="A12" s="25">
        <v>44478</v>
      </c>
      <c r="B12" s="31">
        <f>'[1]Daily OMR Table'!$B407</f>
        <v>-2570</v>
      </c>
      <c r="C12" s="31">
        <f>'[1]Daily OMR Table'!$C407</f>
        <v>-2574.6</v>
      </c>
      <c r="D12" s="32">
        <f>'[1]Daily OMR Table'!$D407</f>
        <v>-2738.1428571428573</v>
      </c>
      <c r="E12" s="30">
        <f>'[1]Daily OMR Table'!$E407</f>
        <v>-2241.5117456516264</v>
      </c>
      <c r="F12" s="30">
        <f>'[1]Daily OMR Table'!$F407</f>
        <v>-2334.1673476622136</v>
      </c>
      <c r="G12" s="30">
        <f>'[1]Daily OMR Table'!$G407</f>
        <v>-2557.2287510511715</v>
      </c>
    </row>
    <row r="13" spans="1:7">
      <c r="A13" s="25">
        <v>44479</v>
      </c>
      <c r="B13" s="31">
        <f>'[1]Daily OMR Table'!$B408</f>
        <v>-2940</v>
      </c>
      <c r="C13" s="31">
        <f>'[1]Daily OMR Table'!$C408</f>
        <v>-2572.6</v>
      </c>
      <c r="D13" s="32">
        <f>'[1]Daily OMR Table'!$D408</f>
        <v>-2731.7142857142858</v>
      </c>
      <c r="E13" s="30">
        <f>'[1]Daily OMR Table'!$E408</f>
        <v>-2226.7836097806912</v>
      </c>
      <c r="F13" s="30">
        <f>'[1]Daily OMR Table'!$F408</f>
        <v>-2307.3552914040838</v>
      </c>
      <c r="G13" s="30">
        <f>'[1]Daily OMR Table'!$G408</f>
        <v>-2472.4805560315463</v>
      </c>
    </row>
    <row r="14" spans="1:7">
      <c r="A14" s="25">
        <v>44480</v>
      </c>
      <c r="B14" s="31" t="e">
        <f>'[1]Daily OMR Table'!$B409</f>
        <v>#N/A</v>
      </c>
      <c r="C14" s="31" t="e">
        <f>'[1]Daily OMR Table'!$C409</f>
        <v>#N/A</v>
      </c>
      <c r="D14" s="32" t="e">
        <f>'[1]Daily OMR Table'!$D409</f>
        <v>#N/A</v>
      </c>
      <c r="E14" s="30">
        <f>'[1]Daily OMR Table'!$E409</f>
        <v>-2179.0822543483741</v>
      </c>
      <c r="F14" s="30">
        <f>'[1]Daily OMR Table'!$F409</f>
        <v>-2269.0114488530376</v>
      </c>
      <c r="G14" s="30">
        <f>'[1]Daily OMR Table'!$G409</f>
        <v>-2386.0048510547736</v>
      </c>
    </row>
    <row r="15" spans="1:7">
      <c r="A15" s="25">
        <v>44481</v>
      </c>
      <c r="B15" s="31" t="e">
        <f>'[1]Daily OMR Table'!$B410</f>
        <v>#N/A</v>
      </c>
      <c r="C15" s="31" t="e">
        <f>'[1]Daily OMR Table'!$C410</f>
        <v>#N/A</v>
      </c>
      <c r="D15" s="32" t="e">
        <f>'[1]Daily OMR Table'!$D410</f>
        <v>#N/A</v>
      </c>
      <c r="E15" s="30">
        <f>'[1]Daily OMR Table'!$E410</f>
        <v>-2181.0067839677336</v>
      </c>
      <c r="F15" s="30">
        <f>'[1]Daily OMR Table'!$F410</f>
        <v>-2234.8089401058737</v>
      </c>
      <c r="G15" s="30">
        <f>'[1]Daily OMR Table'!$G410</f>
        <v>-2305.2273810342467</v>
      </c>
    </row>
    <row r="16" spans="1:7">
      <c r="A16" s="25">
        <v>44482</v>
      </c>
      <c r="B16" s="31" t="e">
        <f>'[1]Daily OMR Table'!$B411</f>
        <v>#N/A</v>
      </c>
      <c r="C16" s="31" t="e">
        <f>'[1]Daily OMR Table'!$C411</f>
        <v>#N/A</v>
      </c>
      <c r="D16" s="32" t="e">
        <f>'[1]Daily OMR Table'!$D411</f>
        <v>#N/A</v>
      </c>
      <c r="E16" s="30">
        <f>'[1]Daily OMR Table'!$E411</f>
        <v>-2184.9564111419204</v>
      </c>
      <c r="F16" s="30">
        <f>'[1]Daily OMR Table'!$F411</f>
        <v>-2202.668160978069</v>
      </c>
      <c r="G16" s="30">
        <f>'[1]Daily OMR Table'!$G411</f>
        <v>-2285.7104327825991</v>
      </c>
    </row>
    <row r="17" spans="1:7">
      <c r="A17" s="25">
        <v>44483</v>
      </c>
      <c r="B17" s="31" t="e">
        <f>'[1]Daily OMR Table'!$B412</f>
        <v>#N/A</v>
      </c>
      <c r="C17" s="31" t="e">
        <f>'[1]Daily OMR Table'!$C412</f>
        <v>#N/A</v>
      </c>
      <c r="D17" s="32" t="e">
        <f>'[1]Daily OMR Table'!$D412</f>
        <v>#N/A</v>
      </c>
      <c r="E17" s="30">
        <f>'[1]Daily OMR Table'!$E412</f>
        <v>-2177.3333135870939</v>
      </c>
      <c r="F17" s="30">
        <f>'[1]Daily OMR Table'!$F412</f>
        <v>-2189.832474565163</v>
      </c>
      <c r="G17" s="30">
        <f>'[1]Daily OMR Table'!$G412</f>
        <v>-2302.2716202398356</v>
      </c>
    </row>
    <row r="18" spans="1:7">
      <c r="A18" s="25">
        <v>44484</v>
      </c>
      <c r="B18" s="31" t="e">
        <f>'[1]Daily OMR Table'!$B413</f>
        <v>#N/A</v>
      </c>
      <c r="C18" s="31" t="e">
        <f>'[1]Daily OMR Table'!$C413</f>
        <v>#N/A</v>
      </c>
      <c r="D18" s="32" t="e">
        <f>'[1]Daily OMR Table'!$D413</f>
        <v>#N/A</v>
      </c>
      <c r="E18" s="30">
        <f>'[1]Daily OMR Table'!$E413</f>
        <v>-2205.634292664482</v>
      </c>
      <c r="F18" s="30">
        <f>'[1]Daily OMR Table'!$F413</f>
        <v>-2185.602611141921</v>
      </c>
      <c r="G18" s="30">
        <f>'[1]Daily OMR Table'!$G413</f>
        <v>-2286.7924664172278</v>
      </c>
    </row>
    <row r="19" spans="1:7">
      <c r="A19" s="25">
        <v>44485</v>
      </c>
      <c r="B19" s="31" t="e">
        <f>'[1]Daily OMR Table'!$B414</f>
        <v>#N/A</v>
      </c>
      <c r="C19" s="31" t="e">
        <f>'[1]Daily OMR Table'!$C414</f>
        <v>#N/A</v>
      </c>
      <c r="D19" s="32" t="e">
        <f>'[1]Daily OMR Table'!$D414</f>
        <v>#N/A</v>
      </c>
      <c r="E19" s="30">
        <f>'[1]Daily OMR Table'!$E414</f>
        <v>-2224.2972125031515</v>
      </c>
      <c r="F19" s="30">
        <f>'[1]Daily OMR Table'!$F414</f>
        <v>-2194.6456027728768</v>
      </c>
      <c r="G19" s="30">
        <f>'[1]Daily OMR Table'!$G414</f>
        <v>-2272.6055126918504</v>
      </c>
    </row>
    <row r="20" spans="1:7">
      <c r="A20" s="25">
        <v>44486</v>
      </c>
      <c r="B20" s="31" t="e">
        <f>'[1]Daily OMR Table'!$B415</f>
        <v>#N/A</v>
      </c>
      <c r="C20" s="31" t="e">
        <f>'[1]Daily OMR Table'!$C415</f>
        <v>#N/A</v>
      </c>
      <c r="D20" s="32" t="e">
        <f>'[1]Daily OMR Table'!$D415</f>
        <v>#N/A</v>
      </c>
      <c r="E20" s="30">
        <f>'[1]Daily OMR Table'!$E415</f>
        <v>-1390.8876987648098</v>
      </c>
      <c r="F20" s="30">
        <f>'[1]Daily OMR Table'!$F415</f>
        <v>-2036.6217857322913</v>
      </c>
      <c r="G20" s="30">
        <f>'[1]Daily OMR Table'!$G415</f>
        <v>-2200.8181342662679</v>
      </c>
    </row>
    <row r="21" spans="1:7">
      <c r="A21" s="25">
        <v>44487</v>
      </c>
      <c r="B21" s="31" t="e">
        <f>'[1]Daily OMR Table'!$B416</f>
        <v>#N/A</v>
      </c>
      <c r="C21" s="31" t="e">
        <f>'[1]Daily OMR Table'!$C416</f>
        <v>#N/A</v>
      </c>
      <c r="D21" s="32" t="e">
        <f>'[1]Daily OMR Table'!$D416</f>
        <v>#N/A</v>
      </c>
      <c r="E21" s="30">
        <f>'[1]Daily OMR Table'!$E416</f>
        <v>-1340.642541971263</v>
      </c>
      <c r="F21" s="30">
        <f>'[1]Daily OMR Table'!$F416</f>
        <v>-1867.75901189816</v>
      </c>
      <c r="G21" s="30">
        <f>'[1]Daily OMR Table'!$G416</f>
        <v>-2127.2472040743273</v>
      </c>
    </row>
    <row r="22" spans="1:7">
      <c r="A22" s="25">
        <v>44488</v>
      </c>
      <c r="B22" s="31" t="e">
        <f>'[1]Daily OMR Table'!$B417</f>
        <v>#N/A</v>
      </c>
      <c r="C22" s="31" t="e">
        <f>'[1]Daily OMR Table'!$C417</f>
        <v>#N/A</v>
      </c>
      <c r="D22" s="32" t="e">
        <f>'[1]Daily OMR Table'!$D417</f>
        <v>#N/A</v>
      </c>
      <c r="E22" s="30">
        <f>'[1]Daily OMR Table'!$E417</f>
        <v>-1211.2921900680615</v>
      </c>
      <c r="F22" s="30">
        <f>'[1]Daily OMR Table'!$F417</f>
        <v>-1674.5507871943537</v>
      </c>
      <c r="G22" s="30">
        <f>'[1]Daily OMR Table'!$G417</f>
        <v>-2045.1363682883796</v>
      </c>
    </row>
    <row r="23" spans="1:7">
      <c r="A23" s="25">
        <v>44489</v>
      </c>
      <c r="B23" s="31" t="e">
        <f>'[1]Daily OMR Table'!$B418</f>
        <v>#N/A</v>
      </c>
      <c r="C23" s="31" t="e">
        <f>'[1]Daily OMR Table'!$C418</f>
        <v>#N/A</v>
      </c>
      <c r="D23" s="32" t="e">
        <f>'[1]Daily OMR Table'!$D418</f>
        <v>#N/A</v>
      </c>
      <c r="E23" s="30">
        <f>'[1]Daily OMR Table'!$E418</f>
        <v>-1148.3444653390472</v>
      </c>
      <c r="F23" s="30">
        <f>'[1]Daily OMR Table'!$F418</f>
        <v>-1463.0928217292665</v>
      </c>
      <c r="G23" s="30">
        <f>'[1]Daily OMR Table'!$G418</f>
        <v>-1957.8180110194824</v>
      </c>
    </row>
    <row r="24" spans="1:7">
      <c r="A24" s="25">
        <v>44490</v>
      </c>
      <c r="B24" s="31">
        <f>'[1]Daily OMR Table'!$B419</f>
        <v>-1923</v>
      </c>
      <c r="C24" s="31" t="e">
        <f>'[1]Daily OMR Table'!$C419</f>
        <v>#N/A</v>
      </c>
      <c r="D24" s="32" t="e">
        <f>'[1]Daily OMR Table'!$D419</f>
        <v>#N/A</v>
      </c>
      <c r="E24" s="30">
        <f>'[1]Daily OMR Table'!$E419</f>
        <v>-1176.9070925132341</v>
      </c>
      <c r="F24" s="30">
        <f>'[1]Daily OMR Table'!$F419</f>
        <v>-1253.614797731283</v>
      </c>
      <c r="G24" s="30">
        <f>'[1]Daily OMR Table'!$G419</f>
        <v>-1873.8814227916023</v>
      </c>
    </row>
    <row r="25" spans="1:7">
      <c r="A25" s="25">
        <v>44491</v>
      </c>
      <c r="B25" s="31">
        <f>'[1]Daily OMR Table'!$B420</f>
        <v>-1495</v>
      </c>
      <c r="C25" s="31" t="e">
        <f>'[1]Daily OMR Table'!$C420</f>
        <v>#N/A</v>
      </c>
      <c r="D25" s="32" t="e">
        <f>'[1]Daily OMR Table'!$D420</f>
        <v>#N/A</v>
      </c>
      <c r="E25" s="30">
        <f>'[1]Daily OMR Table'!$E420</f>
        <v>-1088.735876480968</v>
      </c>
      <c r="F25" s="30">
        <f>'[1]Daily OMR Table'!$F420</f>
        <v>-1193.1844332745147</v>
      </c>
      <c r="G25" s="30">
        <f>'[1]Daily OMR Table'!$G420</f>
        <v>-1784.1011063416042</v>
      </c>
    </row>
    <row r="26" spans="1:7">
      <c r="A26" s="25">
        <v>44492</v>
      </c>
      <c r="B26" s="31" t="e">
        <f>'[1]Daily OMR Table'!$B421</f>
        <v>#N/A</v>
      </c>
      <c r="C26" s="31" t="e">
        <f>'[1]Daily OMR Table'!$C421</f>
        <v>#N/A</v>
      </c>
      <c r="D26" s="32" t="e">
        <f>'[1]Daily OMR Table'!$D421</f>
        <v>#N/A</v>
      </c>
      <c r="E26" s="30">
        <f>'[1]Daily OMR Table'!$E421</f>
        <v>-1040.4313468616083</v>
      </c>
      <c r="F26" s="30">
        <f>'[1]Daily OMR Table'!$F421</f>
        <v>-1133.1421942525837</v>
      </c>
      <c r="G26" s="30">
        <f>'[1]Daily OMR Table'!$G421</f>
        <v>-1698.3096492851744</v>
      </c>
    </row>
    <row r="27" spans="1:7">
      <c r="A27" s="25">
        <v>44493</v>
      </c>
      <c r="B27" s="31" t="e">
        <f>'[1]Daily OMR Table'!$B422</f>
        <v>#N/A</v>
      </c>
      <c r="C27" s="31" t="e">
        <f>'[1]Daily OMR Table'!$C422</f>
        <v>#N/A</v>
      </c>
      <c r="D27" s="32" t="e">
        <f>'[1]Daily OMR Table'!$D422</f>
        <v>#N/A</v>
      </c>
      <c r="E27" s="30">
        <f>'[1]Daily OMR Table'!$E422</f>
        <v>-2441.7613099571463</v>
      </c>
      <c r="F27" s="30">
        <f>'[1]Daily OMR Table'!$F422</f>
        <v>-1379.2360182304008</v>
      </c>
      <c r="G27" s="30">
        <f>'[1]Daily OMR Table'!$G422</f>
        <v>-1713.6651992977784</v>
      </c>
    </row>
    <row r="28" spans="1:7">
      <c r="A28" s="25">
        <v>44494</v>
      </c>
      <c r="B28" s="31" t="e">
        <f>'[1]Daily OMR Table'!$B423</f>
        <v>#N/A</v>
      </c>
      <c r="C28" s="31" t="e">
        <f>'[1]Daily OMR Table'!$C423</f>
        <v>#N/A</v>
      </c>
      <c r="D28" s="32" t="e">
        <f>'[1]Daily OMR Table'!$D423</f>
        <v>#N/A</v>
      </c>
      <c r="E28" s="30">
        <f>'[1]Daily OMR Table'!$E423</f>
        <v>-2369.0907643055207</v>
      </c>
      <c r="F28" s="30">
        <f>'[1]Daily OMR Table'!$F423</f>
        <v>-1623.3852780236955</v>
      </c>
      <c r="G28" s="30">
        <f>'[1]Daily OMR Table'!$G423</f>
        <v>-1727.2372357232889</v>
      </c>
    </row>
    <row r="29" spans="1:7">
      <c r="A29" s="25">
        <v>44495</v>
      </c>
      <c r="B29" s="31" t="e">
        <f>'[1]Daily OMR Table'!$B424</f>
        <v>#N/A</v>
      </c>
      <c r="C29" s="31" t="e">
        <f>'[1]Daily OMR Table'!$C424</f>
        <v>#N/A</v>
      </c>
      <c r="D29" s="32" t="e">
        <f>'[1]Daily OMR Table'!$D424</f>
        <v>#N/A</v>
      </c>
      <c r="E29" s="30">
        <f>'[1]Daily OMR Table'!$E424</f>
        <v>-5019.6087660700787</v>
      </c>
      <c r="F29" s="30">
        <f>'[1]Daily OMR Table'!$F424</f>
        <v>-2391.9256127350645</v>
      </c>
      <c r="G29" s="30">
        <f>'[1]Daily OMR Table'!$G424</f>
        <v>-1929.9945201591706</v>
      </c>
    </row>
    <row r="30" spans="1:7">
      <c r="A30" s="25">
        <v>44496</v>
      </c>
      <c r="B30" s="31" t="e">
        <f>'[1]Daily OMR Table'!$B425</f>
        <v>#N/A</v>
      </c>
      <c r="C30" s="31" t="e">
        <f>'[1]Daily OMR Table'!$C425</f>
        <v>#N/A</v>
      </c>
      <c r="D30" s="32" t="e">
        <f>'[1]Daily OMR Table'!$D425</f>
        <v>#N/A</v>
      </c>
      <c r="E30" s="30">
        <f>'[1]Daily OMR Table'!$E425</f>
        <v>-8189.3835424754234</v>
      </c>
      <c r="F30" s="30">
        <f>'[1]Daily OMR Table'!$F425</f>
        <v>-3812.0551459339549</v>
      </c>
      <c r="G30" s="30">
        <f>'[1]Daily OMR Table'!$G425</f>
        <v>-2358.8821723972783</v>
      </c>
    </row>
    <row r="31" spans="1:7">
      <c r="A31" s="25">
        <v>44497</v>
      </c>
      <c r="B31" s="31" t="e">
        <f>'[1]Daily OMR Table'!$B426</f>
        <v>#N/A</v>
      </c>
      <c r="C31" s="31" t="e">
        <f>'[1]Daily OMR Table'!$C426</f>
        <v>#N/A</v>
      </c>
      <c r="D31" s="32" t="e">
        <f>'[1]Daily OMR Table'!$D426</f>
        <v>#N/A</v>
      </c>
      <c r="E31" s="30">
        <f>'[1]Daily OMR Table'!$E426</f>
        <v>-8211.0279218553078</v>
      </c>
      <c r="F31" s="30">
        <f>'[1]Daily OMR Table'!$F426</f>
        <v>-5246.1744609326952</v>
      </c>
      <c r="G31" s="30">
        <f>'[1]Daily OMR Table'!$G426</f>
        <v>-2789.8603587021507</v>
      </c>
    </row>
    <row r="32" spans="1:7">
      <c r="A32" s="25">
        <v>44498</v>
      </c>
      <c r="B32" s="31" t="e">
        <f>'[1]Daily OMR Table'!$B427</f>
        <v>#N/A</v>
      </c>
      <c r="C32" s="31" t="e">
        <f>'[1]Daily OMR Table'!$C427</f>
        <v>#N/A</v>
      </c>
      <c r="D32" s="32" t="e">
        <f>'[1]Daily OMR Table'!$D427</f>
        <v>#N/A</v>
      </c>
      <c r="E32" s="30">
        <f>'[1]Daily OMR Table'!$E427</f>
        <v>-9098.625421477187</v>
      </c>
      <c r="F32" s="30">
        <f>'[1]Daily OMR Table'!$F427</f>
        <v>-6577.5472832367032</v>
      </c>
      <c r="G32" s="30">
        <f>'[1]Daily OMR Table'!$G427</f>
        <v>-3282.2168679030583</v>
      </c>
    </row>
    <row r="33" spans="1:7">
      <c r="A33" s="25">
        <v>44499</v>
      </c>
      <c r="B33" s="31" t="e">
        <f>'[1]Daily OMR Table'!$B428</f>
        <v>#N/A</v>
      </c>
      <c r="C33" s="31" t="e">
        <f>'[1]Daily OMR Table'!$C428</f>
        <v>#N/A</v>
      </c>
      <c r="D33" s="32" t="e">
        <f>'[1]Daily OMR Table'!$D428</f>
        <v>#N/A</v>
      </c>
      <c r="E33" s="30">
        <f>'[1]Daily OMR Table'!$E428</f>
        <v>-9421.4407600201666</v>
      </c>
      <c r="F33" s="30">
        <f>'[1]Daily OMR Table'!$F428</f>
        <v>-7988.0172823796329</v>
      </c>
      <c r="G33" s="30">
        <f>'[1]Daily OMR Table'!$G428</f>
        <v>-3796.2985498685593</v>
      </c>
    </row>
    <row r="34" spans="1:7">
      <c r="A34" s="25">
        <v>44500</v>
      </c>
      <c r="B34" s="31" t="e">
        <f>'[1]Daily OMR Table'!$B429</f>
        <v>#N/A</v>
      </c>
      <c r="C34" s="31" t="e">
        <f>'[1]Daily OMR Table'!$C429</f>
        <v>#N/A</v>
      </c>
      <c r="D34" s="32" t="e">
        <f>'[1]Daily OMR Table'!$D429</f>
        <v>#N/A</v>
      </c>
      <c r="E34" s="30">
        <f>'[1]Daily OMR Table'!$E429</f>
        <v>-9392.9755613813959</v>
      </c>
      <c r="F34" s="30">
        <f>'[1]Daily OMR Table'!$F429</f>
        <v>-8862.6906414418954</v>
      </c>
      <c r="G34" s="30">
        <f>'[1]Daily OMR Table'!$G429</f>
        <v>-4367.8762543411731</v>
      </c>
    </row>
    <row r="35" spans="1:7">
      <c r="A35" s="25">
        <v>44501</v>
      </c>
      <c r="B35" s="31" t="e">
        <f>'[1]Daily OMR Table'!$B430</f>
        <v>#N/A</v>
      </c>
      <c r="C35" s="31" t="e">
        <f>'[1]Daily OMR Table'!$C430</f>
        <v>#N/A</v>
      </c>
      <c r="D35" s="32" t="e">
        <f>'[1]Daily OMR Table'!$D430</f>
        <v>#N/A</v>
      </c>
      <c r="E35" s="30">
        <f>'[1]Daily OMR Table'!$E430</f>
        <v>-9724.765875472649</v>
      </c>
      <c r="F35" s="30">
        <f>'[1]Daily OMR Table'!$F430</f>
        <v>-9169.767108041342</v>
      </c>
      <c r="G35" s="30">
        <f>'[1]Daily OMR Table'!$G430</f>
        <v>-4966.7422067341276</v>
      </c>
    </row>
    <row r="36" spans="1:7">
      <c r="A36" s="25">
        <v>44502</v>
      </c>
      <c r="B36" s="31" t="e">
        <f>'[1]Daily OMR Table'!$B431</f>
        <v>#N/A</v>
      </c>
      <c r="C36" s="31" t="e">
        <f>'[1]Daily OMR Table'!$C431</f>
        <v>#N/A</v>
      </c>
      <c r="D36" s="32" t="e">
        <f>'[1]Daily OMR Table'!$D431</f>
        <v>#N/A</v>
      </c>
      <c r="E36" s="30">
        <f>'[1]Daily OMR Table'!$E431</f>
        <v>-10065.872377867407</v>
      </c>
      <c r="F36" s="30">
        <f>'[1]Daily OMR Table'!$F431</f>
        <v>-9540.7359992437614</v>
      </c>
      <c r="G36" s="30">
        <f>'[1]Daily OMR Table'!$G431</f>
        <v>-5599.2122201483671</v>
      </c>
    </row>
    <row r="37" spans="1:7">
      <c r="A37" s="25">
        <v>44503</v>
      </c>
      <c r="B37" s="31" t="e">
        <f>'[1]Daily OMR Table'!$B432</f>
        <v>#N/A</v>
      </c>
      <c r="C37" s="31" t="e">
        <f>'[1]Daily OMR Table'!$C432</f>
        <v>#N/A</v>
      </c>
      <c r="D37" s="32" t="e">
        <f>'[1]Daily OMR Table'!$D432</f>
        <v>#N/A</v>
      </c>
      <c r="E37" s="30">
        <f>'[1]Daily OMR Table'!$E432</f>
        <v>-5325.2725465086969</v>
      </c>
      <c r="F37" s="30">
        <f>'[1]Daily OMR Table'!$F432</f>
        <v>-8786.0654242500641</v>
      </c>
      <c r="G37" s="30">
        <f>'[1]Daily OMR Table'!$G432</f>
        <v>-5897.5642259461993</v>
      </c>
    </row>
    <row r="38" spans="1:7">
      <c r="A38" s="25">
        <v>44504</v>
      </c>
      <c r="B38" s="31" t="e">
        <f>'[1]Daily OMR Table'!$B433</f>
        <v>#N/A</v>
      </c>
      <c r="C38" s="31" t="e">
        <f>'[1]Daily OMR Table'!$C433</f>
        <v>#N/A</v>
      </c>
      <c r="D38" s="32" t="e">
        <f>'[1]Daily OMR Table'!$D433</f>
        <v>#N/A</v>
      </c>
      <c r="E38" s="30">
        <f>'[1]Daily OMR Table'!$E433</f>
        <v>-4097.5395220569699</v>
      </c>
      <c r="F38" s="30">
        <f>'[1]Daily OMR Table'!$F433</f>
        <v>-7721.285176657424</v>
      </c>
      <c r="G38" s="30">
        <f>'[1]Daily OMR Table'!$G433</f>
        <v>-6106.1808280564665</v>
      </c>
    </row>
    <row r="39" spans="1:7">
      <c r="A39" s="25">
        <v>44505</v>
      </c>
      <c r="B39" s="31">
        <f>'[1]Daily OMR Table'!$B434</f>
        <v>-4810</v>
      </c>
      <c r="C39" s="31" t="e">
        <f>'[1]Daily OMR Table'!$C434</f>
        <v>#N/A</v>
      </c>
      <c r="D39" s="32" t="e">
        <f>'[1]Daily OMR Table'!$D434</f>
        <v>#N/A</v>
      </c>
      <c r="E39" s="30">
        <f>'[1]Daily OMR Table'!$E434</f>
        <v>-4163.578898411899</v>
      </c>
      <c r="F39" s="30">
        <f>'[1]Daily OMR Table'!$F434</f>
        <v>-6675.4058440635245</v>
      </c>
      <c r="G39" s="30">
        <f>'[1]Daily OMR Table'!$G434</f>
        <v>-6325.8124724801046</v>
      </c>
    </row>
    <row r="40" spans="1:7">
      <c r="A40" s="25">
        <v>44506</v>
      </c>
      <c r="B40" s="31">
        <f>'[1]Daily OMR Table'!$B435</f>
        <v>-6310</v>
      </c>
      <c r="C40" s="31" t="e">
        <f>'[1]Daily OMR Table'!$C435</f>
        <v>#N/A</v>
      </c>
      <c r="D40" s="32" t="e">
        <f>'[1]Daily OMR Table'!$D435</f>
        <v>#N/A</v>
      </c>
      <c r="E40" s="30">
        <f>'[1]Daily OMR Table'!$E435</f>
        <v>-6815.2189778169904</v>
      </c>
      <c r="F40" s="30">
        <f>'[1]Daily OMR Table'!$F435</f>
        <v>-6093.4964645323926</v>
      </c>
      <c r="G40" s="30">
        <f>'[1]Daily OMR Table'!$G435</f>
        <v>-6738.2973032626314</v>
      </c>
    </row>
    <row r="41" spans="1:7">
      <c r="A41" s="25">
        <v>44507</v>
      </c>
      <c r="B41" s="31">
        <f>'[1]Daily OMR Table'!$B436</f>
        <v>-6370</v>
      </c>
      <c r="C41" s="31" t="e">
        <f>'[1]Daily OMR Table'!$C436</f>
        <v>#N/A</v>
      </c>
      <c r="D41" s="32" t="e">
        <f>'[1]Daily OMR Table'!$D436</f>
        <v>#N/A</v>
      </c>
      <c r="E41" s="30">
        <f>'[1]Daily OMR Table'!$E436</f>
        <v>-6320.0958799999999</v>
      </c>
      <c r="F41" s="30">
        <f>'[1]Daily OMR Table'!$F436</f>
        <v>-5344.3411649589116</v>
      </c>
      <c r="G41" s="30">
        <f>'[1]Daily OMR Table'!$G436</f>
        <v>-7015.3212011228334</v>
      </c>
    </row>
    <row r="42" spans="1:7">
      <c r="A42" s="25">
        <v>44508</v>
      </c>
      <c r="B42" s="31">
        <f>'[1]Daily OMR Table'!$B437</f>
        <v>-6510</v>
      </c>
      <c r="C42" s="31" t="e">
        <f>'[1]Daily OMR Table'!$C437</f>
        <v>#N/A</v>
      </c>
      <c r="D42" s="32" t="e">
        <f>'[1]Daily OMR Table'!$D437</f>
        <v>#N/A</v>
      </c>
      <c r="E42" s="30">
        <f>'[1]Daily OMR Table'!$E437</f>
        <v>-6052.8985790269726</v>
      </c>
      <c r="F42" s="30">
        <f>'[1]Daily OMR Table'!$F437</f>
        <v>-5489.8663714625663</v>
      </c>
      <c r="G42" s="30">
        <f>'[1]Daily OMR Table'!$G437</f>
        <v>-7278.4503307457971</v>
      </c>
    </row>
    <row r="43" spans="1:7">
      <c r="A43" s="25">
        <v>44509</v>
      </c>
      <c r="B43" s="31">
        <f>'[1]Daily OMR Table'!$B438</f>
        <v>-6870</v>
      </c>
      <c r="C43" s="31">
        <f>'[1]Daily OMR Table'!$C438</f>
        <v>-6174</v>
      </c>
      <c r="D43" s="32" t="e">
        <f>'[1]Daily OMR Table'!$D438</f>
        <v>#N/A</v>
      </c>
      <c r="E43" s="30">
        <f>'[1]Daily OMR Table'!$E438</f>
        <v>-6862.1615248298458</v>
      </c>
      <c r="F43" s="30">
        <f>'[1]Daily OMR Table'!$F438</f>
        <v>-6042.7907720171406</v>
      </c>
      <c r="G43" s="30">
        <f>'[1]Daily OMR Table'!$G438</f>
        <v>-7410.0612420857788</v>
      </c>
    </row>
    <row r="44" spans="1:7">
      <c r="A44" s="25">
        <v>44510</v>
      </c>
      <c r="B44" s="31">
        <f>'[1]Daily OMR Table'!$B439</f>
        <v>-6260</v>
      </c>
      <c r="C44" s="31">
        <f>'[1]Daily OMR Table'!$C439</f>
        <v>-6464</v>
      </c>
      <c r="D44" s="32" t="e">
        <f>'[1]Daily OMR Table'!$D439</f>
        <v>#N/A</v>
      </c>
      <c r="E44" s="30">
        <f>'[1]Daily OMR Table'!$E439</f>
        <v>-6779.5973887068321</v>
      </c>
      <c r="F44" s="30">
        <f>'[1]Daily OMR Table'!$F439</f>
        <v>-6565.994470076128</v>
      </c>
      <c r="G44" s="30">
        <f>'[1]Daily OMR Table'!$G439</f>
        <v>-7309.3622311023064</v>
      </c>
    </row>
    <row r="45" spans="1:7">
      <c r="A45" s="25">
        <v>44511</v>
      </c>
      <c r="B45" s="31">
        <f>'[1]Daily OMR Table'!$B440</f>
        <v>-7790</v>
      </c>
      <c r="C45" s="31">
        <f>'[1]Daily OMR Table'!$C440</f>
        <v>-6760</v>
      </c>
      <c r="D45" s="32" t="e">
        <f>'[1]Daily OMR Table'!$D440</f>
        <v>#N/A</v>
      </c>
      <c r="E45" s="30">
        <f>'[1]Daily OMR Table'!$E440</f>
        <v>-8462.5806354928172</v>
      </c>
      <c r="F45" s="30">
        <f>'[1]Daily OMR Table'!$F440</f>
        <v>-6895.4668016112937</v>
      </c>
      <c r="G45" s="30">
        <f>'[1]Daily OMR Table'!$G440</f>
        <v>-7327.3302820764166</v>
      </c>
    </row>
    <row r="46" spans="1:7">
      <c r="A46" s="25">
        <v>44512</v>
      </c>
      <c r="B46" s="31">
        <f>'[1]Daily OMR Table'!$B441</f>
        <v>-8340</v>
      </c>
      <c r="C46" s="31">
        <f>'[1]Daily OMR Table'!$C441</f>
        <v>-7154</v>
      </c>
      <c r="D46" s="32" t="e">
        <f>'[1]Daily OMR Table'!$D441</f>
        <v>#N/A</v>
      </c>
      <c r="E46" s="30">
        <f>'[1]Daily OMR Table'!$E441</f>
        <v>-8438.8444716410395</v>
      </c>
      <c r="F46" s="30">
        <f>'[1]Daily OMR Table'!$F441</f>
        <v>-7319.2165199395022</v>
      </c>
      <c r="G46" s="30">
        <f>'[1]Daily OMR Table'!$G441</f>
        <v>-7280.203071373835</v>
      </c>
    </row>
    <row r="47" spans="1:7">
      <c r="A47" s="25">
        <v>44513</v>
      </c>
      <c r="B47" s="31">
        <f>'[1]Daily OMR Table'!$B442</f>
        <v>-7400</v>
      </c>
      <c r="C47" s="31">
        <f>'[1]Daily OMR Table'!$C442</f>
        <v>-7332</v>
      </c>
      <c r="D47" s="32" t="e">
        <f>'[1]Daily OMR Table'!$D442</f>
        <v>#N/A</v>
      </c>
      <c r="E47" s="30">
        <f>'[1]Daily OMR Table'!$E442</f>
        <v>-7135.1454218553063</v>
      </c>
      <c r="F47" s="30">
        <f>'[1]Daily OMR Table'!$F442</f>
        <v>-7535.6658885051675</v>
      </c>
      <c r="G47" s="30">
        <f>'[1]Daily OMR Table'!$G442</f>
        <v>-7116.8962615049168</v>
      </c>
    </row>
    <row r="48" spans="1:7">
      <c r="A48" s="25">
        <v>44514</v>
      </c>
      <c r="B48" s="31">
        <f>'[1]Daily OMR Table'!$B443</f>
        <v>-6500</v>
      </c>
      <c r="C48" s="31">
        <f>'[1]Daily OMR Table'!$C443</f>
        <v>-7258</v>
      </c>
      <c r="D48" s="32" t="e">
        <f>'[1]Daily OMR Table'!$D443</f>
        <v>#N/A</v>
      </c>
      <c r="E48" s="30">
        <f>'[1]Daily OMR Table'!$E443</f>
        <v>-7143.9409226065045</v>
      </c>
      <c r="F48" s="30">
        <f>'[1]Daily OMR Table'!$F443</f>
        <v>-7592.0217680605001</v>
      </c>
      <c r="G48" s="30">
        <f>'[1]Daily OMR Table'!$G443</f>
        <v>-6956.2509301638538</v>
      </c>
    </row>
    <row r="49" spans="1:7">
      <c r="A49" s="25">
        <v>44515</v>
      </c>
      <c r="B49" s="31">
        <f>'[1]Daily OMR Table'!$B444</f>
        <v>-5930</v>
      </c>
      <c r="C49" s="31">
        <f>'[1]Daily OMR Table'!$C444</f>
        <v>-7192</v>
      </c>
      <c r="D49" s="32" t="e">
        <f>'[1]Daily OMR Table'!$D444</f>
        <v>#N/A</v>
      </c>
      <c r="E49" s="30">
        <f>'[1]Daily OMR Table'!$E444</f>
        <v>-5384.0515377312822</v>
      </c>
      <c r="F49" s="30">
        <f>'[1]Daily OMR Table'!$F444</f>
        <v>-7312.9125978653901</v>
      </c>
      <c r="G49" s="30">
        <f>'[1]Daily OMR Table'!$G444</f>
        <v>-6646.1999060394692</v>
      </c>
    </row>
    <row r="50" spans="1:7">
      <c r="A50" s="25">
        <v>44516</v>
      </c>
      <c r="B50" s="31">
        <f>'[1]Daily OMR Table'!$B445</f>
        <v>-4960</v>
      </c>
      <c r="C50" s="31">
        <f>'[1]Daily OMR Table'!$C445</f>
        <v>-6626</v>
      </c>
      <c r="D50" s="32" t="e">
        <f>'[1]Daily OMR Table'!$D445</f>
        <v>#N/A</v>
      </c>
      <c r="E50" s="30">
        <f>'[1]Daily OMR Table'!$E445</f>
        <v>-4436.1765097050666</v>
      </c>
      <c r="F50" s="30">
        <f>'[1]Daily OMR Table'!$F445</f>
        <v>-6507.6317727078394</v>
      </c>
      <c r="G50" s="30">
        <f>'[1]Daily OMR Table'!$G445</f>
        <v>-6244.0787725993014</v>
      </c>
    </row>
    <row r="51" spans="1:7">
      <c r="A51" s="25">
        <v>44517</v>
      </c>
      <c r="B51" s="31">
        <f>'[1]Daily OMR Table'!$B446</f>
        <v>-3980</v>
      </c>
      <c r="C51" s="31">
        <f>'[1]Daily OMR Table'!$C446</f>
        <v>-5754</v>
      </c>
      <c r="D51" s="32" t="e">
        <f>'[1]Daily OMR Table'!$D446</f>
        <v>#N/A</v>
      </c>
      <c r="E51" s="30">
        <f>'[1]Daily OMR Table'!$E446</f>
        <v>-3370.4078013309804</v>
      </c>
      <c r="F51" s="30">
        <f>'[1]Daily OMR Table'!$F446</f>
        <v>-5493.9444386458281</v>
      </c>
      <c r="G51" s="30">
        <f>'[1]Daily OMR Table'!$G446</f>
        <v>-6104.4455765151788</v>
      </c>
    </row>
    <row r="52" spans="1:7">
      <c r="A52" s="25">
        <v>44518</v>
      </c>
      <c r="B52" s="31">
        <f>'[1]Daily OMR Table'!$B447</f>
        <v>-3240</v>
      </c>
      <c r="C52" s="31">
        <f>'[1]Daily OMR Table'!$C447</f>
        <v>-4922</v>
      </c>
      <c r="D52" s="32">
        <f>'[1]Daily OMR Table'!$D447</f>
        <v>-6090.7142857142853</v>
      </c>
      <c r="E52" s="30">
        <f>'[1]Daily OMR Table'!$E447</f>
        <v>-2854.0566680262164</v>
      </c>
      <c r="F52" s="30">
        <f>'[1]Daily OMR Table'!$F447</f>
        <v>-4637.7266878800101</v>
      </c>
      <c r="G52" s="30">
        <f>'[1]Daily OMR Table'!$G447</f>
        <v>-6015.625372655838</v>
      </c>
    </row>
    <row r="53" spans="1:7">
      <c r="A53" s="25">
        <v>44519</v>
      </c>
      <c r="B53" s="31">
        <f>'[1]Daily OMR Table'!$B448</f>
        <v>-2980</v>
      </c>
      <c r="C53" s="31">
        <f>'[1]Daily OMR Table'!$C448</f>
        <v>-4218</v>
      </c>
      <c r="D53" s="32">
        <f>'[1]Daily OMR Table'!$D448</f>
        <v>-5960</v>
      </c>
      <c r="E53" s="30">
        <f>'[1]Daily OMR Table'!$E448</f>
        <v>-2884.5083288555588</v>
      </c>
      <c r="F53" s="30">
        <f>'[1]Daily OMR Table'!$F448</f>
        <v>-3785.8401691298213</v>
      </c>
      <c r="G53" s="30">
        <f>'[1]Daily OMR Table'!$G448</f>
        <v>-5924.2631891161</v>
      </c>
    </row>
    <row r="54" spans="1:7">
      <c r="A54" s="25">
        <v>44520</v>
      </c>
      <c r="B54" s="31">
        <f>'[1]Daily OMR Table'!$B449</f>
        <v>-2890</v>
      </c>
      <c r="C54" s="31">
        <f>'[1]Daily OMR Table'!$C449</f>
        <v>-3610</v>
      </c>
      <c r="D54" s="32">
        <f>'[1]Daily OMR Table'!$D449</f>
        <v>-5715.7142857142853</v>
      </c>
      <c r="E54" s="30">
        <f>'[1]Daily OMR Table'!$E449</f>
        <v>-2878.2007631787246</v>
      </c>
      <c r="F54" s="30">
        <f>'[1]Daily OMR Table'!$F449</f>
        <v>-3284.670014219309</v>
      </c>
      <c r="G54" s="30">
        <f>'[1]Daily OMR Table'!$G449</f>
        <v>-5643.0476023562242</v>
      </c>
    </row>
    <row r="55" spans="1:7">
      <c r="A55" s="25">
        <v>44521</v>
      </c>
      <c r="B55" s="31">
        <f>'[1]Daily OMR Table'!$B450</f>
        <v>-2870</v>
      </c>
      <c r="C55" s="31">
        <f>'[1]Daily OMR Table'!$C450</f>
        <v>-3192</v>
      </c>
      <c r="D55" s="32">
        <f>'[1]Daily OMR Table'!$D450</f>
        <v>-5465.7142857142853</v>
      </c>
      <c r="E55" s="30">
        <f>'[1]Daily OMR Table'!$E450</f>
        <v>-2862.6227575018906</v>
      </c>
      <c r="F55" s="30">
        <f>'[1]Daily OMR Table'!$F450</f>
        <v>-2969.9592637786741</v>
      </c>
      <c r="G55" s="30">
        <f>'[1]Daily OMR Table'!$G450</f>
        <v>-5396.085236463502</v>
      </c>
    </row>
    <row r="56" spans="1:7">
      <c r="A56" s="25">
        <v>44522</v>
      </c>
      <c r="B56" s="31">
        <f>'[1]Daily OMR Table'!$B451</f>
        <v>-3340</v>
      </c>
      <c r="C56" s="31">
        <f>'[1]Daily OMR Table'!$C451</f>
        <v>-3064</v>
      </c>
      <c r="D56" s="32">
        <f>'[1]Daily OMR Table'!$D451</f>
        <v>-5239.2857142857147</v>
      </c>
      <c r="E56" s="30">
        <f>'[1]Daily OMR Table'!$E451</f>
        <v>-2859.0624926896899</v>
      </c>
      <c r="F56" s="30">
        <f>'[1]Daily OMR Table'!$F451</f>
        <v>-2867.6902020504158</v>
      </c>
      <c r="G56" s="30">
        <f>'[1]Daily OMR Table'!$G451</f>
        <v>-5167.9540874394097</v>
      </c>
    </row>
    <row r="57" spans="1:7">
      <c r="A57" s="25">
        <v>44523</v>
      </c>
      <c r="B57" s="31">
        <f>'[1]Daily OMR Table'!$B452</f>
        <v>-2980</v>
      </c>
      <c r="C57" s="31">
        <f>'[1]Daily OMR Table'!$C452</f>
        <v>-3012</v>
      </c>
      <c r="D57" s="32">
        <f>'[1]Daily OMR Table'!$D452</f>
        <v>-4961.4285714285716</v>
      </c>
      <c r="E57" s="30">
        <f>'[1]Daily OMR Table'!$E452</f>
        <v>-2880.5119862616584</v>
      </c>
      <c r="F57" s="30">
        <f>'[1]Daily OMR Table'!$F452</f>
        <v>-2872.9812656975046</v>
      </c>
      <c r="G57" s="30">
        <f>'[1]Daily OMR Table'!$G452</f>
        <v>-4883.5505489702555</v>
      </c>
    </row>
    <row r="58" spans="1:7">
      <c r="A58" s="25">
        <v>44524</v>
      </c>
      <c r="B58" s="31">
        <f>'[1]Daily OMR Table'!$B453</f>
        <v>-2170</v>
      </c>
      <c r="C58" s="31">
        <f>'[1]Daily OMR Table'!$C453</f>
        <v>-2850</v>
      </c>
      <c r="D58" s="32">
        <f>'[1]Daily OMR Table'!$D453</f>
        <v>-4669.2857142857147</v>
      </c>
      <c r="E58" s="30">
        <f>'[1]Daily OMR Table'!$E453</f>
        <v>-2892.8843718250569</v>
      </c>
      <c r="F58" s="30">
        <f>'[1]Daily OMR Table'!$F453</f>
        <v>-2874.6564742914043</v>
      </c>
      <c r="G58" s="30">
        <f>'[1]Daily OMR Table'!$G453</f>
        <v>-4605.9281906215565</v>
      </c>
    </row>
    <row r="59" spans="1:7">
      <c r="A59" s="25">
        <v>44525</v>
      </c>
      <c r="B59" s="31">
        <f>'[1]Daily OMR Table'!$B454</f>
        <v>-1589</v>
      </c>
      <c r="C59" s="31">
        <f>'[1]Daily OMR Table'!$C454</f>
        <v>-2589.8000000000002</v>
      </c>
      <c r="D59" s="32">
        <f>'[1]Daily OMR Table'!$D454</f>
        <v>-4226.3571428571431</v>
      </c>
      <c r="E59" s="30">
        <f>'[1]Daily OMR Table'!$E454</f>
        <v>-2035.6898124098816</v>
      </c>
      <c r="F59" s="30">
        <f>'[1]Daily OMR Table'!$F454</f>
        <v>-2706.1542841376349</v>
      </c>
      <c r="G59" s="30">
        <f>'[1]Daily OMR Table'!$G454</f>
        <v>-4146.8645604013464</v>
      </c>
    </row>
    <row r="60" spans="1:7">
      <c r="A60" s="25">
        <v>44526</v>
      </c>
      <c r="B60" s="31">
        <f>'[1]Daily OMR Table'!$B455</f>
        <v>-1931</v>
      </c>
      <c r="C60" s="31">
        <f>'[1]Daily OMR Table'!$C455</f>
        <v>-2402</v>
      </c>
      <c r="D60" s="32">
        <f>'[1]Daily OMR Table'!$D455</f>
        <v>-3768.5714285714284</v>
      </c>
      <c r="E60" s="30">
        <f>'[1]Daily OMR Table'!$E455</f>
        <v>-2036.6851371086464</v>
      </c>
      <c r="F60" s="30">
        <f>'[1]Daily OMR Table'!$F455</f>
        <v>-2540.9667600589864</v>
      </c>
      <c r="G60" s="30">
        <f>'[1]Daily OMR Table'!$G455</f>
        <v>-3689.567465077605</v>
      </c>
    </row>
    <row r="61" spans="1:7">
      <c r="A61" s="25">
        <v>44527</v>
      </c>
      <c r="B61" s="31">
        <f>'[1]Daily OMR Table'!$B456</f>
        <v>-2100</v>
      </c>
      <c r="C61" s="31">
        <f>'[1]Daily OMR Table'!$C456</f>
        <v>-2154</v>
      </c>
      <c r="D61" s="32">
        <f>'[1]Daily OMR Table'!$D456</f>
        <v>-3390</v>
      </c>
      <c r="E61" s="30">
        <f>'[1]Daily OMR Table'!$E456</f>
        <v>-2030.6049779732798</v>
      </c>
      <c r="F61" s="30">
        <f>'[1]Daily OMR Table'!$F456</f>
        <v>-2375.2752571157043</v>
      </c>
      <c r="G61" s="30">
        <f>'[1]Daily OMR Table'!$G456</f>
        <v>-3324.9574333717451</v>
      </c>
    </row>
    <row r="62" spans="1:7">
      <c r="A62" s="25">
        <v>44528</v>
      </c>
      <c r="B62" s="31">
        <f>'[1]Daily OMR Table'!$B457</f>
        <v>-1970</v>
      </c>
      <c r="C62" s="31">
        <f>'[1]Daily OMR Table'!$C457</f>
        <v>-1952</v>
      </c>
      <c r="D62" s="32">
        <f>'[1]Daily OMR Table'!$D457</f>
        <v>-3066.4285714285716</v>
      </c>
      <c r="E62" s="30">
        <f>'[1]Daily OMR Table'!$E457</f>
        <v>-2038.4371210562135</v>
      </c>
      <c r="F62" s="30">
        <f>'[1]Daily OMR Table'!$F457</f>
        <v>-2206.8602840746157</v>
      </c>
      <c r="G62" s="30">
        <f>'[1]Daily OMR Table'!$G457</f>
        <v>-2960.2785904038674</v>
      </c>
    </row>
    <row r="63" spans="1:7">
      <c r="A63" s="25">
        <v>44529</v>
      </c>
      <c r="B63" s="31">
        <f>'[1]Daily OMR Table'!$B458</f>
        <v>-2160</v>
      </c>
      <c r="C63" s="31">
        <f>'[1]Daily OMR Table'!$C458</f>
        <v>-1950</v>
      </c>
      <c r="D63" s="32">
        <f>'[1]Daily OMR Table'!$D458</f>
        <v>-2797.1428571428573</v>
      </c>
      <c r="E63" s="30">
        <f>'[1]Daily OMR Table'!$E458</f>
        <v>-2010.6586372573734</v>
      </c>
      <c r="F63" s="30">
        <f>'[1]Daily OMR Table'!$F458</f>
        <v>-2030.4151371610787</v>
      </c>
      <c r="G63" s="30">
        <f>'[1]Daily OMR Table'!$G458</f>
        <v>-2719.3219546557311</v>
      </c>
    </row>
    <row r="64" spans="1:7">
      <c r="A64" s="25">
        <v>44530</v>
      </c>
      <c r="B64" s="31">
        <f>'[1]Daily OMR Table'!$B459</f>
        <v>-2460</v>
      </c>
      <c r="C64" s="31">
        <f>'[1]Daily OMR Table'!$C459</f>
        <v>-2124.1999999999998</v>
      </c>
      <c r="D64" s="32">
        <f>'[1]Daily OMR Table'!$D459</f>
        <v>-2618.5714285714284</v>
      </c>
      <c r="E64" s="30">
        <f>'[1]Daily OMR Table'!$E459</f>
        <v>-1931.8966411646084</v>
      </c>
      <c r="F64" s="30">
        <f>'[1]Daily OMR Table'!$F459</f>
        <v>-2009.6565029120243</v>
      </c>
      <c r="G64" s="30">
        <f>'[1]Daily OMR Table'!$G459</f>
        <v>-2540.444821188556</v>
      </c>
    </row>
    <row r="65" spans="1:7">
      <c r="A65" s="25">
        <v>44531</v>
      </c>
      <c r="B65" s="31">
        <f>'[1]Daily OMR Table'!$B460</f>
        <v>-2390</v>
      </c>
      <c r="C65" s="31">
        <f>'[1]Daily OMR Table'!$C460</f>
        <v>-2216</v>
      </c>
      <c r="D65" s="32">
        <f>'[1]Daily OMR Table'!$D460</f>
        <v>-2505</v>
      </c>
      <c r="E65" s="30">
        <f>'[1]Daily OMR Table'!$E460</f>
        <v>-1968.4127653138394</v>
      </c>
      <c r="F65" s="30">
        <f>'[1]Daily OMR Table'!$F460</f>
        <v>-1996.0020285530627</v>
      </c>
      <c r="G65" s="30">
        <f>'[1]Daily OMR Table'!$G460</f>
        <v>-2440.3023186159021</v>
      </c>
    </row>
    <row r="66" spans="1:7">
      <c r="A66" s="25">
        <v>44532</v>
      </c>
      <c r="B66" s="31">
        <f>'[1]Daily OMR Table'!$B461</f>
        <v>-2530</v>
      </c>
      <c r="C66" s="31">
        <f>'[1]Daily OMR Table'!$C461</f>
        <v>-2302</v>
      </c>
      <c r="D66" s="32">
        <f>'[1]Daily OMR Table'!$D461</f>
        <v>-2454.2857142857142</v>
      </c>
      <c r="E66" s="30">
        <f>'[1]Daily OMR Table'!$E461</f>
        <v>-1983.2370000000001</v>
      </c>
      <c r="F66" s="30">
        <f>'[1]Daily OMR Table'!$F461</f>
        <v>-1986.5284329584069</v>
      </c>
      <c r="G66" s="30">
        <f>'[1]Daily OMR Table'!$G461</f>
        <v>-2378.1009137568867</v>
      </c>
    </row>
    <row r="67" spans="1:7">
      <c r="A67" s="25">
        <v>44533</v>
      </c>
      <c r="B67" s="31">
        <f>'[1]Daily OMR Table'!$B462</f>
        <v>-2080</v>
      </c>
      <c r="C67" s="31">
        <f>'[1]Daily OMR Table'!$C462</f>
        <v>-2324</v>
      </c>
      <c r="D67" s="32">
        <f>'[1]Daily OMR Table'!$D462</f>
        <v>-2390</v>
      </c>
      <c r="E67" s="30">
        <f>'[1]Daily OMR Table'!$E462</f>
        <v>-1272.3343365000001</v>
      </c>
      <c r="F67" s="30">
        <f>'[1]Daily OMR Table'!$F462</f>
        <v>-1833.3078760471642</v>
      </c>
      <c r="G67" s="30">
        <f>'[1]Daily OMR Table'!$G462</f>
        <v>-2262.9456285886326</v>
      </c>
    </row>
    <row r="68" spans="1:7">
      <c r="A68" s="25">
        <v>44534</v>
      </c>
      <c r="B68" s="31">
        <f>'[1]Daily OMR Table'!$B463</f>
        <v>-1222</v>
      </c>
      <c r="C68" s="31">
        <f>'[1]Daily OMR Table'!$C463</f>
        <v>-2136.4</v>
      </c>
      <c r="D68" s="32">
        <f>'[1]Daily OMR Table'!$D463</f>
        <v>-2270.8571428571427</v>
      </c>
      <c r="E68" s="30">
        <f>'[1]Daily OMR Table'!$E463</f>
        <v>-1294.0076900000001</v>
      </c>
      <c r="F68" s="30">
        <f>'[1]Daily OMR Table'!$F463</f>
        <v>-1689.9776865956896</v>
      </c>
      <c r="G68" s="30">
        <f>'[1]Daily OMR Table'!$G463</f>
        <v>-2149.7889805044383</v>
      </c>
    </row>
    <row r="69" spans="1:7">
      <c r="A69" s="25">
        <v>44535</v>
      </c>
      <c r="B69" s="31">
        <f>'[1]Daily OMR Table'!$B464</f>
        <v>-950</v>
      </c>
      <c r="C69" s="31">
        <f>'[1]Daily OMR Table'!$C464</f>
        <v>-1834.4</v>
      </c>
      <c r="D69" s="32">
        <f>'[1]Daily OMR Table'!$D464</f>
        <v>-2133.7142857142858</v>
      </c>
      <c r="E69" s="30">
        <f>'[1]Daily OMR Table'!$E464</f>
        <v>-1308.2622500000002</v>
      </c>
      <c r="F69" s="30">
        <f>'[1]Daily OMR Table'!$F464</f>
        <v>-1565.2508083627679</v>
      </c>
      <c r="G69" s="30">
        <f>'[1]Daily OMR Table'!$G464</f>
        <v>-2038.7632299685888</v>
      </c>
    </row>
    <row r="70" spans="1:7">
      <c r="A70" s="25">
        <v>44536</v>
      </c>
      <c r="B70" s="31">
        <f>'[1]Daily OMR Table'!$B465</f>
        <v>-1399</v>
      </c>
      <c r="C70" s="31">
        <f>'[1]Daily OMR Table'!$C465</f>
        <v>-1636.2</v>
      </c>
      <c r="D70" s="32">
        <f>'[1]Daily OMR Table'!$D465</f>
        <v>-1995.0714285714287</v>
      </c>
      <c r="E70" s="30">
        <f>'[1]Daily OMR Table'!$E465</f>
        <v>-1263.8007</v>
      </c>
      <c r="F70" s="30">
        <f>'[1]Daily OMR Table'!$F465</f>
        <v>-1424.3283953000002</v>
      </c>
      <c r="G70" s="30">
        <f>'[1]Daily OMR Table'!$G465</f>
        <v>-1924.8159590621824</v>
      </c>
    </row>
    <row r="71" spans="1:7">
      <c r="A71" s="25">
        <v>44537</v>
      </c>
      <c r="B71" s="31">
        <f>'[1]Daily OMR Table'!$B466</f>
        <v>-1340</v>
      </c>
      <c r="C71" s="31">
        <f>'[1]Daily OMR Table'!$C466</f>
        <v>-1398.2</v>
      </c>
      <c r="D71" s="32">
        <f>'[1]Daily OMR Table'!$D466</f>
        <v>-1877.9285714285713</v>
      </c>
      <c r="E71" s="30">
        <f>'[1]Daily OMR Table'!$E466</f>
        <v>-1230.5919000000001</v>
      </c>
      <c r="F71" s="30">
        <f>'[1]Daily OMR Table'!$F466</f>
        <v>-1273.7993753000003</v>
      </c>
      <c r="G71" s="30">
        <f>'[1]Daily OMR Table'!$G466</f>
        <v>-1806.9645243292071</v>
      </c>
    </row>
    <row r="72" spans="1:7">
      <c r="A72" s="25">
        <v>44538</v>
      </c>
      <c r="B72" s="31">
        <f>'[1]Daily OMR Table'!$B467</f>
        <v>-1211</v>
      </c>
      <c r="C72" s="31">
        <f>'[1]Daily OMR Table'!$C467</f>
        <v>-1224.4000000000001</v>
      </c>
      <c r="D72" s="32">
        <f>'[1]Daily OMR Table'!$D467</f>
        <v>-1809.4285714285713</v>
      </c>
      <c r="E72" s="30">
        <f>'[1]Daily OMR Table'!$E467</f>
        <v>-1224.0289</v>
      </c>
      <c r="F72" s="30">
        <f>'[1]Daily OMR Table'!$F467</f>
        <v>-1264.1382880000001</v>
      </c>
      <c r="G72" s="30">
        <f>'[1]Daily OMR Table'!$G467</f>
        <v>-1687.7605620559887</v>
      </c>
    </row>
    <row r="73" spans="1:7">
      <c r="A73" s="25">
        <v>44539</v>
      </c>
      <c r="B73" s="31">
        <f>'[1]Daily OMR Table'!$B468</f>
        <v>-668</v>
      </c>
      <c r="C73" s="31">
        <f>'[1]Daily OMR Table'!$C468</f>
        <v>-1113.5999999999999</v>
      </c>
      <c r="D73" s="32">
        <f>'[1]Daily OMR Table'!$D468</f>
        <v>-1743.6428571428571</v>
      </c>
      <c r="E73" s="30">
        <f>'[1]Daily OMR Table'!$E468</f>
        <v>-1285.2693000000002</v>
      </c>
      <c r="F73" s="30">
        <f>'[1]Daily OMR Table'!$F468</f>
        <v>-1262.3906100000002</v>
      </c>
      <c r="G73" s="30">
        <f>'[1]Daily OMR Table'!$G468</f>
        <v>-1634.1590968838543</v>
      </c>
    </row>
    <row r="74" spans="1:7">
      <c r="A74" s="25">
        <v>44540</v>
      </c>
      <c r="B74" s="31">
        <f>'[1]Daily OMR Table'!$B469</f>
        <v>-302</v>
      </c>
      <c r="C74" s="31">
        <f>'[1]Daily OMR Table'!$C469</f>
        <v>-984</v>
      </c>
      <c r="D74" s="32">
        <f>'[1]Daily OMR Table'!$D469</f>
        <v>-1627.2857142857142</v>
      </c>
      <c r="E74" s="30">
        <f>'[1]Daily OMR Table'!$E469</f>
        <v>-1214.1550000000002</v>
      </c>
      <c r="F74" s="30">
        <f>'[1]Daily OMR Table'!$F469</f>
        <v>-1243.5691600000002</v>
      </c>
      <c r="G74" s="30">
        <f>'[1]Daily OMR Table'!$G469</f>
        <v>-1575.4069442332368</v>
      </c>
    </row>
    <row r="75" spans="1:7">
      <c r="A75" s="25">
        <v>44541</v>
      </c>
      <c r="B75" s="31">
        <f>'[1]Daily OMR Table'!$B470</f>
        <v>-1101</v>
      </c>
      <c r="C75" s="31">
        <f>'[1]Daily OMR Table'!$C470</f>
        <v>-924.4</v>
      </c>
      <c r="D75" s="32">
        <f>'[1]Daily OMR Table'!$D470</f>
        <v>-1555.9285714285713</v>
      </c>
      <c r="E75" s="30">
        <f>'[1]Daily OMR Table'!$E470</f>
        <v>-1214.0310000000002</v>
      </c>
      <c r="F75" s="30">
        <f>'[1]Daily OMR Table'!$F470</f>
        <v>-1233.6152200000001</v>
      </c>
      <c r="G75" s="30">
        <f>'[1]Daily OMR Table'!$G470</f>
        <v>-1517.0802315208596</v>
      </c>
    </row>
    <row r="76" spans="1:7">
      <c r="A76" s="25">
        <v>44542</v>
      </c>
      <c r="B76" s="31">
        <f>'[1]Daily OMR Table'!$B471</f>
        <v>-2280</v>
      </c>
      <c r="C76" s="31">
        <f>'[1]Daily OMR Table'!$C471</f>
        <v>-1112.4000000000001</v>
      </c>
      <c r="D76" s="32">
        <f>'[1]Daily OMR Table'!$D471</f>
        <v>-1578.0714285714287</v>
      </c>
      <c r="E76" s="30">
        <f>'[1]Daily OMR Table'!$E471</f>
        <v>-1163.5436629694984</v>
      </c>
      <c r="F76" s="30">
        <f>'[1]Daily OMR Table'!$F471</f>
        <v>-1220.2055725938999</v>
      </c>
      <c r="G76" s="30">
        <f>'[1]Daily OMR Table'!$G471</f>
        <v>-1454.5878416575229</v>
      </c>
    </row>
    <row r="77" spans="1:7">
      <c r="A77" s="25">
        <v>44543</v>
      </c>
      <c r="B77" s="31">
        <f>'[1]Daily OMR Table'!$B472</f>
        <v>-4090</v>
      </c>
      <c r="C77" s="31">
        <f>'[1]Daily OMR Table'!$C472</f>
        <v>-1688.2</v>
      </c>
      <c r="D77" s="32">
        <f>'[1]Daily OMR Table'!$D472</f>
        <v>-1715.9285714285713</v>
      </c>
      <c r="E77" s="30">
        <f>'[1]Daily OMR Table'!$E472</f>
        <v>-3133.9290000000001</v>
      </c>
      <c r="F77" s="30">
        <f>'[1]Daily OMR Table'!$F472</f>
        <v>-1602.1855925938999</v>
      </c>
      <c r="G77" s="30">
        <f>'[1]Daily OMR Table'!$G472</f>
        <v>-1534.8214389962818</v>
      </c>
    </row>
    <row r="78" spans="1:7">
      <c r="A78" s="25">
        <v>44544</v>
      </c>
      <c r="B78" s="31">
        <f>'[1]Daily OMR Table'!$B473</f>
        <v>-4890</v>
      </c>
      <c r="C78" s="31">
        <f>'[1]Daily OMR Table'!$C473</f>
        <v>-2532.6</v>
      </c>
      <c r="D78" s="32">
        <f>'[1]Daily OMR Table'!$D473</f>
        <v>-1889.5</v>
      </c>
      <c r="E78" s="30">
        <f>'[1]Daily OMR Table'!$E473</f>
        <v>-5430.2561735215531</v>
      </c>
      <c r="F78" s="30">
        <f>'[1]Daily OMR Table'!$F473</f>
        <v>-2431.1829672982103</v>
      </c>
      <c r="G78" s="30">
        <f>'[1]Daily OMR Table'!$G473</f>
        <v>-1784.7042627360638</v>
      </c>
    </row>
    <row r="79" spans="1:7">
      <c r="A79" s="25">
        <v>44545</v>
      </c>
      <c r="B79" s="31">
        <f>'[1]Daily OMR Table'!$B474</f>
        <v>-5240</v>
      </c>
      <c r="C79" s="31">
        <f>'[1]Daily OMR Table'!$C474</f>
        <v>-3520.2</v>
      </c>
      <c r="D79" s="32">
        <f>'[1]Daily OMR Table'!$D474</f>
        <v>-2093.0714285714284</v>
      </c>
      <c r="E79" s="30">
        <f>'[1]Daily OMR Table'!$E474</f>
        <v>-6107.3477200000007</v>
      </c>
      <c r="F79" s="30">
        <f>'[1]Daily OMR Table'!$F474</f>
        <v>-3409.8215112982107</v>
      </c>
      <c r="G79" s="30">
        <f>'[1]Daily OMR Table'!$G474</f>
        <v>-2080.3424737850755</v>
      </c>
    </row>
    <row r="80" spans="1:7">
      <c r="A80" s="25">
        <v>44546</v>
      </c>
      <c r="B80" s="31">
        <f>'[1]Daily OMR Table'!$B475</f>
        <v>-6160</v>
      </c>
      <c r="C80" s="31">
        <f>'[1]Daily OMR Table'!$C475</f>
        <v>-4532</v>
      </c>
      <c r="D80" s="32">
        <f>'[1]Daily OMR Table'!$D475</f>
        <v>-2352.3571428571427</v>
      </c>
      <c r="E80" s="30">
        <f>'[1]Daily OMR Table'!$E475</f>
        <v>-5801.7196000000013</v>
      </c>
      <c r="F80" s="30">
        <f>'[1]Daily OMR Table'!$F475</f>
        <v>-4327.3592312982109</v>
      </c>
      <c r="G80" s="30">
        <f>'[1]Daily OMR Table'!$G475</f>
        <v>-2353.0912309279329</v>
      </c>
    </row>
    <row r="81" spans="1:7">
      <c r="A81" s="25">
        <v>44547</v>
      </c>
      <c r="B81" s="31">
        <f>'[1]Daily OMR Table'!$B476</f>
        <v>-7380</v>
      </c>
      <c r="C81" s="31">
        <f>'[1]Daily OMR Table'!$C476</f>
        <v>-5552</v>
      </c>
      <c r="D81" s="32">
        <f>'[1]Daily OMR Table'!$D476</f>
        <v>-2730.9285714285716</v>
      </c>
      <c r="E81" s="30">
        <f>'[1]Daily OMR Table'!$E476</f>
        <v>-8384.0750000000007</v>
      </c>
      <c r="F81" s="30">
        <f>'[1]Daily OMR Table'!$F476</f>
        <v>-5771.4654987043114</v>
      </c>
      <c r="G81" s="30">
        <f>'[1]Daily OMR Table'!$G476</f>
        <v>-2861.0727068922183</v>
      </c>
    </row>
    <row r="82" spans="1:7">
      <c r="A82" s="25">
        <v>44548</v>
      </c>
      <c r="B82" s="31">
        <f>'[1]Daily OMR Table'!$B477</f>
        <v>-8270</v>
      </c>
      <c r="C82" s="31">
        <f>'[1]Daily OMR Table'!$C477</f>
        <v>-6388</v>
      </c>
      <c r="D82" s="32">
        <f>'[1]Daily OMR Table'!$D477</f>
        <v>-3234.3571428571427</v>
      </c>
      <c r="E82" s="30">
        <f>'[1]Daily OMR Table'!$E477</f>
        <v>-8857.8889500000005</v>
      </c>
      <c r="F82" s="30">
        <f>'[1]Daily OMR Table'!$F477</f>
        <v>-6916.2574887043111</v>
      </c>
      <c r="G82" s="30">
        <f>'[1]Daily OMR Table'!$G477</f>
        <v>-3401.3499397493615</v>
      </c>
    </row>
    <row r="83" spans="1:7">
      <c r="A83" s="25">
        <v>44549</v>
      </c>
      <c r="B83" s="31">
        <f>'[1]Daily OMR Table'!$B478</f>
        <v>-7890</v>
      </c>
      <c r="C83" s="31">
        <f>'[1]Daily OMR Table'!$C478</f>
        <v>-6988</v>
      </c>
      <c r="D83" s="32">
        <f>'[1]Daily OMR Table'!$D478</f>
        <v>-3730.0714285714284</v>
      </c>
      <c r="E83" s="30">
        <f>'[1]Daily OMR Table'!$E478</f>
        <v>-8937.4808600000015</v>
      </c>
      <c r="F83" s="30">
        <f>'[1]Daily OMR Table'!$F478</f>
        <v>-7617.7024260000007</v>
      </c>
      <c r="G83" s="30">
        <f>'[1]Daily OMR Table'!$G478</f>
        <v>-3946.2941261779333</v>
      </c>
    </row>
    <row r="84" spans="1:7">
      <c r="A84" s="25">
        <v>44550</v>
      </c>
      <c r="B84" s="31">
        <f>'[1]Daily OMR Table'!$B479</f>
        <v>-3260</v>
      </c>
      <c r="C84" s="31">
        <f>'[1]Daily OMR Table'!$C479</f>
        <v>-6592</v>
      </c>
      <c r="D84" s="32">
        <f>'[1]Daily OMR Table'!$D479</f>
        <v>-3863</v>
      </c>
      <c r="E84" s="30">
        <f>'[1]Daily OMR Table'!$E479</f>
        <v>-1928.5835000000002</v>
      </c>
      <c r="F84" s="30">
        <f>'[1]Daily OMR Table'!$F479</f>
        <v>-6781.9495820000011</v>
      </c>
      <c r="G84" s="30">
        <f>'[1]Daily OMR Table'!$G479</f>
        <v>-3993.7786118922186</v>
      </c>
    </row>
    <row r="85" spans="1:7">
      <c r="A85" s="25">
        <v>44551</v>
      </c>
      <c r="B85" s="31">
        <f>'[1]Daily OMR Table'!$B480</f>
        <v>-1691</v>
      </c>
      <c r="C85" s="31">
        <f>'[1]Daily OMR Table'!$C480</f>
        <v>-5698.2</v>
      </c>
      <c r="D85" s="32">
        <f>'[1]Daily OMR Table'!$D480</f>
        <v>-3888.0714285714284</v>
      </c>
      <c r="E85" s="30">
        <f>'[1]Daily OMR Table'!$E480</f>
        <v>-1908.8050000000003</v>
      </c>
      <c r="F85" s="30">
        <f>'[1]Daily OMR Table'!$F480</f>
        <v>-6003.3666620000004</v>
      </c>
      <c r="G85" s="30">
        <f>'[1]Daily OMR Table'!$G480</f>
        <v>-4042.2224047493614</v>
      </c>
    </row>
    <row r="86" spans="1:7">
      <c r="A86" s="25">
        <v>44552</v>
      </c>
      <c r="B86" s="31">
        <f>'[1]Daily OMR Table'!$B481</f>
        <v>-2300</v>
      </c>
      <c r="C86" s="31">
        <f>'[1]Daily OMR Table'!$C481</f>
        <v>-4682.2</v>
      </c>
      <c r="D86" s="32">
        <f>'[1]Daily OMR Table'!$D481</f>
        <v>-3965.8571428571427</v>
      </c>
      <c r="E86" s="30">
        <f>'[1]Daily OMR Table'!$E481</f>
        <v>-2011.4504800000004</v>
      </c>
      <c r="F86" s="30">
        <f>'[1]Daily OMR Table'!$F481</f>
        <v>-4728.8417580000005</v>
      </c>
      <c r="G86" s="30">
        <f>'[1]Daily OMR Table'!$G481</f>
        <v>-4098.4668033207899</v>
      </c>
    </row>
    <row r="87" spans="1:7">
      <c r="A87" s="25">
        <v>44553</v>
      </c>
      <c r="B87" s="31">
        <f>'[1]Daily OMR Table'!$B482</f>
        <v>-2410</v>
      </c>
      <c r="C87" s="31">
        <f>'[1]Daily OMR Table'!$C482</f>
        <v>-3510.2</v>
      </c>
      <c r="D87" s="32">
        <f>'[1]Daily OMR Table'!$D482</f>
        <v>-4090.2857142857142</v>
      </c>
      <c r="E87" s="30">
        <f>'[1]Daily OMR Table'!$E482</f>
        <v>-2061.3975500000006</v>
      </c>
      <c r="F87" s="30">
        <f>'[1]Daily OMR Table'!$F482</f>
        <v>-3369.543478000001</v>
      </c>
      <c r="G87" s="30">
        <f>'[1]Daily OMR Table'!$G482</f>
        <v>-4153.9045354636473</v>
      </c>
    </row>
    <row r="88" spans="1:7">
      <c r="A88" s="25">
        <v>44554</v>
      </c>
      <c r="B88" s="31">
        <f>'[1]Daily OMR Table'!$B483</f>
        <v>-1013</v>
      </c>
      <c r="C88" s="31">
        <f>'[1]Daily OMR Table'!$C483</f>
        <v>-2134.8000000000002</v>
      </c>
      <c r="D88" s="32">
        <f>'[1]Daily OMR Table'!$D483</f>
        <v>-4141.0714285714284</v>
      </c>
      <c r="E88" s="30">
        <f>'[1]Daily OMR Table'!$E483</f>
        <v>-1960.1388878800101</v>
      </c>
      <c r="F88" s="30">
        <f>'[1]Daily OMR Table'!$F483</f>
        <v>-1974.0750835760023</v>
      </c>
      <c r="G88" s="30">
        <f>'[1]Daily OMR Table'!$G483</f>
        <v>-4207.1890988836485</v>
      </c>
    </row>
    <row r="89" spans="1:7">
      <c r="A89" s="25">
        <v>44555</v>
      </c>
      <c r="B89" s="31">
        <f>'[1]Daily OMR Table'!$B484</f>
        <v>-1210</v>
      </c>
      <c r="C89" s="31">
        <f>'[1]Daily OMR Table'!$C484</f>
        <v>-1724.8</v>
      </c>
      <c r="D89" s="32">
        <f>'[1]Daily OMR Table'!$D484</f>
        <v>-4148.8571428571431</v>
      </c>
      <c r="E89" s="30">
        <f>'[1]Daily OMR Table'!$E484</f>
        <v>-1968.0475583564407</v>
      </c>
      <c r="F89" s="30">
        <f>'[1]Daily OMR Table'!$F484</f>
        <v>-1981.9678952472902</v>
      </c>
      <c r="G89" s="30">
        <f>'[1]Daily OMR Table'!$G484</f>
        <v>-4261.0474244805364</v>
      </c>
    </row>
    <row r="90" spans="1:7">
      <c r="A90" s="25">
        <v>44556</v>
      </c>
      <c r="B90" s="31">
        <f>'[1]Daily OMR Table'!$B485</f>
        <v>-849</v>
      </c>
      <c r="C90" s="31">
        <f>'[1]Daily OMR Table'!$C485</f>
        <v>-1556.4</v>
      </c>
      <c r="D90" s="32">
        <f>'[1]Daily OMR Table'!$D485</f>
        <v>-4046.6428571428573</v>
      </c>
      <c r="E90" s="30">
        <f>'[1]Daily OMR Table'!$E485</f>
        <v>-2146.3211700000002</v>
      </c>
      <c r="F90" s="30">
        <f>'[1]Daily OMR Table'!$F485</f>
        <v>-2029.47112924729</v>
      </c>
      <c r="G90" s="30">
        <f>'[1]Daily OMR Table'!$G485</f>
        <v>-4331.2458178398583</v>
      </c>
    </row>
    <row r="91" spans="1:7">
      <c r="A91" s="25">
        <v>44557</v>
      </c>
      <c r="B91" s="31">
        <f>'[1]Daily OMR Table'!$B486</f>
        <v>-1245</v>
      </c>
      <c r="C91" s="31">
        <f>'[1]Daily OMR Table'!$C486</f>
        <v>-1345.4</v>
      </c>
      <c r="D91" s="32">
        <f>'[1]Daily OMR Table'!$D486</f>
        <v>-3843.4285714285716</v>
      </c>
      <c r="E91" s="30">
        <f>'[1]Daily OMR Table'!$E486</f>
        <v>-2044.377753844215</v>
      </c>
      <c r="F91" s="30">
        <f>'[1]Daily OMR Table'!$F486</f>
        <v>-2036.0565840161332</v>
      </c>
      <c r="G91" s="30">
        <f>'[1]Daily OMR Table'!$G486</f>
        <v>-4253.4207288287307</v>
      </c>
    </row>
    <row r="92" spans="1:7">
      <c r="A92" s="25">
        <v>44558</v>
      </c>
      <c r="B92" s="31">
        <f>'[1]Daily OMR Table'!$B487</f>
        <v>-1529</v>
      </c>
      <c r="C92" s="31">
        <f>'[1]Daily OMR Table'!$C487</f>
        <v>-1169.2</v>
      </c>
      <c r="D92" s="32">
        <f>'[1]Daily OMR Table'!$D487</f>
        <v>-3603.3571428571427</v>
      </c>
      <c r="E92" s="30">
        <f>'[1]Daily OMR Table'!$E487</f>
        <v>-1906.3572300000005</v>
      </c>
      <c r="F92" s="30">
        <f>'[1]Daily OMR Table'!$F487</f>
        <v>-2005.0485200161334</v>
      </c>
      <c r="G92" s="30">
        <f>'[1]Daily OMR Table'!$G487</f>
        <v>-4001.713661434334</v>
      </c>
    </row>
    <row r="93" spans="1:7">
      <c r="A93" s="25">
        <v>44559</v>
      </c>
      <c r="B93" s="31">
        <f>'[1]Daily OMR Table'!$B488</f>
        <v>-2250</v>
      </c>
      <c r="C93" s="31">
        <f>'[1]Daily OMR Table'!$C488</f>
        <v>-1416.6</v>
      </c>
      <c r="D93" s="32">
        <f>'[1]Daily OMR Table'!$D488</f>
        <v>-3389.7857142857142</v>
      </c>
      <c r="E93" s="30">
        <f>'[1]Daily OMR Table'!$E488</f>
        <v>-2063.1290000000004</v>
      </c>
      <c r="F93" s="30">
        <f>'[1]Daily OMR Table'!$F488</f>
        <v>-2025.6465424401315</v>
      </c>
      <c r="G93" s="30">
        <f>'[1]Daily OMR Table'!$G488</f>
        <v>-3712.8408957200486</v>
      </c>
    </row>
    <row r="94" spans="1:7">
      <c r="A94" s="25">
        <v>44560</v>
      </c>
      <c r="B94" s="31">
        <f>'[1]Daily OMR Table'!$B489</f>
        <v>-2041</v>
      </c>
      <c r="C94" s="31">
        <f>'[1]Daily OMR Table'!$C489</f>
        <v>-1582.8</v>
      </c>
      <c r="D94" s="32">
        <f>'[1]Daily OMR Table'!$D489</f>
        <v>-3095.5714285714284</v>
      </c>
      <c r="E94" s="30">
        <f>'[1]Daily OMR Table'!$E489</f>
        <v>-1871.5269570153769</v>
      </c>
      <c r="F94" s="30">
        <f>'[1]Daily OMR Table'!$F489</f>
        <v>-2006.3424221719185</v>
      </c>
      <c r="G94" s="30">
        <f>'[1]Daily OMR Table'!$G489</f>
        <v>-3432.1128497925752</v>
      </c>
    </row>
    <row r="95" spans="1:7">
      <c r="A95" s="25">
        <v>44561</v>
      </c>
      <c r="B95" s="31">
        <f>'[1]Daily OMR Table'!$B490</f>
        <v>-1909</v>
      </c>
      <c r="C95" s="31">
        <f>'[1]Daily OMR Table'!$C490</f>
        <v>-1794.8</v>
      </c>
      <c r="D95" s="32">
        <f>'[1]Daily OMR Table'!$D490</f>
        <v>-2704.7857142857142</v>
      </c>
      <c r="E95" s="30">
        <f>'[1]Daily OMR Table'!$E490</f>
        <v>-1850.4480000000001</v>
      </c>
      <c r="F95" s="30">
        <f>'[1]Daily OMR Table'!$F490</f>
        <v>-1947.1677881719183</v>
      </c>
      <c r="G95" s="30">
        <f>'[1]Daily OMR Table'!$G490</f>
        <v>-2965.425206935432</v>
      </c>
    </row>
    <row r="96" spans="1:7" s="28" customFormat="1">
      <c r="A96" s="25">
        <v>44562</v>
      </c>
      <c r="B96" s="31">
        <f>'[1]Daily OMR Table'!$B491</f>
        <v>-1482</v>
      </c>
      <c r="C96" s="31">
        <f>'[1]Daily OMR Table'!$C491</f>
        <v>-1842.2</v>
      </c>
      <c r="D96" s="32">
        <f>'[1]Daily OMR Table'!$D491</f>
        <v>-2219.9285714285716</v>
      </c>
      <c r="E96" s="30">
        <f>'[1]Daily OMR Table'!$E491</f>
        <v>-1737.1461200000001</v>
      </c>
      <c r="F96" s="30">
        <f>'[1]Daily OMR Table'!$F491</f>
        <v>-1885.7214614030756</v>
      </c>
      <c r="G96" s="30">
        <f>'[1]Daily OMR Table'!$G491</f>
        <v>-2456.8007190782891</v>
      </c>
    </row>
    <row r="97" spans="1:7">
      <c r="A97" s="25">
        <v>44563</v>
      </c>
      <c r="B97" s="31">
        <f>'[1]Daily OMR Table'!$B492</f>
        <v>-2570</v>
      </c>
      <c r="C97" s="31">
        <f>'[1]Daily OMR Table'!$C492</f>
        <v>-2050.4</v>
      </c>
      <c r="D97" s="32">
        <f>'[1]Daily OMR Table'!$D492</f>
        <v>-1839.9285714285713</v>
      </c>
      <c r="E97" s="30">
        <f>'[1]Daily OMR Table'!$E492</f>
        <v>-2260.3045000000002</v>
      </c>
      <c r="F97" s="30">
        <f>'[1]Daily OMR Table'!$F492</f>
        <v>-1956.5109154030754</v>
      </c>
      <c r="G97" s="30">
        <f>'[1]Daily OMR Table'!$G492</f>
        <v>-1979.8595505068604</v>
      </c>
    </row>
    <row r="98" spans="1:7">
      <c r="A98" s="25">
        <v>44564</v>
      </c>
      <c r="B98" s="31">
        <f>'[1]Daily OMR Table'!$B493</f>
        <v>-4550</v>
      </c>
      <c r="C98" s="31">
        <f>'[1]Daily OMR Table'!$C493</f>
        <v>-2510.4</v>
      </c>
      <c r="D98" s="32">
        <f>'[1]Daily OMR Table'!$D493</f>
        <v>-1932.0714285714287</v>
      </c>
      <c r="E98" s="30">
        <f>'[1]Daily OMR Table'!$E493</f>
        <v>-4872.0986407864884</v>
      </c>
      <c r="F98" s="30">
        <f>'[1]Daily OMR Table'!$F493</f>
        <v>-2518.3048435603732</v>
      </c>
      <c r="G98" s="30">
        <f>'[1]Daily OMR Table'!$G493</f>
        <v>-2190.1106319916094</v>
      </c>
    </row>
    <row r="99" spans="1:7">
      <c r="A99" s="25">
        <v>44565</v>
      </c>
      <c r="B99" s="31">
        <f>'[1]Daily OMR Table'!$B494</f>
        <v>-4240</v>
      </c>
      <c r="C99" s="31">
        <f>'[1]Daily OMR Table'!$C494</f>
        <v>-2950.2</v>
      </c>
      <c r="D99" s="32">
        <f>'[1]Daily OMR Table'!$D494</f>
        <v>-2114.1428571428573</v>
      </c>
      <c r="E99" s="30">
        <f>'[1]Daily OMR Table'!$E494</f>
        <v>-4414.9351499999993</v>
      </c>
      <c r="F99" s="30">
        <f>'[1]Daily OMR Table'!$F494</f>
        <v>-3026.9864821572974</v>
      </c>
      <c r="G99" s="30">
        <f>'[1]Daily OMR Table'!$G494</f>
        <v>-2369.1199284201807</v>
      </c>
    </row>
    <row r="100" spans="1:7">
      <c r="A100" s="25">
        <v>44566</v>
      </c>
      <c r="B100" s="31">
        <f>'[1]Daily OMR Table'!$B495</f>
        <v>-4310</v>
      </c>
      <c r="C100" s="31">
        <f>'[1]Daily OMR Table'!$C495</f>
        <v>-3430.4</v>
      </c>
      <c r="D100" s="32">
        <f>'[1]Daily OMR Table'!$D495</f>
        <v>-2257.7142857142858</v>
      </c>
      <c r="E100" s="30">
        <f>'[1]Daily OMR Table'!$E495</f>
        <v>-5024.5470000000005</v>
      </c>
      <c r="F100" s="30">
        <f>'[1]Daily OMR Table'!$F495</f>
        <v>-3661.806282157298</v>
      </c>
      <c r="G100" s="30">
        <f>'[1]Daily OMR Table'!$G495</f>
        <v>-2584.3411084201807</v>
      </c>
    </row>
    <row r="101" spans="1:7">
      <c r="A101" s="25">
        <v>44567</v>
      </c>
      <c r="B101" s="31">
        <f>'[1]Daily OMR Table'!$B496</f>
        <v>-4540</v>
      </c>
      <c r="C101" s="31">
        <f>'[1]Daily OMR Table'!$C496</f>
        <v>-4042</v>
      </c>
      <c r="D101" s="32">
        <f>'[1]Daily OMR Table'!$D496</f>
        <v>-2409.8571428571427</v>
      </c>
      <c r="E101" s="30">
        <f>'[1]Daily OMR Table'!$E496</f>
        <v>-4874.8954631963707</v>
      </c>
      <c r="F101" s="30">
        <f>'[1]Daily OMR Table'!$F496</f>
        <v>-4289.3561507965715</v>
      </c>
      <c r="G101" s="30">
        <f>'[1]Daily OMR Table'!$G496</f>
        <v>-2785.3052450770642</v>
      </c>
    </row>
    <row r="102" spans="1:7">
      <c r="A102" s="25">
        <v>44568</v>
      </c>
      <c r="B102" s="31">
        <f>'[1]Daily OMR Table'!$B497</f>
        <v>-4730</v>
      </c>
      <c r="C102" s="31">
        <f>'[1]Daily OMR Table'!$C497</f>
        <v>-4474</v>
      </c>
      <c r="D102" s="32">
        <f>'[1]Daily OMR Table'!$D497</f>
        <v>-2675.3571428571427</v>
      </c>
      <c r="E102" s="30">
        <f>'[1]Daily OMR Table'!$E497</f>
        <v>-5090.9400400000004</v>
      </c>
      <c r="F102" s="30">
        <f>'[1]Daily OMR Table'!$F497</f>
        <v>-4855.483258796572</v>
      </c>
      <c r="G102" s="30">
        <f>'[1]Daily OMR Table'!$G497</f>
        <v>-3008.9338987999208</v>
      </c>
    </row>
    <row r="103" spans="1:7">
      <c r="A103" s="25">
        <v>44569</v>
      </c>
      <c r="B103" s="31">
        <f>'[1]Daily OMR Table'!$B498</f>
        <v>-3810</v>
      </c>
      <c r="C103" s="31">
        <f>'[1]Daily OMR Table'!$C498</f>
        <v>-4326</v>
      </c>
      <c r="D103" s="32">
        <f>'[1]Daily OMR Table'!$D498</f>
        <v>-2861.0714285714284</v>
      </c>
      <c r="E103" s="30">
        <f>'[1]Daily OMR Table'!$E498</f>
        <v>-5019.9389900000006</v>
      </c>
      <c r="F103" s="30">
        <f>'[1]Daily OMR Table'!$F498</f>
        <v>-4885.0513286392743</v>
      </c>
      <c r="G103" s="30">
        <f>'[1]Daily OMR Table'!$G498</f>
        <v>-3226.9261439173179</v>
      </c>
    </row>
    <row r="104" spans="1:7">
      <c r="A104" s="25">
        <v>44570</v>
      </c>
      <c r="B104" s="31">
        <f>'[1]Daily OMR Table'!$B499</f>
        <v>-3830</v>
      </c>
      <c r="C104" s="31">
        <f>'[1]Daily OMR Table'!$C499</f>
        <v>-4244</v>
      </c>
      <c r="D104" s="32">
        <f>'[1]Daily OMR Table'!$D499</f>
        <v>-3074</v>
      </c>
      <c r="E104" s="30">
        <f>'[1]Daily OMR Table'!$E499</f>
        <v>-4857.9438899999996</v>
      </c>
      <c r="F104" s="30">
        <f>'[1]Daily OMR Table'!$F499</f>
        <v>-4973.6530766392743</v>
      </c>
      <c r="G104" s="30">
        <f>'[1]Daily OMR Table'!$G499</f>
        <v>-3420.6134810601757</v>
      </c>
    </row>
    <row r="105" spans="1:7">
      <c r="A105" s="25">
        <v>44571</v>
      </c>
      <c r="B105" s="31">
        <f>'[1]Daily OMR Table'!$B500</f>
        <v>-4520</v>
      </c>
      <c r="C105" s="31">
        <f>'[1]Daily OMR Table'!$C500</f>
        <v>-4286</v>
      </c>
      <c r="D105" s="32">
        <f>'[1]Daily OMR Table'!$D500</f>
        <v>-3307.9285714285716</v>
      </c>
      <c r="E105" s="30">
        <f>'[1]Daily OMR Table'!$E500</f>
        <v>-4769.7014992286367</v>
      </c>
      <c r="F105" s="30">
        <f>'[1]Daily OMR Table'!$F500</f>
        <v>-4922.683976485001</v>
      </c>
      <c r="G105" s="30">
        <f>'[1]Daily OMR Table'!$G500</f>
        <v>-3615.2794628733486</v>
      </c>
    </row>
    <row r="106" spans="1:7">
      <c r="A106" s="25">
        <v>44572</v>
      </c>
      <c r="B106" s="31">
        <f>'[1]Daily OMR Table'!$B501</f>
        <v>-5080</v>
      </c>
      <c r="C106" s="31">
        <f>'[1]Daily OMR Table'!$C501</f>
        <v>-4394</v>
      </c>
      <c r="D106" s="32">
        <f>'[1]Daily OMR Table'!$D501</f>
        <v>-3561.5714285714284</v>
      </c>
      <c r="E106" s="30">
        <f>'[1]Daily OMR Table'!$E501</f>
        <v>-4958.4360000000006</v>
      </c>
      <c r="F106" s="30">
        <f>'[1]Daily OMR Table'!$F501</f>
        <v>-4939.392083845727</v>
      </c>
      <c r="G106" s="30">
        <f>'[1]Daily OMR Table'!$G501</f>
        <v>-3833.2850893019199</v>
      </c>
    </row>
    <row r="107" spans="1:7">
      <c r="A107" s="25">
        <v>44573</v>
      </c>
      <c r="B107" s="31">
        <f>'[1]Daily OMR Table'!$B502</f>
        <v>-5110</v>
      </c>
      <c r="C107" s="31">
        <f>'[1]Daily OMR Table'!$C502</f>
        <v>-4470</v>
      </c>
      <c r="D107" s="32">
        <f>'[1]Daily OMR Table'!$D502</f>
        <v>-3765.8571428571427</v>
      </c>
      <c r="E107" s="30">
        <f>'[1]Daily OMR Table'!$E502</f>
        <v>-4964.769908369045</v>
      </c>
      <c r="F107" s="30">
        <f>'[1]Daily OMR Table'!$F502</f>
        <v>-4914.1580575195367</v>
      </c>
      <c r="G107" s="30">
        <f>'[1]Daily OMR Table'!$G502</f>
        <v>-4040.5451541854231</v>
      </c>
    </row>
    <row r="108" spans="1:7">
      <c r="A108" s="25">
        <v>44574</v>
      </c>
      <c r="B108" s="31">
        <f>'[1]Daily OMR Table'!$B503</f>
        <v>-4880</v>
      </c>
      <c r="C108" s="31">
        <f>'[1]Daily OMR Table'!$C503</f>
        <v>-4684</v>
      </c>
      <c r="D108" s="32">
        <f>'[1]Daily OMR Table'!$D503</f>
        <v>-3968.6428571428573</v>
      </c>
      <c r="E108" s="30">
        <f>'[1]Daily OMR Table'!$E503</f>
        <v>-4981.96269107638</v>
      </c>
      <c r="F108" s="30">
        <f>'[1]Daily OMR Table'!$F503</f>
        <v>-4906.5627977348131</v>
      </c>
      <c r="G108" s="30">
        <f>'[1]Daily OMR Table'!$G503</f>
        <v>-4262.71913518978</v>
      </c>
    </row>
    <row r="109" spans="1:7">
      <c r="A109" s="25">
        <v>44575</v>
      </c>
      <c r="B109" s="31">
        <f>'[1]Daily OMR Table'!$B504</f>
        <v>-4960</v>
      </c>
      <c r="C109" s="31">
        <f>'[1]Daily OMR Table'!$C504</f>
        <v>-4910</v>
      </c>
      <c r="D109" s="32">
        <f>'[1]Daily OMR Table'!$D504</f>
        <v>-4186.5714285714284</v>
      </c>
      <c r="E109" s="30">
        <f>'[1]Daily OMR Table'!$E504</f>
        <v>-5204.0228913536675</v>
      </c>
      <c r="F109" s="30">
        <f>'[1]Daily OMR Table'!$F504</f>
        <v>-4975.778598005546</v>
      </c>
      <c r="G109" s="30">
        <f>'[1]Daily OMR Table'!$G504</f>
        <v>-4502.2601988578999</v>
      </c>
    </row>
    <row r="110" spans="1:7">
      <c r="A110" s="25">
        <v>44576</v>
      </c>
      <c r="B110" s="31">
        <f>'[1]Daily OMR Table'!$B505</f>
        <v>-5400</v>
      </c>
      <c r="C110" s="31">
        <f>'[1]Daily OMR Table'!$C505</f>
        <v>-5086</v>
      </c>
      <c r="D110" s="32">
        <f>'[1]Daily OMR Table'!$D505</f>
        <v>-4466.4285714285716</v>
      </c>
      <c r="E110" s="30">
        <f>'[1]Daily OMR Table'!$E505</f>
        <v>-5214.7153609780689</v>
      </c>
      <c r="F110" s="30">
        <f>'[1]Daily OMR Table'!$F505</f>
        <v>-5064.781370355433</v>
      </c>
      <c r="G110" s="30">
        <f>'[1]Daily OMR Table'!$G505</f>
        <v>-4750.6580017849046</v>
      </c>
    </row>
    <row r="111" spans="1:7">
      <c r="A111" s="25">
        <v>44577</v>
      </c>
      <c r="B111" s="31">
        <f>'[1]Daily OMR Table'!$B506</f>
        <v>-5330</v>
      </c>
      <c r="C111" s="31">
        <f>'[1]Daily OMR Table'!$C506</f>
        <v>-5136</v>
      </c>
      <c r="D111" s="32">
        <f>'[1]Daily OMR Table'!$D506</f>
        <v>-4663.5714285714284</v>
      </c>
      <c r="E111" s="30">
        <f>'[1]Daily OMR Table'!$E506</f>
        <v>-5203.4098370305019</v>
      </c>
      <c r="F111" s="30">
        <f>'[1]Daily OMR Table'!$F506</f>
        <v>-5113.7761377615334</v>
      </c>
      <c r="G111" s="30">
        <f>'[1]Daily OMR Table'!$G506</f>
        <v>-4960.8798115727977</v>
      </c>
    </row>
    <row r="112" spans="1:7">
      <c r="A112" s="25">
        <v>44578</v>
      </c>
      <c r="B112" s="31">
        <f>'[1]Daily OMR Table'!$B507</f>
        <v>-4930</v>
      </c>
      <c r="C112" s="31">
        <f>'[1]Daily OMR Table'!$C507</f>
        <v>-5100</v>
      </c>
      <c r="D112" s="32">
        <f>'[1]Daily OMR Table'!$D507</f>
        <v>-4690.7142857142853</v>
      </c>
      <c r="E112" s="30">
        <f>'[1]Daily OMR Table'!$E507</f>
        <v>-4890.7276227627935</v>
      </c>
      <c r="F112" s="30">
        <f>'[1]Daily OMR Table'!$F507</f>
        <v>-5098.9676806402831</v>
      </c>
      <c r="G112" s="30">
        <f>'[1]Daily OMR Table'!$G507</f>
        <v>-4962.210453142533</v>
      </c>
    </row>
    <row r="113" spans="1:7">
      <c r="A113" s="25">
        <v>44579</v>
      </c>
      <c r="B113" s="31">
        <f>'[1]Daily OMR Table'!$B508</f>
        <v>-4580</v>
      </c>
      <c r="C113" s="31">
        <f>'[1]Daily OMR Table'!$C508</f>
        <v>-5040</v>
      </c>
      <c r="D113" s="32">
        <f>'[1]Daily OMR Table'!$D508</f>
        <v>-4715</v>
      </c>
      <c r="E113" s="30">
        <f>'[1]Daily OMR Table'!$E508</f>
        <v>-4609.3483763549284</v>
      </c>
      <c r="F113" s="30">
        <f>'[1]Daily OMR Table'!$F508</f>
        <v>-5024.4448176959922</v>
      </c>
      <c r="G113" s="30">
        <f>'[1]Daily OMR Table'!$G508</f>
        <v>-4976.0971121678858</v>
      </c>
    </row>
    <row r="114" spans="1:7">
      <c r="A114" s="25">
        <v>44580</v>
      </c>
      <c r="B114" s="31">
        <f>'[1]Daily OMR Table'!$B509</f>
        <v>-4430</v>
      </c>
      <c r="C114" s="31">
        <f>'[1]Daily OMR Table'!$C509</f>
        <v>-4934</v>
      </c>
      <c r="D114" s="32">
        <f>'[1]Daily OMR Table'!$D509</f>
        <v>-4723.5714285714284</v>
      </c>
      <c r="E114" s="30">
        <f>'[1]Daily OMR Table'!$E509</f>
        <v>-4997.1055152508197</v>
      </c>
      <c r="F114" s="30">
        <f>'[1]Daily OMR Table'!$F509</f>
        <v>-4983.061342475422</v>
      </c>
      <c r="G114" s="30">
        <f>'[1]Daily OMR Table'!$G509</f>
        <v>-4974.1370061143725</v>
      </c>
    </row>
    <row r="115" spans="1:7">
      <c r="A115" s="25">
        <v>44581</v>
      </c>
      <c r="B115" s="31">
        <f>'[1]Daily OMR Table'!$B510</f>
        <v>-4950</v>
      </c>
      <c r="C115" s="31">
        <f>'[1]Daily OMR Table'!$C510</f>
        <v>-4844</v>
      </c>
      <c r="D115" s="32">
        <f>'[1]Daily OMR Table'!$D510</f>
        <v>-4752.8571428571431</v>
      </c>
      <c r="E115" s="30">
        <f>'[1]Daily OMR Table'!$E510</f>
        <v>-5007.2918522813206</v>
      </c>
      <c r="F115" s="30">
        <f>'[1]Daily OMR Table'!$F510</f>
        <v>-4941.5766407360734</v>
      </c>
      <c r="G115" s="30">
        <f>'[1]Daily OMR Table'!$G510</f>
        <v>-4983.5938910490122</v>
      </c>
    </row>
    <row r="116" spans="1:7">
      <c r="A116" s="25">
        <v>44582</v>
      </c>
      <c r="B116" s="31">
        <f>'[1]Daily OMR Table'!$B511</f>
        <v>-5250</v>
      </c>
      <c r="C116" s="31">
        <f>'[1]Daily OMR Table'!$C511</f>
        <v>-4828</v>
      </c>
      <c r="D116" s="32">
        <f>'[1]Daily OMR Table'!$D511</f>
        <v>-4790</v>
      </c>
      <c r="E116" s="30">
        <f>'[1]Daily OMR Table'!$E511</f>
        <v>-4988.5674369800863</v>
      </c>
      <c r="F116" s="30">
        <f>'[1]Daily OMR Table'!$F511</f>
        <v>-4898.6081607259894</v>
      </c>
      <c r="G116" s="30">
        <f>'[1]Daily OMR Table'!$G511</f>
        <v>-4976.2815622618746</v>
      </c>
    </row>
    <row r="117" spans="1:7">
      <c r="A117" s="25">
        <v>44583</v>
      </c>
      <c r="B117" s="31">
        <f>'[1]Daily OMR Table'!$B512</f>
        <v>-5030</v>
      </c>
      <c r="C117" s="31">
        <f>'[1]Daily OMR Table'!$C512</f>
        <v>-4848</v>
      </c>
      <c r="D117" s="32">
        <f>'[1]Daily OMR Table'!$D512</f>
        <v>-4877.1428571428569</v>
      </c>
      <c r="E117" s="30">
        <f>'[1]Daily OMR Table'!$E512</f>
        <v>-5038.6299527350657</v>
      </c>
      <c r="F117" s="30">
        <f>'[1]Daily OMR Table'!$F512</f>
        <v>-4928.1886267204445</v>
      </c>
      <c r="G117" s="30">
        <f>'[1]Daily OMR Table'!$G512</f>
        <v>-4977.6166310286653</v>
      </c>
    </row>
    <row r="118" spans="1:7">
      <c r="A118" s="25">
        <v>44584</v>
      </c>
      <c r="B118" s="31">
        <f>'[1]Daily OMR Table'!$B513</f>
        <v>-5130</v>
      </c>
      <c r="C118" s="31">
        <f>'[1]Daily OMR Table'!$C513</f>
        <v>-4958</v>
      </c>
      <c r="D118" s="32">
        <f>'[1]Daily OMR Table'!$D513</f>
        <v>-4970</v>
      </c>
      <c r="E118" s="30">
        <f>'[1]Daily OMR Table'!$E513</f>
        <v>-4909.5590362994708</v>
      </c>
      <c r="F118" s="30">
        <f>'[1]Daily OMR Table'!$F513</f>
        <v>-4988.2307587093528</v>
      </c>
      <c r="G118" s="30">
        <f>'[1]Daily OMR Table'!$G513</f>
        <v>-4981.3034271929137</v>
      </c>
    </row>
    <row r="119" spans="1:7">
      <c r="A119" s="25">
        <v>44585</v>
      </c>
      <c r="B119" s="31">
        <f>'[1]Daily OMR Table'!$B514</f>
        <v>-5270</v>
      </c>
      <c r="C119" s="31">
        <f>'[1]Daily OMR Table'!$C514</f>
        <v>-5126</v>
      </c>
      <c r="D119" s="32">
        <f>'[1]Daily OMR Table'!$D514</f>
        <v>-5023.5714285714284</v>
      </c>
      <c r="E119" s="30">
        <f>'[1]Daily OMR Table'!$E514</f>
        <v>-4877.4322185530627</v>
      </c>
      <c r="F119" s="30">
        <f>'[1]Daily OMR Table'!$F514</f>
        <v>-4964.2960993698016</v>
      </c>
      <c r="G119" s="30">
        <f>'[1]Daily OMR Table'!$G514</f>
        <v>-4988.9984785732295</v>
      </c>
    </row>
    <row r="120" spans="1:7">
      <c r="A120" s="25">
        <v>44586</v>
      </c>
      <c r="B120" s="31">
        <f>'[1]Daily OMR Table'!$B515</f>
        <v>-5320</v>
      </c>
      <c r="C120" s="31">
        <f>'[1]Daily OMR Table'!$C515</f>
        <v>-5200</v>
      </c>
      <c r="D120" s="32">
        <f>'[1]Daily OMR Table'!$D515</f>
        <v>-5040.7142857142853</v>
      </c>
      <c r="E120" s="30">
        <f>'[1]Daily OMR Table'!$E515</f>
        <v>-5004.4068154776905</v>
      </c>
      <c r="F120" s="30">
        <f>'[1]Daily OMR Table'!$F515</f>
        <v>-4963.7190920090743</v>
      </c>
      <c r="G120" s="30">
        <f>'[1]Daily OMR Table'!$G515</f>
        <v>-4992.2821082502069</v>
      </c>
    </row>
    <row r="121" spans="1:7">
      <c r="A121" s="25">
        <v>44587</v>
      </c>
      <c r="B121" s="31">
        <f>'[1]Daily OMR Table'!$B516</f>
        <v>-5060</v>
      </c>
      <c r="C121" s="31">
        <f>'[1]Daily OMR Table'!$C516</f>
        <v>-5162</v>
      </c>
      <c r="D121" s="32">
        <f>'[1]Daily OMR Table'!$D516</f>
        <v>-5037.1428571428569</v>
      </c>
      <c r="E121" s="30">
        <f>'[1]Daily OMR Table'!$E516</f>
        <v>-4707.7528774892871</v>
      </c>
      <c r="F121" s="30">
        <f>'[1]Daily OMR Table'!$F516</f>
        <v>-4907.5561801109161</v>
      </c>
      <c r="G121" s="30">
        <f>'[1]Daily OMR Table'!$G516</f>
        <v>-4973.9237489016532</v>
      </c>
    </row>
    <row r="122" spans="1:7">
      <c r="A122" s="25">
        <v>44588</v>
      </c>
      <c r="B122" s="31">
        <f>'[1]Daily OMR Table'!$B517</f>
        <v>-4970</v>
      </c>
      <c r="C122" s="31">
        <f>'[1]Daily OMR Table'!$C517</f>
        <v>-5150</v>
      </c>
      <c r="D122" s="32">
        <f>'[1]Daily OMR Table'!$D517</f>
        <v>-5043.5714285714284</v>
      </c>
      <c r="E122" s="30">
        <f>'[1]Daily OMR Table'!$E517</f>
        <v>-4825.7542045626415</v>
      </c>
      <c r="F122" s="30">
        <f>'[1]Daily OMR Table'!$F517</f>
        <v>-4864.9810304764305</v>
      </c>
      <c r="G122" s="30">
        <f>'[1]Daily OMR Table'!$G517</f>
        <v>-4962.7659998649569</v>
      </c>
    </row>
    <row r="123" spans="1:7">
      <c r="A123" s="25">
        <v>44589</v>
      </c>
      <c r="B123" s="31">
        <f>'[1]Daily OMR Table'!$B518</f>
        <v>-5160</v>
      </c>
      <c r="C123" s="31">
        <f>'[1]Daily OMR Table'!$C518</f>
        <v>-5156</v>
      </c>
      <c r="D123" s="32">
        <f>'[1]Daily OMR Table'!$D518</f>
        <v>-5057.8571428571431</v>
      </c>
      <c r="E123" s="30">
        <f>'[1]Daily OMR Table'!$E518</f>
        <v>-5046.284606377616</v>
      </c>
      <c r="F123" s="30">
        <f>'[1]Daily OMR Table'!$F518</f>
        <v>-4892.326144492059</v>
      </c>
      <c r="G123" s="30">
        <f>'[1]Daily OMR Table'!$G518</f>
        <v>-4951.4989795095244</v>
      </c>
    </row>
    <row r="124" spans="1:7">
      <c r="A124" s="25">
        <v>44590</v>
      </c>
      <c r="B124" s="31">
        <f>'[1]Daily OMR Table'!$B519</f>
        <v>-5420</v>
      </c>
      <c r="C124" s="31">
        <f>'[1]Daily OMR Table'!$C519</f>
        <v>-5186</v>
      </c>
      <c r="D124" s="32">
        <f>'[1]Daily OMR Table'!$D519</f>
        <v>-5059.2857142857147</v>
      </c>
      <c r="E124" s="30">
        <f>'[1]Daily OMR Table'!$E519</f>
        <v>-5119.3180182984624</v>
      </c>
      <c r="F124" s="30">
        <f>'[1]Daily OMR Table'!$F519</f>
        <v>-4940.7033044411392</v>
      </c>
      <c r="G124" s="30">
        <f>'[1]Daily OMR Table'!$G519</f>
        <v>-4944.6848836038389</v>
      </c>
    </row>
    <row r="125" spans="1:7">
      <c r="A125" s="25">
        <v>44591</v>
      </c>
      <c r="B125" s="31">
        <f>'[1]Daily OMR Table'!$B520</f>
        <v>-5120</v>
      </c>
      <c r="C125" s="31">
        <f>'[1]Daily OMR Table'!$C520</f>
        <v>-5146</v>
      </c>
      <c r="D125" s="32">
        <f>'[1]Daily OMR Table'!$D520</f>
        <v>-5044.2857142857147</v>
      </c>
      <c r="E125" s="30">
        <f>'[1]Daily OMR Table'!$E520</f>
        <v>-5146.3302272498122</v>
      </c>
      <c r="F125" s="30">
        <f>'[1]Daily OMR Table'!$F520</f>
        <v>-4969.0879867955637</v>
      </c>
      <c r="G125" s="30">
        <f>'[1]Daily OMR Table'!$G520</f>
        <v>-4940.607768619504</v>
      </c>
    </row>
    <row r="126" spans="1:7">
      <c r="A126" s="25">
        <v>44592</v>
      </c>
      <c r="B126" s="31">
        <f>'[1]Daily OMR Table'!$B521</f>
        <v>-4120</v>
      </c>
      <c r="C126" s="31">
        <f>'[1]Daily OMR Table'!$C521</f>
        <v>-4958</v>
      </c>
      <c r="D126" s="32">
        <f>'[1]Daily OMR Table'!$D521</f>
        <v>-4986.4285714285716</v>
      </c>
      <c r="E126" s="30">
        <f>'[1]Daily OMR Table'!$E521</f>
        <v>-5075.271388454752</v>
      </c>
      <c r="F126" s="30">
        <f>'[1]Daily OMR Table'!$F521</f>
        <v>-5042.5916889886566</v>
      </c>
      <c r="G126" s="30">
        <f>'[1]Daily OMR Table'!$G521</f>
        <v>-4953.7894661689297</v>
      </c>
    </row>
    <row r="127" spans="1:7">
      <c r="A127" s="25">
        <v>44593</v>
      </c>
      <c r="B127" s="31">
        <f>'[1]Daily OMR Table'!$B522</f>
        <v>-1565</v>
      </c>
      <c r="C127" s="31">
        <f>'[1]Daily OMR Table'!$C522</f>
        <v>-4277</v>
      </c>
      <c r="D127" s="32">
        <f>'[1]Daily OMR Table'!$D522</f>
        <v>-4771.0714285714284</v>
      </c>
      <c r="E127" s="30">
        <f>'[1]Daily OMR Table'!$E522</f>
        <v>-412.63775162591378</v>
      </c>
      <c r="F127" s="30">
        <f>'[1]Daily OMR Table'!$F522</f>
        <v>-4159.9683984013109</v>
      </c>
      <c r="G127" s="30">
        <f>'[1]Daily OMR Table'!$G522</f>
        <v>-4654.0244215454286</v>
      </c>
    </row>
    <row r="128" spans="1:7">
      <c r="A128" s="25">
        <v>44594</v>
      </c>
      <c r="B128" s="31">
        <f>'[1]Daily OMR Table'!$B523</f>
        <v>-1110</v>
      </c>
      <c r="C128" s="31">
        <f>'[1]Daily OMR Table'!$C523</f>
        <v>-3467</v>
      </c>
      <c r="D128" s="32">
        <f>'[1]Daily OMR Table'!$D523</f>
        <v>-4533.9285714285716</v>
      </c>
      <c r="E128" s="30">
        <f>'[1]Daily OMR Table'!$E523</f>
        <v>-1532.7100239475676</v>
      </c>
      <c r="F128" s="30">
        <f>'[1]Daily OMR Table'!$F523</f>
        <v>-3457.253481915302</v>
      </c>
      <c r="G128" s="30">
        <f>'[1]Daily OMR Table'!$G523</f>
        <v>-4406.5676007380544</v>
      </c>
    </row>
    <row r="129" spans="1:7">
      <c r="A129" s="25">
        <v>44595</v>
      </c>
      <c r="B129" s="31">
        <f>'[1]Daily OMR Table'!$B524</f>
        <v>-1753</v>
      </c>
      <c r="C129" s="31">
        <f>'[1]Daily OMR Table'!$C524</f>
        <v>-2733.6</v>
      </c>
      <c r="D129" s="32">
        <f>'[1]Daily OMR Table'!$D524</f>
        <v>-4305.5714285714284</v>
      </c>
      <c r="E129" s="30">
        <f>'[1]Daily OMR Table'!$E524</f>
        <v>-1543.4855858331237</v>
      </c>
      <c r="F129" s="30">
        <f>'[1]Daily OMR Table'!$F524</f>
        <v>-2742.0869954222335</v>
      </c>
      <c r="G129" s="30">
        <f>'[1]Daily OMR Table'!$G524</f>
        <v>-4159.1528674203246</v>
      </c>
    </row>
    <row r="130" spans="1:7">
      <c r="A130" s="25">
        <v>44596</v>
      </c>
      <c r="B130" s="31">
        <f>'[1]Daily OMR Table'!$B525</f>
        <v>-1563</v>
      </c>
      <c r="C130" s="31">
        <f>'[1]Daily OMR Table'!$C525</f>
        <v>-2022.2</v>
      </c>
      <c r="D130" s="32">
        <f>'[1]Daily OMR Table'!$D525</f>
        <v>-4042.2142857142858</v>
      </c>
      <c r="E130" s="30">
        <f>'[1]Daily OMR Table'!$E525</f>
        <v>-1489.1445898663981</v>
      </c>
      <c r="F130" s="30">
        <f>'[1]Daily OMR Table'!$F525</f>
        <v>-2010.6498679455513</v>
      </c>
      <c r="G130" s="30">
        <f>'[1]Daily OMR Table'!$G525</f>
        <v>-3909.1940926264901</v>
      </c>
    </row>
    <row r="131" spans="1:7">
      <c r="A131" s="25">
        <v>44597</v>
      </c>
      <c r="B131" s="31">
        <f>'[1]Daily OMR Table'!$B526</f>
        <v>-2090</v>
      </c>
      <c r="C131" s="31">
        <f>'[1]Daily OMR Table'!$C526</f>
        <v>-1616.2</v>
      </c>
      <c r="D131" s="32">
        <f>'[1]Daily OMR Table'!$D526</f>
        <v>-3832.2142857142858</v>
      </c>
      <c r="E131" s="30">
        <f>'[1]Daily OMR Table'!$E526</f>
        <v>-1680.4324928157298</v>
      </c>
      <c r="F131" s="30">
        <f>'[1]Daily OMR Table'!$F526</f>
        <v>-1331.6820888177467</v>
      </c>
      <c r="G131" s="30">
        <f>'[1]Daily OMR Table'!$G526</f>
        <v>-3669.3228454893947</v>
      </c>
    </row>
    <row r="132" spans="1:7">
      <c r="A132" s="25">
        <v>44598</v>
      </c>
      <c r="B132" s="31">
        <f>'[1]Daily OMR Table'!$B527</f>
        <v>-1990</v>
      </c>
      <c r="C132" s="31">
        <f>'[1]Daily OMR Table'!$C527</f>
        <v>-1701.2</v>
      </c>
      <c r="D132" s="32">
        <f>'[1]Daily OMR Table'!$D527</f>
        <v>-3607.9285714285716</v>
      </c>
      <c r="E132" s="30">
        <f>'[1]Daily OMR Table'!$E527</f>
        <v>-1561.5168701789769</v>
      </c>
      <c r="F132" s="30">
        <f>'[1]Daily OMR Table'!$F527</f>
        <v>-1561.4579125283592</v>
      </c>
      <c r="G132" s="30">
        <f>'[1]Daily OMR Table'!$G527</f>
        <v>-3430.1769764807877</v>
      </c>
    </row>
    <row r="133" spans="1:7">
      <c r="A133" s="25">
        <v>44599</v>
      </c>
      <c r="B133" s="31">
        <f>'[1]Daily OMR Table'!$B528</f>
        <v>-1757</v>
      </c>
      <c r="C133" s="31">
        <f>'[1]Daily OMR Table'!$C528</f>
        <v>-1830.6</v>
      </c>
      <c r="D133" s="32">
        <f>'[1]Daily OMR Table'!$D528</f>
        <v>-3357</v>
      </c>
      <c r="E133" s="30">
        <f>'[1]Daily OMR Table'!$E528</f>
        <v>-1620.2498905974289</v>
      </c>
      <c r="F133" s="30">
        <f>'[1]Daily OMR Table'!$F528</f>
        <v>-1578.9658858583314</v>
      </c>
      <c r="G133" s="30">
        <f>'[1]Daily OMR Table'!$G528</f>
        <v>-3197.5210959125284</v>
      </c>
    </row>
    <row r="134" spans="1:7">
      <c r="A134" s="25">
        <v>44600</v>
      </c>
      <c r="B134" s="31">
        <f>'[1]Daily OMR Table'!$B529</f>
        <v>-2009</v>
      </c>
      <c r="C134" s="31">
        <f>'[1]Daily OMR Table'!$C529</f>
        <v>-1881.8</v>
      </c>
      <c r="D134" s="32">
        <f>'[1]Daily OMR Table'!$D529</f>
        <v>-3120.5</v>
      </c>
      <c r="E134" s="30">
        <f>'[1]Daily OMR Table'!$E529</f>
        <v>-1533.9269548777415</v>
      </c>
      <c r="F134" s="30">
        <f>'[1]Daily OMR Table'!$F529</f>
        <v>-1577.0541596672551</v>
      </c>
      <c r="G134" s="30">
        <f>'[1]Daily OMR Table'!$G529</f>
        <v>-2949.629677298246</v>
      </c>
    </row>
    <row r="135" spans="1:7">
      <c r="A135" s="25">
        <v>44601</v>
      </c>
      <c r="B135" s="31">
        <f>'[1]Daily OMR Table'!$B530</f>
        <v>-1894</v>
      </c>
      <c r="C135" s="31">
        <f>'[1]Daily OMR Table'!$C530</f>
        <v>-1948</v>
      </c>
      <c r="D135" s="32">
        <f>'[1]Daily OMR Table'!$D530</f>
        <v>-2894.3571428571427</v>
      </c>
      <c r="E135" s="30">
        <f>'[1]Daily OMR Table'!$E530</f>
        <v>-1192.6022966977564</v>
      </c>
      <c r="F135" s="30">
        <f>'[1]Daily OMR Table'!$F530</f>
        <v>-1517.7457010335268</v>
      </c>
      <c r="G135" s="30">
        <f>'[1]Daily OMR Table'!$G530</f>
        <v>-2698.5474929559941</v>
      </c>
    </row>
    <row r="136" spans="1:7">
      <c r="A136" s="25">
        <v>44602</v>
      </c>
      <c r="B136" s="31">
        <f>'[1]Daily OMR Table'!$B531</f>
        <v>-1808</v>
      </c>
      <c r="C136" s="31">
        <f>'[1]Daily OMR Table'!$C531</f>
        <v>-1891.6</v>
      </c>
      <c r="D136" s="32">
        <f>'[1]Daily OMR Table'!$D531</f>
        <v>-2668.5</v>
      </c>
      <c r="E136" s="30">
        <f>'[1]Daily OMR Table'!$E531</f>
        <v>-1196.9217488026216</v>
      </c>
      <c r="F136" s="30">
        <f>'[1]Daily OMR Table'!$F531</f>
        <v>-1421.0435522309051</v>
      </c>
      <c r="G136" s="30">
        <f>'[1]Daily OMR Table'!$G531</f>
        <v>-2439.3451746874207</v>
      </c>
    </row>
    <row r="137" spans="1:7">
      <c r="A137" s="25">
        <v>44603</v>
      </c>
      <c r="B137" s="31">
        <f>'[1]Daily OMR Table'!$B532</f>
        <v>-1747</v>
      </c>
      <c r="C137" s="31">
        <f>'[1]Daily OMR Table'!$C532</f>
        <v>-1843</v>
      </c>
      <c r="D137" s="32">
        <f>'[1]Daily OMR Table'!$D532</f>
        <v>-2424.7142857142858</v>
      </c>
      <c r="E137" s="30">
        <f>'[1]Daily OMR Table'!$E532</f>
        <v>-1386.2751266700279</v>
      </c>
      <c r="F137" s="30">
        <f>'[1]Daily OMR Table'!$F532</f>
        <v>-1385.9952035291153</v>
      </c>
      <c r="G137" s="30">
        <f>'[1]Daily OMR Table'!$G532</f>
        <v>-2177.91592613688</v>
      </c>
    </row>
    <row r="138" spans="1:7">
      <c r="A138" s="25">
        <v>44604</v>
      </c>
      <c r="B138" s="31">
        <f>'[1]Daily OMR Table'!$B533</f>
        <v>-1983</v>
      </c>
      <c r="C138" s="31">
        <f>'[1]Daily OMR Table'!$C533</f>
        <v>-1888.2</v>
      </c>
      <c r="D138" s="32">
        <f>'[1]Daily OMR Table'!$D533</f>
        <v>-2179.2142857142858</v>
      </c>
      <c r="E138" s="30">
        <f>'[1]Daily OMR Table'!$E533</f>
        <v>-1569.979069952105</v>
      </c>
      <c r="F138" s="30">
        <f>'[1]Daily OMR Table'!$F533</f>
        <v>-1375.9410394000504</v>
      </c>
      <c r="G138" s="30">
        <f>'[1]Daily OMR Table'!$G533</f>
        <v>-1924.3917155407112</v>
      </c>
    </row>
    <row r="139" spans="1:7">
      <c r="A139" s="25">
        <v>44605</v>
      </c>
      <c r="B139" s="31">
        <f>'[1]Daily OMR Table'!$B534</f>
        <v>-2332</v>
      </c>
      <c r="C139" s="31">
        <f>'[1]Daily OMR Table'!$C534</f>
        <v>-1952.8</v>
      </c>
      <c r="D139" s="32">
        <f>'[1]Daily OMR Table'!$D534</f>
        <v>-1980.0714285714287</v>
      </c>
      <c r="E139" s="30">
        <f>'[1]Daily OMR Table'!$E534</f>
        <v>-1775.1850611293169</v>
      </c>
      <c r="F139" s="30">
        <f>'[1]Daily OMR Table'!$F534</f>
        <v>-1424.1926606503655</v>
      </c>
      <c r="G139" s="30">
        <f>'[1]Daily OMR Table'!$G534</f>
        <v>-1683.5956322463901</v>
      </c>
    </row>
    <row r="140" spans="1:7">
      <c r="A140" s="25">
        <v>44606</v>
      </c>
      <c r="B140" s="31">
        <f>'[1]Daily OMR Table'!$B535</f>
        <v>-2167</v>
      </c>
      <c r="C140" s="31">
        <f>'[1]Daily OMR Table'!$C535</f>
        <v>-2007.4</v>
      </c>
      <c r="D140" s="32">
        <f>'[1]Daily OMR Table'!$D535</f>
        <v>-1840.5714285714287</v>
      </c>
      <c r="E140" s="30">
        <f>'[1]Daily OMR Table'!$E535</f>
        <v>-1520.8523071590623</v>
      </c>
      <c r="F140" s="30">
        <f>'[1]Daily OMR Table'!$F535</f>
        <v>-1489.8426627426268</v>
      </c>
      <c r="G140" s="30">
        <f>'[1]Daily OMR Table'!$G535</f>
        <v>-1429.7085550109834</v>
      </c>
    </row>
    <row r="141" spans="1:7">
      <c r="A141" s="25">
        <v>44607</v>
      </c>
      <c r="B141" s="31">
        <f>'[1]Daily OMR Table'!$B536</f>
        <v>-949.7</v>
      </c>
      <c r="C141" s="31">
        <f>'[1]Daily OMR Table'!$C536</f>
        <v>-1835.7400000000002</v>
      </c>
      <c r="D141" s="32">
        <f>'[1]Daily OMR Table'!$D536</f>
        <v>-1796.6214285714286</v>
      </c>
      <c r="E141" s="30">
        <f>'[1]Daily OMR Table'!$E536</f>
        <v>-1143.2126893118225</v>
      </c>
      <c r="F141" s="30">
        <f>'[1]Daily OMR Table'!$F536</f>
        <v>-1479.100850844467</v>
      </c>
      <c r="G141" s="30">
        <f>'[1]Daily OMR Table'!$G536</f>
        <v>-1481.8924791314055</v>
      </c>
    </row>
    <row r="142" spans="1:7">
      <c r="A142" s="25">
        <v>44608</v>
      </c>
      <c r="B142" s="31">
        <f>'[1]Daily OMR Table'!$B537</f>
        <v>-1534</v>
      </c>
      <c r="C142" s="31">
        <f>'[1]Daily OMR Table'!$C537</f>
        <v>-1793.14</v>
      </c>
      <c r="D142" s="32">
        <f>'[1]Daily OMR Table'!$D537</f>
        <v>-1826.9071428571428</v>
      </c>
      <c r="E142" s="30">
        <f>'[1]Daily OMR Table'!$E537</f>
        <v>-1634.3984397529618</v>
      </c>
      <c r="F142" s="30">
        <f>'[1]Daily OMR Table'!$F537</f>
        <v>-1528.7255134610539</v>
      </c>
      <c r="G142" s="30">
        <f>'[1]Daily OMR Table'!$G537</f>
        <v>-1489.1559374032192</v>
      </c>
    </row>
    <row r="143" spans="1:7">
      <c r="A143" s="25">
        <v>44609</v>
      </c>
      <c r="B143" s="31">
        <f>'[1]Daily OMR Table'!$B538</f>
        <v>-1846</v>
      </c>
      <c r="C143" s="31">
        <f>'[1]Daily OMR Table'!$C538</f>
        <v>-1765.7400000000002</v>
      </c>
      <c r="D143" s="32">
        <f>'[1]Daily OMR Table'!$D538</f>
        <v>-1833.55</v>
      </c>
      <c r="E143" s="30">
        <f>'[1]Daily OMR Table'!$E538</f>
        <v>-1368.174693345097</v>
      </c>
      <c r="F143" s="30">
        <f>'[1]Daily OMR Table'!$F538</f>
        <v>-1488.3646381396522</v>
      </c>
      <c r="G143" s="30">
        <f>'[1]Daily OMR Table'!$G538</f>
        <v>-1476.6337307969318</v>
      </c>
    </row>
    <row r="144" spans="1:7">
      <c r="A144" s="25">
        <v>44610</v>
      </c>
      <c r="B144" s="31">
        <f>'[1]Daily OMR Table'!$B539</f>
        <v>-2228</v>
      </c>
      <c r="C144" s="31">
        <f>'[1]Daily OMR Table'!$C539</f>
        <v>-1744.94</v>
      </c>
      <c r="D144" s="32">
        <f>'[1]Daily OMR Table'!$D539</f>
        <v>-1881.05</v>
      </c>
      <c r="E144" s="30">
        <f>'[1]Daily OMR Table'!$E539</f>
        <v>-1388.9221150743635</v>
      </c>
      <c r="F144" s="30">
        <f>'[1]Daily OMR Table'!$F539</f>
        <v>-1411.1120489286614</v>
      </c>
      <c r="G144" s="30">
        <f>'[1]Daily OMR Table'!$G539</f>
        <v>-1469.4749825975011</v>
      </c>
    </row>
    <row r="145" spans="1:7">
      <c r="A145" s="25">
        <v>44611</v>
      </c>
      <c r="B145" s="31">
        <f>'[1]Daily OMR Table'!$B540</f>
        <v>-2370</v>
      </c>
      <c r="C145" s="31">
        <f>'[1]Daily OMR Table'!$C540</f>
        <v>-1785.5400000000002</v>
      </c>
      <c r="D145" s="32">
        <f>'[1]Daily OMR Table'!$D540</f>
        <v>-1901.05</v>
      </c>
      <c r="E145" s="30">
        <f>'[1]Daily OMR Table'!$E540</f>
        <v>-1327.5504684900429</v>
      </c>
      <c r="F145" s="30">
        <f>'[1]Daily OMR Table'!$F540</f>
        <v>-1372.4516811948574</v>
      </c>
      <c r="G145" s="30">
        <f>'[1]Daily OMR Table'!$G540</f>
        <v>-1444.269123717095</v>
      </c>
    </row>
    <row r="146" spans="1:7">
      <c r="A146" s="25">
        <v>44612</v>
      </c>
      <c r="B146" s="31">
        <f>'[1]Daily OMR Table'!$B541</f>
        <v>-2034</v>
      </c>
      <c r="C146" s="31">
        <f>'[1]Daily OMR Table'!$C541</f>
        <v>-2002.4</v>
      </c>
      <c r="D146" s="32">
        <f>'[1]Daily OMR Table'!$D541</f>
        <v>-1904.1928571428573</v>
      </c>
      <c r="E146" s="30">
        <f>'[1]Daily OMR Table'!$E541</f>
        <v>-1078.0438982699773</v>
      </c>
      <c r="F146" s="30">
        <f>'[1]Daily OMR Table'!$F541</f>
        <v>-1359.4179229864885</v>
      </c>
      <c r="G146" s="30">
        <f>'[1]Daily OMR Table'!$G541</f>
        <v>-1409.7353400093093</v>
      </c>
    </row>
    <row r="147" spans="1:7">
      <c r="A147" s="25">
        <v>44613</v>
      </c>
      <c r="B147" s="31">
        <f>'[1]Daily OMR Table'!$B542</f>
        <v>-852</v>
      </c>
      <c r="C147" s="31">
        <f>'[1]Daily OMR Table'!$C542</f>
        <v>-1866</v>
      </c>
      <c r="D147" s="32">
        <f>'[1]Daily OMR Table'!$D542</f>
        <v>-1839.55</v>
      </c>
      <c r="E147" s="30">
        <f>'[1]Daily OMR Table'!$E542</f>
        <v>-618.7491825056718</v>
      </c>
      <c r="F147" s="30">
        <f>'[1]Daily OMR Table'!$F542</f>
        <v>-1156.2880715370306</v>
      </c>
      <c r="G147" s="30">
        <f>'[1]Daily OMR Table'!$G542</f>
        <v>-1338.1995751456122</v>
      </c>
    </row>
    <row r="148" spans="1:7">
      <c r="A148" s="25">
        <v>44614</v>
      </c>
      <c r="B148" s="31">
        <f>'[1]Daily OMR Table'!$B543</f>
        <v>-715.9</v>
      </c>
      <c r="C148" s="31">
        <f>'[1]Daily OMR Table'!$C543</f>
        <v>-1639.98</v>
      </c>
      <c r="D148" s="32">
        <f>'[1]Daily OMR Table'!$D543</f>
        <v>-1747.1857142857145</v>
      </c>
      <c r="E148" s="30">
        <f>'[1]Daily OMR Table'!$E543</f>
        <v>-567.56900378119474</v>
      </c>
      <c r="F148" s="30">
        <f>'[1]Daily OMR Table'!$F543</f>
        <v>-996.16693362424996</v>
      </c>
      <c r="G148" s="30">
        <f>'[1]Daily OMR Table'!$G543</f>
        <v>-1269.1740072101443</v>
      </c>
    </row>
    <row r="149" spans="1:7">
      <c r="A149" s="25">
        <v>44615</v>
      </c>
      <c r="B149" s="31">
        <f>'[1]Daily OMR Table'!$B544</f>
        <v>-686</v>
      </c>
      <c r="C149" s="31">
        <f>'[1]Daily OMR Table'!$C544</f>
        <v>-1331.58</v>
      </c>
      <c r="D149" s="32">
        <f>'[1]Daily OMR Table'!$D544</f>
        <v>-1660.9</v>
      </c>
      <c r="E149" s="30">
        <f>'[1]Daily OMR Table'!$E544</f>
        <v>-363.46124696244016</v>
      </c>
      <c r="F149" s="30">
        <f>'[1]Daily OMR Table'!$F544</f>
        <v>-791.07476000186546</v>
      </c>
      <c r="G149" s="30">
        <f>'[1]Daily OMR Table'!$G544</f>
        <v>-1209.9496465147647</v>
      </c>
    </row>
    <row r="150" spans="1:7">
      <c r="A150" s="25">
        <v>44616</v>
      </c>
      <c r="B150" s="31">
        <f>'[1]Daily OMR Table'!$B545</f>
        <v>-1050</v>
      </c>
      <c r="C150" s="31">
        <f>'[1]Daily OMR Table'!$C545</f>
        <v>-1067.58</v>
      </c>
      <c r="D150" s="32">
        <f>'[1]Daily OMR Table'!$D545</f>
        <v>-1606.757142857143</v>
      </c>
      <c r="E150" s="30">
        <f>'[1]Daily OMR Table'!$E545</f>
        <v>-372.9251000000001</v>
      </c>
      <c r="F150" s="30">
        <f>'[1]Daily OMR Table'!$F545</f>
        <v>-600.14968630385681</v>
      </c>
      <c r="G150" s="30">
        <f>'[1]Daily OMR Table'!$G545</f>
        <v>-1151.0927430288632</v>
      </c>
    </row>
    <row r="151" spans="1:7">
      <c r="A151" s="25">
        <v>44617</v>
      </c>
      <c r="B151" s="31">
        <f>'[1]Daily OMR Table'!$B546</f>
        <v>-1205</v>
      </c>
      <c r="C151" s="31">
        <f>'[1]Daily OMR Table'!$C546</f>
        <v>-901.78</v>
      </c>
      <c r="D151" s="32">
        <f>'[1]Daily OMR Table'!$D546</f>
        <v>-1568.0428571428572</v>
      </c>
      <c r="E151" s="30">
        <f>'[1]Daily OMR Table'!$E546</f>
        <v>-437.89496782707329</v>
      </c>
      <c r="F151" s="30">
        <f>'[1]Daily OMR Table'!$F546</f>
        <v>-472.119900215276</v>
      </c>
      <c r="G151" s="30">
        <f>'[1]Daily OMR Table'!$G546</f>
        <v>-1083.3513031115094</v>
      </c>
    </row>
    <row r="152" spans="1:7">
      <c r="A152" s="25">
        <v>44618</v>
      </c>
      <c r="B152" s="31">
        <f>'[1]Daily OMR Table'!$B547</f>
        <v>-1126</v>
      </c>
      <c r="C152" s="31">
        <f>'[1]Daily OMR Table'!$C547</f>
        <v>-956.57999999999993</v>
      </c>
      <c r="D152" s="32">
        <f>'[1]Daily OMR Table'!$D547</f>
        <v>-1506.8285714285716</v>
      </c>
      <c r="E152" s="30">
        <f>'[1]Daily OMR Table'!$E547</f>
        <v>-621.99004234938263</v>
      </c>
      <c r="F152" s="30">
        <f>'[1]Daily OMR Table'!$F547</f>
        <v>-472.76807218401819</v>
      </c>
      <c r="G152" s="30">
        <f>'[1]Daily OMR Table'!$G547</f>
        <v>-1015.6378011398863</v>
      </c>
    </row>
    <row r="153" spans="1:7">
      <c r="A153" s="25">
        <v>44619</v>
      </c>
      <c r="B153" s="31">
        <f>'[1]Daily OMR Table'!$B548</f>
        <v>-979</v>
      </c>
      <c r="C153" s="31">
        <f>'[1]Daily OMR Table'!$C548</f>
        <v>-1009.2</v>
      </c>
      <c r="D153" s="32">
        <f>'[1]Daily OMR Table'!$D548</f>
        <v>-1410.1857142857141</v>
      </c>
      <c r="E153" s="30">
        <f>'[1]Daily OMR Table'!$E548</f>
        <v>-373.6801726745652</v>
      </c>
      <c r="F153" s="30">
        <f>'[1]Daily OMR Table'!$F548</f>
        <v>-433.99030596269233</v>
      </c>
      <c r="G153" s="30">
        <f>'[1]Daily OMR Table'!$G548</f>
        <v>-915.53030910740392</v>
      </c>
    </row>
    <row r="154" spans="1:7">
      <c r="A154" s="25">
        <v>44620</v>
      </c>
      <c r="B154" s="31">
        <f>'[1]Daily OMR Table'!$B549</f>
        <v>-1435</v>
      </c>
      <c r="C154" s="31">
        <f>'[1]Daily OMR Table'!$C549</f>
        <v>-1159</v>
      </c>
      <c r="D154" s="32">
        <f>'[1]Daily OMR Table'!$D549</f>
        <v>-1357.8999999999999</v>
      </c>
      <c r="E154" s="30">
        <f>'[1]Daily OMR Table'!$E549</f>
        <v>-785.11360826821272</v>
      </c>
      <c r="F154" s="30">
        <f>'[1]Daily OMR Table'!$F549</f>
        <v>-518.32077822384679</v>
      </c>
      <c r="G154" s="30">
        <f>'[1]Daily OMR Table'!$G549</f>
        <v>-862.97754490091472</v>
      </c>
    </row>
    <row r="155" spans="1:7">
      <c r="A155" s="25">
        <v>44621</v>
      </c>
      <c r="B155" s="31">
        <f>'[1]Daily OMR Table'!$B550</f>
        <v>-1946</v>
      </c>
      <c r="C155" s="31">
        <f>'[1]Daily OMR Table'!$C550</f>
        <v>-1338.2</v>
      </c>
      <c r="D155" s="32">
        <f>'[1]Daily OMR Table'!$D550</f>
        <v>-1429.0642857142859</v>
      </c>
      <c r="E155" s="30">
        <f>'[1]Daily OMR Table'!$E550</f>
        <v>-991.9913868162339</v>
      </c>
      <c r="F155" s="30">
        <f>'[1]Daily OMR Table'!$F550</f>
        <v>-642.13403558709365</v>
      </c>
      <c r="G155" s="30">
        <f>'[1]Daily OMR Table'!$G550</f>
        <v>-852.17602329408692</v>
      </c>
    </row>
    <row r="156" spans="1:7">
      <c r="A156" s="25">
        <v>44622</v>
      </c>
      <c r="B156" s="31">
        <f>'[1]Daily OMR Table'!$B551</f>
        <v>-2097</v>
      </c>
      <c r="C156" s="31">
        <f>'[1]Daily OMR Table'!$C551</f>
        <v>-1516.6</v>
      </c>
      <c r="D156" s="32">
        <f>'[1]Daily OMR Table'!$D551</f>
        <v>-1469.2785714285715</v>
      </c>
      <c r="E156" s="30">
        <f>'[1]Daily OMR Table'!$E551</f>
        <v>-1012.1522238467355</v>
      </c>
      <c r="F156" s="30">
        <f>'[1]Daily OMR Table'!$F551</f>
        <v>-756.98548679102601</v>
      </c>
      <c r="G156" s="30">
        <f>'[1]Daily OMR Table'!$G551</f>
        <v>-807.7298650150708</v>
      </c>
    </row>
    <row r="157" spans="1:7">
      <c r="A157" s="25">
        <v>44623</v>
      </c>
      <c r="B157" s="31">
        <f>'[1]Daily OMR Table'!$B552</f>
        <v>-1878</v>
      </c>
      <c r="C157" s="31">
        <f>'[1]Daily OMR Table'!$C552</f>
        <v>-1667</v>
      </c>
      <c r="D157" s="32">
        <f>'[1]Daily OMR Table'!$D552</f>
        <v>-1471.5642857142859</v>
      </c>
      <c r="E157" s="30">
        <f>'[1]Daily OMR Table'!$E552</f>
        <v>-927.92733602218323</v>
      </c>
      <c r="F157" s="30">
        <f>'[1]Daily OMR Table'!$F552</f>
        <v>-818.1729455255861</v>
      </c>
      <c r="G157" s="30">
        <f>'[1]Daily OMR Table'!$G552</f>
        <v>-776.28362520629105</v>
      </c>
    </row>
    <row r="158" spans="1:7">
      <c r="A158" s="25">
        <v>44624</v>
      </c>
      <c r="B158" s="31">
        <f>'[1]Daily OMR Table'!$B553</f>
        <v>-1326</v>
      </c>
      <c r="C158" s="31">
        <f>'[1]Daily OMR Table'!$C553</f>
        <v>-1736.4</v>
      </c>
      <c r="D158" s="32">
        <f>'[1]Daily OMR Table'!$D553</f>
        <v>-1407.1357142857144</v>
      </c>
      <c r="E158" s="30">
        <f>'[1]Daily OMR Table'!$E553</f>
        <v>-650.29100000000005</v>
      </c>
      <c r="F158" s="30">
        <f>'[1]Daily OMR Table'!$F553</f>
        <v>-873.49511099067308</v>
      </c>
      <c r="G158" s="30">
        <f>'[1]Daily OMR Table'!$G553</f>
        <v>-723.5242598438366</v>
      </c>
    </row>
    <row r="159" spans="1:7">
      <c r="A159" s="25">
        <v>44625</v>
      </c>
      <c r="B159" s="31">
        <f>'[1]Daily OMR Table'!$B554</f>
        <v>-490</v>
      </c>
      <c r="C159" s="31">
        <f>'[1]Daily OMR Table'!$C554</f>
        <v>-1547.4</v>
      </c>
      <c r="D159" s="32">
        <f>'[1]Daily OMR Table'!$D554</f>
        <v>-1272.8500000000001</v>
      </c>
      <c r="E159" s="30">
        <f>'[1]Daily OMR Table'!$E554</f>
        <v>-625.21939513486268</v>
      </c>
      <c r="F159" s="30">
        <f>'[1]Daily OMR Table'!$F554</f>
        <v>-841.51626836400317</v>
      </c>
      <c r="G159" s="30">
        <f>'[1]Daily OMR Table'!$G554</f>
        <v>-673.35775460418074</v>
      </c>
    </row>
    <row r="160" spans="1:7">
      <c r="A160" s="25">
        <v>44626</v>
      </c>
      <c r="B160" s="31">
        <f>'[1]Daily OMR Table'!$B555</f>
        <v>-1082</v>
      </c>
      <c r="C160" s="31">
        <f>'[1]Daily OMR Table'!$C555</f>
        <v>-1374.6</v>
      </c>
      <c r="D160" s="32">
        <f>'[1]Daily OMR Table'!$D555</f>
        <v>-1204.8500000000001</v>
      </c>
      <c r="E160" s="30">
        <f>'[1]Daily OMR Table'!$E555</f>
        <v>-961.91503113183762</v>
      </c>
      <c r="F160" s="30">
        <f>'[1]Daily OMR Table'!$F555</f>
        <v>-835.50099722712389</v>
      </c>
      <c r="G160" s="30">
        <f>'[1]Daily OMR Table'!$G555</f>
        <v>-665.06283552288528</v>
      </c>
    </row>
    <row r="161" spans="1:7">
      <c r="A161" s="25">
        <v>44627</v>
      </c>
      <c r="B161" s="31">
        <f>'[1]Daily OMR Table'!$B556</f>
        <v>-1669</v>
      </c>
      <c r="C161" s="31">
        <f>'[1]Daily OMR Table'!$C556</f>
        <v>-1289</v>
      </c>
      <c r="D161" s="32">
        <f>'[1]Daily OMR Table'!$D556</f>
        <v>-1263.207142857143</v>
      </c>
      <c r="E161" s="30">
        <f>'[1]Daily OMR Table'!$E556</f>
        <v>-943.52260940257111</v>
      </c>
      <c r="F161" s="30">
        <f>'[1]Daily OMR Table'!$F556</f>
        <v>-821.77507433829089</v>
      </c>
      <c r="G161" s="30">
        <f>'[1]Daily OMR Table'!$G556</f>
        <v>-688.26093744409241</v>
      </c>
    </row>
    <row r="162" spans="1:7">
      <c r="A162" s="25">
        <v>44628</v>
      </c>
      <c r="B162" s="31">
        <f>'[1]Daily OMR Table'!$B557</f>
        <v>-2440</v>
      </c>
      <c r="C162" s="31">
        <f>'[1]Daily OMR Table'!$C557</f>
        <v>-1401.4</v>
      </c>
      <c r="D162" s="32">
        <f>'[1]Daily OMR Table'!$D557</f>
        <v>-1386.3571428571429</v>
      </c>
      <c r="E162" s="30">
        <f>'[1]Daily OMR Table'!$E557</f>
        <v>-1162.461955129821</v>
      </c>
      <c r="F162" s="30">
        <f>'[1]Daily OMR Table'!$F557</f>
        <v>-868.68199815981859</v>
      </c>
      <c r="G162" s="30">
        <f>'[1]Daily OMR Table'!$G557</f>
        <v>-730.75329111185135</v>
      </c>
    </row>
    <row r="163" spans="1:7">
      <c r="A163" s="25">
        <v>44629</v>
      </c>
      <c r="B163" s="31">
        <f>'[1]Daily OMR Table'!$B558</f>
        <v>-1856</v>
      </c>
      <c r="C163" s="31">
        <f>'[1]Daily OMR Table'!$C558</f>
        <v>-1507.4</v>
      </c>
      <c r="D163" s="32">
        <f>'[1]Daily OMR Table'!$D558</f>
        <v>-1469.9285714285713</v>
      </c>
      <c r="E163" s="30">
        <f>'[1]Daily OMR Table'!$E558</f>
        <v>-749.02546811192349</v>
      </c>
      <c r="F163" s="30">
        <f>'[1]Daily OMR Table'!$F558</f>
        <v>-888.42889178220321</v>
      </c>
      <c r="G163" s="30">
        <f>'[1]Daily OMR Table'!$G558</f>
        <v>-758.29359262252876</v>
      </c>
    </row>
    <row r="164" spans="1:7">
      <c r="A164" s="25">
        <v>44630</v>
      </c>
      <c r="B164" s="31">
        <f>'[1]Daily OMR Table'!$B559</f>
        <v>-266.3</v>
      </c>
      <c r="C164" s="31">
        <f>'[1]Daily OMR Table'!$C559</f>
        <v>-1462.66</v>
      </c>
      <c r="D164" s="32">
        <f>'[1]Daily OMR Table'!$D559</f>
        <v>-1413.95</v>
      </c>
      <c r="E164" s="30">
        <f>'[1]Daily OMR Table'!$E559</f>
        <v>-702.25622863624892</v>
      </c>
      <c r="F164" s="30">
        <f>'[1]Daily OMR Table'!$F559</f>
        <v>-903.8362584824805</v>
      </c>
      <c r="G164" s="30">
        <f>'[1]Daily OMR Table'!$G559</f>
        <v>-781.81724466797493</v>
      </c>
    </row>
    <row r="165" spans="1:7">
      <c r="A165" s="25">
        <v>44631</v>
      </c>
      <c r="B165" s="31">
        <f>'[1]Daily OMR Table'!$B560</f>
        <v>-701</v>
      </c>
      <c r="C165" s="31">
        <f>'[1]Daily OMR Table'!$C560</f>
        <v>-1386.46</v>
      </c>
      <c r="D165" s="32">
        <f>'[1]Daily OMR Table'!$D560</f>
        <v>-1377.95</v>
      </c>
      <c r="E165" s="30">
        <f>'[1]Daily OMR Table'!$E560</f>
        <v>-729.11191088984117</v>
      </c>
      <c r="F165" s="30">
        <f>'[1]Daily OMR Table'!$F560</f>
        <v>-857.27563443408121</v>
      </c>
      <c r="G165" s="30">
        <f>'[1]Daily OMR Table'!$G560</f>
        <v>-802.61845488674419</v>
      </c>
    </row>
    <row r="166" spans="1:7">
      <c r="A166" s="25">
        <v>44632</v>
      </c>
      <c r="B166" s="31">
        <f>'[1]Daily OMR Table'!$B561</f>
        <v>-1408</v>
      </c>
      <c r="C166" s="31">
        <f>'[1]Daily OMR Table'!$C561</f>
        <v>-1334.26</v>
      </c>
      <c r="D166" s="32">
        <f>'[1]Daily OMR Table'!$D561</f>
        <v>-1398.0928571428572</v>
      </c>
      <c r="E166" s="30">
        <f>'[1]Daily OMR Table'!$E561</f>
        <v>-499.62357756491053</v>
      </c>
      <c r="F166" s="30">
        <f>'[1]Daily OMR Table'!$F561</f>
        <v>-768.49582806654905</v>
      </c>
      <c r="G166" s="30">
        <f>'[1]Daily OMR Table'!$G561</f>
        <v>-793.87799311642482</v>
      </c>
    </row>
    <row r="167" spans="1:7">
      <c r="A167" s="25">
        <v>44633</v>
      </c>
      <c r="B167" s="31">
        <f>'[1]Daily OMR Table'!$B562</f>
        <v>-787</v>
      </c>
      <c r="C167" s="31">
        <f>'[1]Daily OMR Table'!$C562</f>
        <v>-1003.6600000000001</v>
      </c>
      <c r="D167" s="32">
        <f>'[1]Daily OMR Table'!$D562</f>
        <v>-1384.3785714285714</v>
      </c>
      <c r="E167" s="30">
        <f>'[1]Daily OMR Table'!$E562</f>
        <v>-534.50697000000002</v>
      </c>
      <c r="F167" s="30">
        <f>'[1]Daily OMR Table'!$F562</f>
        <v>-642.9048310405849</v>
      </c>
      <c r="G167" s="30">
        <f>'[1]Daily OMR Table'!$G562</f>
        <v>-805.36562149681311</v>
      </c>
    </row>
    <row r="168" spans="1:7">
      <c r="A168" s="25">
        <v>44634</v>
      </c>
      <c r="B168" s="31">
        <f>'[1]Daily OMR Table'!$B563</f>
        <v>-1276</v>
      </c>
      <c r="C168" s="31">
        <f>'[1]Daily OMR Table'!$C563</f>
        <v>-887.66000000000008</v>
      </c>
      <c r="D168" s="32">
        <f>'[1]Daily OMR Table'!$D563</f>
        <v>-1373.0214285714285</v>
      </c>
      <c r="E168" s="30">
        <f>'[1]Daily OMR Table'!$E563</f>
        <v>-1042.7387659440385</v>
      </c>
      <c r="F168" s="30">
        <f>'[1]Daily OMR Table'!$F563</f>
        <v>-701.64749060700774</v>
      </c>
      <c r="G168" s="30">
        <f>'[1]Daily OMR Table'!$G563</f>
        <v>-823.76741847365781</v>
      </c>
    </row>
    <row r="169" spans="1:7">
      <c r="A169" s="25">
        <v>44635</v>
      </c>
      <c r="B169" s="31">
        <f>'[1]Daily OMR Table'!$B564</f>
        <v>-3030</v>
      </c>
      <c r="C169" s="31">
        <f>'[1]Daily OMR Table'!$C564</f>
        <v>-1440.4</v>
      </c>
      <c r="D169" s="32">
        <f>'[1]Daily OMR Table'!$D564</f>
        <v>-1450.45</v>
      </c>
      <c r="E169" s="30">
        <f>'[1]Daily OMR Table'!$E564</f>
        <v>-2738.4411339803378</v>
      </c>
      <c r="F169" s="30">
        <f>'[1]Daily OMR Table'!$F564</f>
        <v>-1108.8844716758256</v>
      </c>
      <c r="G169" s="30">
        <f>'[1]Daily OMR Table'!$G564</f>
        <v>-948.51382898537952</v>
      </c>
    </row>
    <row r="170" spans="1:7">
      <c r="A170" s="25">
        <v>44636</v>
      </c>
      <c r="B170" s="31">
        <f>'[1]Daily OMR Table'!$B565</f>
        <v>-3180</v>
      </c>
      <c r="C170" s="31">
        <f>'[1]Daily OMR Table'!$C565</f>
        <v>-1936.2</v>
      </c>
      <c r="D170" s="32">
        <f>'[1]Daily OMR Table'!$D565</f>
        <v>-1527.8071428571427</v>
      </c>
      <c r="E170" s="30">
        <f>'[1]Daily OMR Table'!$E565</f>
        <v>-2821.7052472901432</v>
      </c>
      <c r="F170" s="30">
        <f>'[1]Daily OMR Table'!$F565</f>
        <v>-1527.4031389558859</v>
      </c>
      <c r="G170" s="30">
        <f>'[1]Daily OMR Table'!$G565</f>
        <v>-1077.7676163741942</v>
      </c>
    </row>
    <row r="171" spans="1:7">
      <c r="A171" s="25">
        <v>44637</v>
      </c>
      <c r="B171" s="31">
        <f>'[1]Daily OMR Table'!$B566</f>
        <v>-2570</v>
      </c>
      <c r="C171" s="31">
        <f>'[1]Daily OMR Table'!$C566</f>
        <v>-2168.6</v>
      </c>
      <c r="D171" s="32">
        <f>'[1]Daily OMR Table'!$D566</f>
        <v>-1577.2357142857143</v>
      </c>
      <c r="E171" s="30">
        <f>'[1]Daily OMR Table'!$E566</f>
        <v>-1242.2622927905218</v>
      </c>
      <c r="F171" s="30">
        <f>'[1]Daily OMR Table'!$F566</f>
        <v>-1675.9308820010083</v>
      </c>
      <c r="G171" s="30">
        <f>'[1]Daily OMR Table'!$G566</f>
        <v>-1100.2201132862185</v>
      </c>
    </row>
    <row r="172" spans="1:7">
      <c r="A172" s="25">
        <v>44638</v>
      </c>
      <c r="B172" s="31">
        <f>'[1]Daily OMR Table'!$B567</f>
        <v>-2370</v>
      </c>
      <c r="C172" s="31">
        <f>'[1]Daily OMR Table'!$C567</f>
        <v>-2485.1999999999998</v>
      </c>
      <c r="D172" s="32">
        <f>'[1]Daily OMR Table'!$D567</f>
        <v>-1651.8071428571427</v>
      </c>
      <c r="E172" s="30">
        <f>'[1]Daily OMR Table'!$E567</f>
        <v>-1252.4369189563902</v>
      </c>
      <c r="F172" s="30">
        <f>'[1]Daily OMR Table'!$F567</f>
        <v>-1819.5168717922861</v>
      </c>
      <c r="G172" s="30">
        <f>'[1]Daily OMR Table'!$G567</f>
        <v>-1143.2305360688176</v>
      </c>
    </row>
    <row r="173" spans="1:7">
      <c r="A173" s="25">
        <v>44639</v>
      </c>
      <c r="B173" s="31">
        <f>'[1]Daily OMR Table'!$B568</f>
        <v>-1955</v>
      </c>
      <c r="C173" s="31">
        <f>'[1]Daily OMR Table'!$C568</f>
        <v>-2621</v>
      </c>
      <c r="D173" s="32">
        <f>'[1]Daily OMR Table'!$D568</f>
        <v>-1756.45</v>
      </c>
      <c r="E173" s="30">
        <f>'[1]Daily OMR Table'!$E568</f>
        <v>-1271.0533710612553</v>
      </c>
      <c r="F173" s="30">
        <f>'[1]Daily OMR Table'!$F568</f>
        <v>-1865.1797928157296</v>
      </c>
      <c r="G173" s="30">
        <f>'[1]Daily OMR Table'!$G568</f>
        <v>-1189.3615343492743</v>
      </c>
    </row>
    <row r="174" spans="1:7">
      <c r="A174" s="25">
        <v>44640</v>
      </c>
      <c r="B174" s="31">
        <f>'[1]Daily OMR Table'!$B569</f>
        <v>-1103</v>
      </c>
      <c r="C174" s="31">
        <f>'[1]Daily OMR Table'!$C569</f>
        <v>-2235.6</v>
      </c>
      <c r="D174" s="32">
        <f>'[1]Daily OMR Table'!$D569</f>
        <v>-1757.95</v>
      </c>
      <c r="E174" s="30">
        <f>'[1]Daily OMR Table'!$E569</f>
        <v>-1273.1741537685909</v>
      </c>
      <c r="F174" s="30">
        <f>'[1]Daily OMR Table'!$F569</f>
        <v>-1572.1263967733803</v>
      </c>
      <c r="G174" s="30">
        <f>'[1]Daily OMR Table'!$G569</f>
        <v>-1211.5943288233282</v>
      </c>
    </row>
    <row r="175" spans="1:7">
      <c r="A175" s="25">
        <v>44641</v>
      </c>
      <c r="B175" s="31">
        <f>'[1]Daily OMR Table'!$B570</f>
        <v>-1472</v>
      </c>
      <c r="C175" s="31">
        <f>'[1]Daily OMR Table'!$C570</f>
        <v>-1894</v>
      </c>
      <c r="D175" s="32">
        <f>'[1]Daily OMR Table'!$D570</f>
        <v>-1743.8785714285714</v>
      </c>
      <c r="E175" s="30">
        <f>'[1]Daily OMR Table'!$E570</f>
        <v>-1269.7732799344594</v>
      </c>
      <c r="F175" s="30">
        <f>'[1]Daily OMR Table'!$F570</f>
        <v>-1261.7400033022436</v>
      </c>
      <c r="G175" s="30">
        <f>'[1]Daily OMR Table'!$G570</f>
        <v>-1234.8979481470342</v>
      </c>
    </row>
    <row r="176" spans="1:7">
      <c r="A176" s="25">
        <v>44642</v>
      </c>
      <c r="B176" s="31">
        <f>'[1]Daily OMR Table'!$B571</f>
        <v>-2650</v>
      </c>
      <c r="C176" s="31">
        <f>'[1]Daily OMR Table'!$C571</f>
        <v>-1910</v>
      </c>
      <c r="D176" s="32">
        <f>'[1]Daily OMR Table'!$D571</f>
        <v>-1758.8785714285714</v>
      </c>
      <c r="E176" s="30">
        <f>'[1]Daily OMR Table'!$E571</f>
        <v>-1267.276708091757</v>
      </c>
      <c r="F176" s="30">
        <f>'[1]Daily OMR Table'!$F571</f>
        <v>-1266.7428863624907</v>
      </c>
      <c r="G176" s="30">
        <f>'[1]Daily OMR Table'!$G571</f>
        <v>-1242.384716215744</v>
      </c>
    </row>
    <row r="177" spans="1:7">
      <c r="A177" s="25">
        <v>44643</v>
      </c>
      <c r="B177" s="31">
        <f>'[1]Daily OMR Table'!$B572</f>
        <v>-2960</v>
      </c>
      <c r="C177" s="31">
        <f>'[1]Daily OMR Table'!$C572</f>
        <v>-2028</v>
      </c>
      <c r="D177" s="32">
        <f>'[1]Daily OMR Table'!$D572</f>
        <v>-1837.7357142857143</v>
      </c>
      <c r="E177" s="30">
        <f>'[1]Daily OMR Table'!$E572</f>
        <v>-1308.1600211746909</v>
      </c>
      <c r="F177" s="30">
        <f>'[1]Daily OMR Table'!$F572</f>
        <v>-1277.8875068061507</v>
      </c>
      <c r="G177" s="30">
        <f>'[1]Daily OMR Table'!$G572</f>
        <v>-1282.3228985773701</v>
      </c>
    </row>
    <row r="178" spans="1:7">
      <c r="A178" s="25">
        <v>44644</v>
      </c>
      <c r="B178" s="31">
        <f>'[1]Daily OMR Table'!$B573</f>
        <v>-2830</v>
      </c>
      <c r="C178" s="31">
        <f>'[1]Daily OMR Table'!$C573</f>
        <v>-2203</v>
      </c>
      <c r="D178" s="32">
        <f>'[1]Daily OMR Table'!$D573</f>
        <v>-2020.8571428571429</v>
      </c>
      <c r="E178" s="30">
        <f>'[1]Daily OMR Table'!$E573</f>
        <v>-1344.9346777161584</v>
      </c>
      <c r="F178" s="30">
        <f>'[1]Daily OMR Table'!$F573</f>
        <v>-1292.6637681371312</v>
      </c>
      <c r="G178" s="30">
        <f>'[1]Daily OMR Table'!$G573</f>
        <v>-1328.2285020830782</v>
      </c>
    </row>
    <row r="179" spans="1:7">
      <c r="A179" s="25">
        <v>44645</v>
      </c>
      <c r="B179" s="31">
        <f>'[1]Daily OMR Table'!$B574</f>
        <v>-2840</v>
      </c>
      <c r="C179" s="31">
        <f>'[1]Daily OMR Table'!$C574</f>
        <v>-2550.4</v>
      </c>
      <c r="D179" s="32">
        <f>'[1]Daily OMR Table'!$D574</f>
        <v>-2173.6428571428573</v>
      </c>
      <c r="E179" s="30">
        <f>'[1]Daily OMR Table'!$E574</f>
        <v>-1917.8881705318879</v>
      </c>
      <c r="F179" s="30">
        <f>'[1]Daily OMR Table'!$F574</f>
        <v>-1421.6065714897909</v>
      </c>
      <c r="G179" s="30">
        <f>'[1]Daily OMR Table'!$G574</f>
        <v>-1413.1410920575101</v>
      </c>
    </row>
    <row r="180" spans="1:7">
      <c r="A180" s="25">
        <v>44646</v>
      </c>
      <c r="B180" s="31">
        <f>'[1]Daily OMR Table'!$B575</f>
        <v>-2837</v>
      </c>
      <c r="C180" s="31">
        <f>'[1]Daily OMR Table'!$C575</f>
        <v>-2823.4</v>
      </c>
      <c r="D180" s="32">
        <f>'[1]Daily OMR Table'!$D575</f>
        <v>-2275.7142857142858</v>
      </c>
      <c r="E180" s="30">
        <f>'[1]Daily OMR Table'!$E575</f>
        <v>-1930.4167552306531</v>
      </c>
      <c r="F180" s="30">
        <f>'[1]Daily OMR Table'!$F575</f>
        <v>-1553.7352665490296</v>
      </c>
      <c r="G180" s="30">
        <f>'[1]Daily OMR Table'!$G575</f>
        <v>-1515.3406047479205</v>
      </c>
    </row>
    <row r="181" spans="1:7">
      <c r="A181" s="25">
        <v>44647</v>
      </c>
      <c r="B181" s="31">
        <f>'[1]Daily OMR Table'!$B576</f>
        <v>-2557</v>
      </c>
      <c r="C181" s="31">
        <f>'[1]Daily OMR Table'!$C576</f>
        <v>-2804.8</v>
      </c>
      <c r="D181" s="32">
        <f>'[1]Daily OMR Table'!$D576</f>
        <v>-2402.1428571428573</v>
      </c>
      <c r="E181" s="30">
        <f>'[1]Daily OMR Table'!$E576</f>
        <v>-1564.5064101336025</v>
      </c>
      <c r="F181" s="30">
        <f>'[1]Daily OMR Table'!$F576</f>
        <v>-1613.1812069573984</v>
      </c>
      <c r="G181" s="30">
        <f>'[1]Daily OMR Table'!$G576</f>
        <v>-1588.9119933288919</v>
      </c>
    </row>
    <row r="182" spans="1:7">
      <c r="A182" s="25">
        <v>44648</v>
      </c>
      <c r="B182" s="31">
        <f>'[1]Daily OMR Table'!$B577</f>
        <v>-1734</v>
      </c>
      <c r="C182" s="31">
        <f>'[1]Daily OMR Table'!$C577</f>
        <v>-2559.6</v>
      </c>
      <c r="D182" s="32">
        <f>'[1]Daily OMR Table'!$D577</f>
        <v>-2434.8571428571427</v>
      </c>
      <c r="E182" s="30">
        <f>'[1]Daily OMR Table'!$E577</f>
        <v>-1019.7233197630451</v>
      </c>
      <c r="F182" s="30">
        <f>'[1]Daily OMR Table'!$F577</f>
        <v>-1555.4938666750695</v>
      </c>
      <c r="G182" s="30">
        <f>'[1]Daily OMR Table'!$G577</f>
        <v>-1587.2680328873923</v>
      </c>
    </row>
    <row r="183" spans="1:7">
      <c r="A183" s="25">
        <v>44649</v>
      </c>
      <c r="B183" s="31">
        <f>'[1]Daily OMR Table'!$B578</f>
        <v>-3510</v>
      </c>
      <c r="C183" s="31">
        <f>'[1]Daily OMR Table'!$C578</f>
        <v>-2695.6</v>
      </c>
      <c r="D183" s="32">
        <f>'[1]Daily OMR Table'!$D578</f>
        <v>-2469.1428571428573</v>
      </c>
      <c r="E183" s="30">
        <f>'[1]Daily OMR Table'!$E578</f>
        <v>-4237.016276657424</v>
      </c>
      <c r="F183" s="30">
        <f>'[1]Daily OMR Table'!$F578</f>
        <v>-2133.9101864633221</v>
      </c>
      <c r="G183" s="30">
        <f>'[1]Daily OMR Table'!$G578</f>
        <v>-1694.3091145071842</v>
      </c>
    </row>
    <row r="184" spans="1:7">
      <c r="A184" s="25">
        <v>44650</v>
      </c>
      <c r="B184" s="31">
        <f>'[1]Daily OMR Table'!$B579</f>
        <v>-3720</v>
      </c>
      <c r="C184" s="31">
        <f>'[1]Daily OMR Table'!$C579</f>
        <v>-2871.6</v>
      </c>
      <c r="D184" s="32">
        <f>'[1]Daily OMR Table'!$D579</f>
        <v>-2507.7142857142858</v>
      </c>
      <c r="E184" s="30">
        <f>'[1]Daily OMR Table'!$E579</f>
        <v>-4155.5892655659181</v>
      </c>
      <c r="F184" s="30">
        <f>'[1]Daily OMR Table'!$F579</f>
        <v>-2581.4504054701283</v>
      </c>
      <c r="G184" s="30">
        <f>'[1]Daily OMR Table'!$G579</f>
        <v>-1789.5865443840255</v>
      </c>
    </row>
    <row r="185" spans="1:7">
      <c r="A185" s="25">
        <v>44651</v>
      </c>
      <c r="B185" s="31">
        <f>'[1]Daily OMR Table'!$B580</f>
        <v>-2383</v>
      </c>
      <c r="C185" s="31">
        <f>'[1]Daily OMR Table'!$C580</f>
        <v>-2780.8</v>
      </c>
      <c r="D185" s="32">
        <f>'[1]Daily OMR Table'!$D580</f>
        <v>-2494.3571428571427</v>
      </c>
      <c r="E185" s="30">
        <f>'[1]Daily OMR Table'!$E580</f>
        <v>-1284.9149304101336</v>
      </c>
      <c r="F185" s="30">
        <f>'[1]Daily OMR Table'!$F580</f>
        <v>-2452.3500405060249</v>
      </c>
      <c r="G185" s="30">
        <f>'[1]Daily OMR Table'!$G580</f>
        <v>-1792.6331613568548</v>
      </c>
    </row>
    <row r="186" spans="1:7">
      <c r="A186" s="25">
        <v>44652</v>
      </c>
      <c r="B186" s="31">
        <f>'[1]Daily OMR Table'!$B581</f>
        <v>-2193</v>
      </c>
      <c r="C186" s="31">
        <f>'[1]Daily OMR Table'!$C581</f>
        <v>-2708</v>
      </c>
      <c r="D186" s="32">
        <f>'[1]Daily OMR Table'!$D581</f>
        <v>-2481.7142857142858</v>
      </c>
      <c r="E186" s="30">
        <f>'[1]Daily OMR Table'!$E581</f>
        <v>-1263.5020515502899</v>
      </c>
      <c r="F186" s="30">
        <f>'[1]Daily OMR Table'!$F581</f>
        <v>-2392.1491687893622</v>
      </c>
      <c r="G186" s="30">
        <f>'[1]Daily OMR Table'!$G581</f>
        <v>-1793.4235279707048</v>
      </c>
    </row>
    <row r="187" spans="1:7">
      <c r="A187" s="25">
        <v>44653</v>
      </c>
      <c r="B187" s="31" t="e">
        <f>'[1]Daily OMR Table'!$B582</f>
        <v>#N/A</v>
      </c>
      <c r="C187" s="31" t="e">
        <f>'[1]Daily OMR Table'!$C582</f>
        <v>#N/A</v>
      </c>
      <c r="D187" s="32" t="e">
        <f>'[1]Daily OMR Table'!$D582</f>
        <v>#N/A</v>
      </c>
      <c r="E187" s="30">
        <f>'[1]Daily OMR Table'!$E582</f>
        <v>-1270.0726298210236</v>
      </c>
      <c r="F187" s="30">
        <f>'[1]Daily OMR Table'!$F582</f>
        <v>-2442.2190308009576</v>
      </c>
      <c r="G187" s="30">
        <f>'[1]Daily OMR Table'!$G582</f>
        <v>-1793.3534750249742</v>
      </c>
    </row>
    <row r="188" spans="1:7">
      <c r="A188" s="25">
        <v>44654</v>
      </c>
      <c r="B188" s="31" t="e">
        <f>'[1]Daily OMR Table'!$B583</f>
        <v>#N/A</v>
      </c>
      <c r="C188" s="31" t="e">
        <f>'[1]Daily OMR Table'!$C583</f>
        <v>#N/A</v>
      </c>
      <c r="D188" s="32" t="e">
        <f>'[1]Daily OMR Table'!$D583</f>
        <v>#N/A</v>
      </c>
      <c r="E188" s="30">
        <f>'[1]Daily OMR Table'!$E583</f>
        <v>-1283.602810310058</v>
      </c>
      <c r="F188" s="30">
        <f>'[1]Daily OMR Table'!$F583</f>
        <v>-1851.5363375314846</v>
      </c>
      <c r="G188" s="30">
        <f>'[1]Daily OMR Table'!$G583</f>
        <v>-1794.0983790636506</v>
      </c>
    </row>
    <row r="189" spans="1:7">
      <c r="A189" s="25">
        <v>44655</v>
      </c>
      <c r="B189" s="31" t="e">
        <f>'[1]Daily OMR Table'!$B584</f>
        <v>#N/A</v>
      </c>
      <c r="C189" s="31" t="e">
        <f>'[1]Daily OMR Table'!$C584</f>
        <v>#N/A</v>
      </c>
      <c r="D189" s="32" t="e">
        <f>'[1]Daily OMR Table'!$D584</f>
        <v>#N/A</v>
      </c>
      <c r="E189" s="30">
        <f>'[1]Daily OMR Table'!$E584</f>
        <v>-1288.4314429039578</v>
      </c>
      <c r="F189" s="30">
        <f>'[1]Daily OMR Table'!$F584</f>
        <v>-1278.1047729990926</v>
      </c>
      <c r="G189" s="30">
        <f>'[1]Daily OMR Table'!$G584</f>
        <v>-1795.4311049900432</v>
      </c>
    </row>
    <row r="190" spans="1:7">
      <c r="A190" s="25">
        <v>44656</v>
      </c>
      <c r="B190" s="31" t="e">
        <f>'[1]Daily OMR Table'!$B585</f>
        <v>#N/A</v>
      </c>
      <c r="C190" s="31" t="e">
        <f>'[1]Daily OMR Table'!$C585</f>
        <v>#N/A</v>
      </c>
      <c r="D190" s="32" t="e">
        <f>'[1]Daily OMR Table'!$D585</f>
        <v>#N/A</v>
      </c>
      <c r="E190" s="30">
        <f>'[1]Daily OMR Table'!$E585</f>
        <v>-1303.6088406856568</v>
      </c>
      <c r="F190" s="30">
        <f>'[1]Daily OMR Table'!$F585</f>
        <v>-1281.8435550541972</v>
      </c>
      <c r="G190" s="30">
        <f>'[1]Daily OMR Table'!$G585</f>
        <v>-1798.026257318179</v>
      </c>
    </row>
    <row r="191" spans="1:7">
      <c r="A191" s="25">
        <v>44657</v>
      </c>
      <c r="B191" s="31" t="e">
        <f>'[1]Daily OMR Table'!$B586</f>
        <v>#N/A</v>
      </c>
      <c r="C191" s="31" t="e">
        <f>'[1]Daily OMR Table'!$C586</f>
        <v>#N/A</v>
      </c>
      <c r="D191" s="32" t="e">
        <f>'[1]Daily OMR Table'!$D586</f>
        <v>#N/A</v>
      </c>
      <c r="E191" s="30">
        <f>'[1]Daily OMR Table'!$E586</f>
        <v>-1339.3111537685911</v>
      </c>
      <c r="F191" s="30">
        <f>'[1]Daily OMR Table'!$F586</f>
        <v>-1297.0053754978576</v>
      </c>
      <c r="G191" s="30">
        <f>'[1]Daily OMR Table'!$G586</f>
        <v>-1800.2513382177433</v>
      </c>
    </row>
    <row r="192" spans="1:7">
      <c r="A192" s="25">
        <v>44658</v>
      </c>
      <c r="B192" s="31" t="e">
        <f>'[1]Daily OMR Table'!$B587</f>
        <v>#N/A</v>
      </c>
      <c r="C192" s="31" t="e">
        <f>'[1]Daily OMR Table'!$C587</f>
        <v>#N/A</v>
      </c>
      <c r="D192" s="32" t="e">
        <f>'[1]Daily OMR Table'!$D587</f>
        <v>#N/A</v>
      </c>
      <c r="E192" s="30">
        <f>'[1]Daily OMR Table'!$E587</f>
        <v>-1360.5998406856568</v>
      </c>
      <c r="F192" s="30">
        <f>'[1]Daily OMR Table'!$F587</f>
        <v>-1315.1108176707842</v>
      </c>
      <c r="G192" s="30">
        <f>'[1]Daily OMR Table'!$G587</f>
        <v>-1801.37027842985</v>
      </c>
    </row>
    <row r="193" spans="1:7">
      <c r="A193" s="25">
        <v>44659</v>
      </c>
      <c r="B193" s="31" t="e">
        <f>'[1]Daily OMR Table'!$B588</f>
        <v>#N/A</v>
      </c>
      <c r="C193" s="31" t="e">
        <f>'[1]Daily OMR Table'!$C588</f>
        <v>#N/A</v>
      </c>
      <c r="D193" s="32" t="e">
        <f>'[1]Daily OMR Table'!$D588</f>
        <v>#N/A</v>
      </c>
      <c r="E193" s="30">
        <f>'[1]Daily OMR Table'!$E588</f>
        <v>-1403.0030754978575</v>
      </c>
      <c r="F193" s="30">
        <f>'[1]Daily OMR Table'!$F588</f>
        <v>-1338.9908707083439</v>
      </c>
      <c r="G193" s="30">
        <f>'[1]Daily OMR Table'!$G588</f>
        <v>-1764.5927716417048</v>
      </c>
    </row>
    <row r="194" spans="1:7">
      <c r="A194" s="25">
        <v>44660</v>
      </c>
      <c r="B194" s="31" t="e">
        <f>'[1]Daily OMR Table'!$B589</f>
        <v>#N/A</v>
      </c>
      <c r="C194" s="31" t="e">
        <f>'[1]Daily OMR Table'!$C589</f>
        <v>#N/A</v>
      </c>
      <c r="D194" s="32" t="e">
        <f>'[1]Daily OMR Table'!$D589</f>
        <v>#N/A</v>
      </c>
      <c r="E194" s="30">
        <f>'[1]Daily OMR Table'!$E589</f>
        <v>-1429.9671841441896</v>
      </c>
      <c r="F194" s="30">
        <f>'[1]Daily OMR Table'!$F589</f>
        <v>-1367.2980189563905</v>
      </c>
      <c r="G194" s="30">
        <f>'[1]Daily OMR Table'!$G589</f>
        <v>-1728.8463737069574</v>
      </c>
    </row>
    <row r="195" spans="1:7">
      <c r="A195" s="25">
        <v>44661</v>
      </c>
      <c r="B195" s="31" t="e">
        <f>'[1]Daily OMR Table'!$B590</f>
        <v>#N/A</v>
      </c>
      <c r="C195" s="31" t="e">
        <f>'[1]Daily OMR Table'!$C590</f>
        <v>#N/A</v>
      </c>
      <c r="D195" s="32" t="e">
        <f>'[1]Daily OMR Table'!$D590</f>
        <v>#N/A</v>
      </c>
      <c r="E195" s="30">
        <f>'[1]Daily OMR Table'!$E590</f>
        <v>-1429.4066298210234</v>
      </c>
      <c r="F195" s="30">
        <f>'[1]Daily OMR Table'!$F590</f>
        <v>-1392.4575767834635</v>
      </c>
      <c r="G195" s="30">
        <f>'[1]Daily OMR Table'!$G590</f>
        <v>-1719.1963893989159</v>
      </c>
    </row>
    <row r="196" spans="1:7">
      <c r="A196" s="25">
        <v>44662</v>
      </c>
      <c r="B196" s="31" t="e">
        <f>'[1]Daily OMR Table'!$B591</f>
        <v>#N/A</v>
      </c>
      <c r="C196" s="31" t="e">
        <f>'[1]Daily OMR Table'!$C591</f>
        <v>#N/A</v>
      </c>
      <c r="D196" s="32" t="e">
        <f>'[1]Daily OMR Table'!$D591</f>
        <v>#N/A</v>
      </c>
      <c r="E196" s="30">
        <f>'[1]Daily OMR Table'!$E591</f>
        <v>-1402.0645211746912</v>
      </c>
      <c r="F196" s="30">
        <f>'[1]Daily OMR Table'!$F591</f>
        <v>-1405.0082502646837</v>
      </c>
      <c r="G196" s="30">
        <f>'[1]Daily OMR Table'!$G591</f>
        <v>-1746.5064752140336</v>
      </c>
    </row>
    <row r="197" spans="1:7">
      <c r="A197" s="25">
        <v>44663</v>
      </c>
      <c r="B197" s="31" t="e">
        <f>'[1]Daily OMR Table'!$B592</f>
        <v>#N/A</v>
      </c>
      <c r="C197" s="31" t="e">
        <f>'[1]Daily OMR Table'!$C592</f>
        <v>#N/A</v>
      </c>
      <c r="D197" s="32" t="e">
        <f>'[1]Daily OMR Table'!$D592</f>
        <v>#N/A</v>
      </c>
      <c r="E197" s="30">
        <f>'[1]Daily OMR Table'!$E592</f>
        <v>-1382.103605873456</v>
      </c>
      <c r="F197" s="30">
        <f>'[1]Daily OMR Table'!$F592</f>
        <v>-1409.3090033022436</v>
      </c>
      <c r="G197" s="30">
        <f>'[1]Daily OMR Table'!$G592</f>
        <v>-1542.5841415866075</v>
      </c>
    </row>
    <row r="198" spans="1:7">
      <c r="A198" s="25">
        <v>44664</v>
      </c>
      <c r="B198" s="31" t="e">
        <f>'[1]Daily OMR Table'!$B593</f>
        <v>#N/A</v>
      </c>
      <c r="C198" s="31" t="e">
        <f>'[1]Daily OMR Table'!$C593</f>
        <v>#N/A</v>
      </c>
      <c r="D198" s="32" t="e">
        <f>'[1]Daily OMR Table'!$D593</f>
        <v>#N/A</v>
      </c>
      <c r="E198" s="30">
        <f>'[1]Daily OMR Table'!$E593</f>
        <v>-1486.0372336601968</v>
      </c>
      <c r="F198" s="30">
        <f>'[1]Daily OMR Table'!$F593</f>
        <v>-1425.9158349347115</v>
      </c>
      <c r="G198" s="30">
        <f>'[1]Daily OMR Table'!$G593</f>
        <v>-1351.9018535933415</v>
      </c>
    </row>
    <row r="199" spans="1:7">
      <c r="A199" s="25">
        <v>44665</v>
      </c>
      <c r="B199" s="31" t="e">
        <f>'[1]Daily OMR Table'!$B594</f>
        <v>#N/A</v>
      </c>
      <c r="C199" s="31" t="e">
        <f>'[1]Daily OMR Table'!$C594</f>
        <v>#N/A</v>
      </c>
      <c r="D199" s="32" t="e">
        <f>'[1]Daily OMR Table'!$D594</f>
        <v>#N/A</v>
      </c>
      <c r="E199" s="30">
        <f>'[1]Daily OMR Table'!$E594</f>
        <v>-1474.6402551046131</v>
      </c>
      <c r="F199" s="30">
        <f>'[1]Daily OMR Table'!$F594</f>
        <v>-1434.8504491267961</v>
      </c>
      <c r="G199" s="30">
        <f>'[1]Daily OMR Table'!$G594</f>
        <v>-1365.4536625000899</v>
      </c>
    </row>
    <row r="200" spans="1:7">
      <c r="A200" s="25">
        <v>44666</v>
      </c>
      <c r="B200" s="31">
        <f>'[1]Daily OMR Table'!$B595</f>
        <v>-1930</v>
      </c>
      <c r="C200" s="31" t="e">
        <f>'[1]Daily OMR Table'!$C595</f>
        <v>#N/A</v>
      </c>
      <c r="D200" s="32" t="e">
        <f>'[1]Daily OMR Table'!$D595</f>
        <v>#N/A</v>
      </c>
      <c r="E200" s="30">
        <f>'[1]Daily OMR Table'!$E595</f>
        <v>-1488.6701058734561</v>
      </c>
      <c r="F200" s="30">
        <f>'[1]Daily OMR Table'!$F595</f>
        <v>-1446.7031443372825</v>
      </c>
      <c r="G200" s="30">
        <f>'[1]Daily OMR Table'!$G595</f>
        <v>-1381.5370949517451</v>
      </c>
    </row>
    <row r="201" spans="1:7">
      <c r="A201" s="25">
        <v>44667</v>
      </c>
      <c r="B201" s="31">
        <f>'[1]Daily OMR Table'!$B596</f>
        <v>-2037</v>
      </c>
      <c r="C201" s="31" t="e">
        <f>'[1]Daily OMR Table'!$C596</f>
        <v>#N/A</v>
      </c>
      <c r="D201" s="32" t="e">
        <f>'[1]Daily OMR Table'!$D596</f>
        <v>#N/A</v>
      </c>
      <c r="E201" s="30">
        <f>'[1]Daily OMR Table'!$E596</f>
        <v>-1459.9291129039577</v>
      </c>
      <c r="F201" s="30">
        <f>'[1]Daily OMR Table'!$F596</f>
        <v>-1458.2760626831359</v>
      </c>
      <c r="G201" s="30">
        <f>'[1]Daily OMR Table'!$G596</f>
        <v>-1395.0982723148115</v>
      </c>
    </row>
    <row r="202" spans="1:7">
      <c r="A202" s="25">
        <v>44668</v>
      </c>
      <c r="B202" s="31">
        <f>'[1]Daily OMR Table'!$B597</f>
        <v>-2044</v>
      </c>
      <c r="C202" s="31" t="e">
        <f>'[1]Daily OMR Table'!$C597</f>
        <v>#N/A</v>
      </c>
      <c r="D202" s="32" t="e">
        <f>'[1]Daily OMR Table'!$D597</f>
        <v>#N/A</v>
      </c>
      <c r="E202" s="30">
        <f>'[1]Daily OMR Table'!$E597</f>
        <v>-1445.8849972271239</v>
      </c>
      <c r="F202" s="30">
        <f>'[1]Daily OMR Table'!$F597</f>
        <v>-1471.0323409538694</v>
      </c>
      <c r="G202" s="30">
        <f>'[1]Daily OMR Table'!$G597</f>
        <v>-1406.6898570946016</v>
      </c>
    </row>
    <row r="203" spans="1:7">
      <c r="A203" s="25">
        <v>44669</v>
      </c>
      <c r="B203" s="31">
        <f>'[1]Daily OMR Table'!$B598</f>
        <v>-2390</v>
      </c>
      <c r="C203" s="31" t="e">
        <f>'[1]Daily OMR Table'!$C598</f>
        <v>#N/A</v>
      </c>
      <c r="D203" s="32" t="e">
        <f>'[1]Daily OMR Table'!$D598</f>
        <v>#N/A</v>
      </c>
      <c r="E203" s="30">
        <f>'[1]Daily OMR Table'!$E598</f>
        <v>-1404.13251474666</v>
      </c>
      <c r="F203" s="30">
        <f>'[1]Daily OMR Table'!$F598</f>
        <v>-1454.6513971711622</v>
      </c>
      <c r="G203" s="30">
        <f>'[1]Daily OMR Table'!$G598</f>
        <v>-1414.9542193690806</v>
      </c>
    </row>
    <row r="204" spans="1:7">
      <c r="A204" s="25">
        <v>44670</v>
      </c>
      <c r="B204" s="31">
        <f>'[1]Daily OMR Table'!$B599</f>
        <v>-2139</v>
      </c>
      <c r="C204" s="31">
        <f>'[1]Daily OMR Table'!$C599</f>
        <v>-2108</v>
      </c>
      <c r="D204" s="32" t="e">
        <f>'[1]Daily OMR Table'!$D599</f>
        <v>#N/A</v>
      </c>
      <c r="E204" s="30">
        <f>'[1]Daily OMR Table'!$E599</f>
        <v>-1106.8235515502897</v>
      </c>
      <c r="F204" s="30">
        <f>'[1]Daily OMR Table'!$F599</f>
        <v>-1381.0880564602971</v>
      </c>
      <c r="G204" s="30">
        <f>'[1]Daily OMR Table'!$G599</f>
        <v>-1400.8981272879828</v>
      </c>
    </row>
    <row r="205" spans="1:7">
      <c r="A205" s="25">
        <v>44671</v>
      </c>
      <c r="B205" s="31">
        <f>'[1]Daily OMR Table'!$B600</f>
        <v>-1916</v>
      </c>
      <c r="C205" s="31">
        <f>'[1]Daily OMR Table'!$C600</f>
        <v>-2105.1999999999998</v>
      </c>
      <c r="D205" s="32" t="e">
        <f>'[1]Daily OMR Table'!$D600</f>
        <v>#N/A</v>
      </c>
      <c r="E205" s="30">
        <f>'[1]Daily OMR Table'!$E600</f>
        <v>-1140.4589972271237</v>
      </c>
      <c r="F205" s="30">
        <f>'[1]Daily OMR Table'!$F600</f>
        <v>-1311.4458347310313</v>
      </c>
      <c r="G205" s="30">
        <f>'[1]Daily OMR Table'!$G600</f>
        <v>-1386.6944018207353</v>
      </c>
    </row>
    <row r="206" spans="1:7">
      <c r="A206" s="25">
        <v>44672</v>
      </c>
      <c r="B206" s="31" t="e">
        <f>'[1]Daily OMR Table'!$B601</f>
        <v>#N/A</v>
      </c>
      <c r="C206" s="31" t="e">
        <f>'[1]Daily OMR Table'!$C601</f>
        <v>#N/A</v>
      </c>
      <c r="D206" s="32" t="e">
        <f>'[1]Daily OMR Table'!$D601</f>
        <v>#N/A</v>
      </c>
      <c r="E206" s="30">
        <f>'[1]Daily OMR Table'!$E601</f>
        <v>-1302.8486601966219</v>
      </c>
      <c r="F206" s="30">
        <f>'[1]Daily OMR Table'!$F601</f>
        <v>-1280.0297441895641</v>
      </c>
      <c r="G206" s="30">
        <f>'[1]Daily OMR Table'!$G601</f>
        <v>-1382.5693175000899</v>
      </c>
    </row>
    <row r="207" spans="1:7">
      <c r="A207" s="25">
        <v>44673</v>
      </c>
      <c r="B207" s="31" t="e">
        <f>'[1]Daily OMR Table'!$B602</f>
        <v>#N/A</v>
      </c>
      <c r="C207" s="31" t="e">
        <f>'[1]Daily OMR Table'!$C602</f>
        <v>#N/A</v>
      </c>
      <c r="D207" s="32" t="e">
        <f>'[1]Daily OMR Table'!$D602</f>
        <v>#N/A</v>
      </c>
      <c r="E207" s="30">
        <f>'[1]Daily OMR Table'!$E602</f>
        <v>-1347.4221298210236</v>
      </c>
      <c r="F207" s="30">
        <f>'[1]Daily OMR Table'!$F602</f>
        <v>-1260.3371707083438</v>
      </c>
      <c r="G207" s="30">
        <f>'[1]Daily OMR Table'!$G602</f>
        <v>-1378.5992499517449</v>
      </c>
    </row>
    <row r="208" spans="1:7">
      <c r="A208" s="25">
        <v>44674</v>
      </c>
      <c r="B208" s="31" t="e">
        <f>'[1]Daily OMR Table'!$B603</f>
        <v>#N/A</v>
      </c>
      <c r="C208" s="31" t="e">
        <f>'[1]Daily OMR Table'!$C603</f>
        <v>#N/A</v>
      </c>
      <c r="D208" s="32" t="e">
        <f>'[1]Daily OMR Table'!$D603</f>
        <v>#N/A</v>
      </c>
      <c r="E208" s="30">
        <f>'[1]Daily OMR Table'!$E603</f>
        <v>-1308.9172384673554</v>
      </c>
      <c r="F208" s="30">
        <f>'[1]Daily OMR Table'!$F603</f>
        <v>-1241.2941154524829</v>
      </c>
      <c r="G208" s="30">
        <f>'[1]Daily OMR Table'!$G603</f>
        <v>-1369.9528252605426</v>
      </c>
    </row>
    <row r="209" spans="1:7">
      <c r="A209" s="25">
        <v>44675</v>
      </c>
      <c r="B209" s="31" t="e">
        <f>'[1]Daily OMR Table'!$B604</f>
        <v>#N/A</v>
      </c>
      <c r="C209" s="31" t="e">
        <f>'[1]Daily OMR Table'!$C604</f>
        <v>#N/A</v>
      </c>
      <c r="D209" s="32" t="e">
        <f>'[1]Daily OMR Table'!$D604</f>
        <v>#N/A</v>
      </c>
      <c r="E209" s="30">
        <f>'[1]Daily OMR Table'!$E604</f>
        <v>-1242.2429429039576</v>
      </c>
      <c r="F209" s="30">
        <f>'[1]Daily OMR Table'!$F604</f>
        <v>-1268.3779937232164</v>
      </c>
      <c r="G209" s="30">
        <f>'[1]Daily OMR Table'!$G604</f>
        <v>-1356.5839904807519</v>
      </c>
    </row>
    <row r="210" spans="1:7">
      <c r="A210" s="25">
        <v>44676</v>
      </c>
      <c r="B210" s="31">
        <f>'[1]Daily OMR Table'!$B605</f>
        <v>-1800</v>
      </c>
      <c r="C210" s="31" t="e">
        <f>'[1]Daily OMR Table'!$C605</f>
        <v>#N/A</v>
      </c>
      <c r="D210" s="32" t="e">
        <f>'[1]Daily OMR Table'!$D605</f>
        <v>#N/A</v>
      </c>
      <c r="E210" s="30">
        <f>'[1]Daily OMR Table'!$E605</f>
        <v>-1210.8997863624904</v>
      </c>
      <c r="F210" s="30">
        <f>'[1]Daily OMR Table'!$F605</f>
        <v>-1282.4661515502899</v>
      </c>
      <c r="G210" s="30">
        <f>'[1]Daily OMR Table'!$G605</f>
        <v>-1342.9293665655946</v>
      </c>
    </row>
    <row r="211" spans="1:7">
      <c r="A211" s="25">
        <v>44677</v>
      </c>
      <c r="B211" s="31">
        <f>'[1]Daily OMR Table'!$B606</f>
        <v>-1870</v>
      </c>
      <c r="C211" s="31" t="e">
        <f>'[1]Daily OMR Table'!$C606</f>
        <v>#N/A</v>
      </c>
      <c r="D211" s="32" t="e">
        <f>'[1]Daily OMR Table'!$D606</f>
        <v>#N/A</v>
      </c>
      <c r="E211" s="30">
        <f>'[1]Daily OMR Table'!$E606</f>
        <v>-1285.6606537685907</v>
      </c>
      <c r="F211" s="30">
        <f>'[1]Daily OMR Table'!$F606</f>
        <v>-1279.0285502646834</v>
      </c>
      <c r="G211" s="30">
        <f>'[1]Daily OMR Table'!$G606</f>
        <v>-1336.0405842723899</v>
      </c>
    </row>
    <row r="212" spans="1:7">
      <c r="A212" s="25">
        <v>44678</v>
      </c>
      <c r="B212" s="31">
        <f>'[1]Daily OMR Table'!$B607</f>
        <v>-1951</v>
      </c>
      <c r="C212" s="31" t="e">
        <f>'[1]Daily OMR Table'!$C607</f>
        <v>#N/A</v>
      </c>
      <c r="D212" s="32" t="e">
        <f>'[1]Daily OMR Table'!$D607</f>
        <v>#N/A</v>
      </c>
      <c r="E212" s="30">
        <f>'[1]Daily OMR Table'!$E607</f>
        <v>-1431.8103038820268</v>
      </c>
      <c r="F212" s="30">
        <f>'[1]Daily OMR Table'!$F607</f>
        <v>-1295.9061850768842</v>
      </c>
      <c r="G212" s="30">
        <f>'[1]Daily OMR Table'!$G607</f>
        <v>-1332.1672321453777</v>
      </c>
    </row>
    <row r="213" spans="1:7">
      <c r="A213" s="25">
        <v>44679</v>
      </c>
      <c r="B213" s="31">
        <f>'[1]Daily OMR Table'!$B608</f>
        <v>-1932</v>
      </c>
      <c r="C213" s="31" t="e">
        <f>'[1]Daily OMR Table'!$C608</f>
        <v>#N/A</v>
      </c>
      <c r="D213" s="32" t="e">
        <f>'[1]Daily OMR Table'!$D608</f>
        <v>#N/A</v>
      </c>
      <c r="E213" s="30">
        <f>'[1]Daily OMR Table'!$E608</f>
        <v>-1548.0443103100579</v>
      </c>
      <c r="F213" s="30">
        <f>'[1]Daily OMR Table'!$F608</f>
        <v>-1343.7315994454248</v>
      </c>
      <c r="G213" s="30">
        <f>'[1]Daily OMR Table'!$G608</f>
        <v>-1337.4103789457665</v>
      </c>
    </row>
    <row r="214" spans="1:7">
      <c r="A214" s="25">
        <v>44680</v>
      </c>
      <c r="B214" s="31">
        <f>'[1]Daily OMR Table'!$B609</f>
        <v>-2017</v>
      </c>
      <c r="C214" s="31">
        <f>'[1]Daily OMR Table'!$C609</f>
        <v>-1914</v>
      </c>
      <c r="D214" s="32" t="e">
        <f>'[1]Daily OMR Table'!$D609</f>
        <v>#N/A</v>
      </c>
      <c r="E214" s="30">
        <f>'[1]Daily OMR Table'!$E609</f>
        <v>-1585.8138646332243</v>
      </c>
      <c r="F214" s="30">
        <f>'[1]Daily OMR Table'!$F609</f>
        <v>-1412.4457837912782</v>
      </c>
      <c r="G214" s="30">
        <f>'[1]Daily OMR Table'!$G609</f>
        <v>-1344.3492188571786</v>
      </c>
    </row>
    <row r="215" spans="1:7">
      <c r="A215" s="25">
        <v>44681</v>
      </c>
      <c r="B215" s="31">
        <f>'[1]Daily OMR Table'!$B610</f>
        <v>-2640</v>
      </c>
      <c r="C215" s="31">
        <f>'[1]Daily OMR Table'!$C610</f>
        <v>-2082</v>
      </c>
      <c r="D215" s="32" t="e">
        <f>'[1]Daily OMR Table'!$D610</f>
        <v>#N/A</v>
      </c>
      <c r="E215" s="30">
        <f>'[1]Daily OMR Table'!$E610</f>
        <v>-1577.9157080917569</v>
      </c>
      <c r="F215" s="30">
        <f>'[1]Daily OMR Table'!$F610</f>
        <v>-1485.8489681371314</v>
      </c>
      <c r="G215" s="30">
        <f>'[1]Daily OMR Table'!$G610</f>
        <v>-1352.7768327991646</v>
      </c>
    </row>
    <row r="216" spans="1:7">
      <c r="A216" s="25">
        <v>44682</v>
      </c>
      <c r="B216" s="31">
        <f>'[1]Daily OMR Table'!$B611</f>
        <v>-2004</v>
      </c>
      <c r="C216" s="31">
        <f>'[1]Daily OMR Table'!$C611</f>
        <v>-2108.8000000000002</v>
      </c>
      <c r="D216" s="32" t="e">
        <f>'[1]Daily OMR Table'!$D611</f>
        <v>#N/A</v>
      </c>
      <c r="E216" s="30">
        <f>'[1]Daily OMR Table'!$E611</f>
        <v>-1385.6591777161584</v>
      </c>
      <c r="F216" s="30">
        <f>'[1]Daily OMR Table'!$F611</f>
        <v>-1505.8486729266447</v>
      </c>
      <c r="G216" s="30">
        <f>'[1]Daily OMR Table'!$G611</f>
        <v>-1348.4749885483814</v>
      </c>
    </row>
    <row r="217" spans="1:7">
      <c r="A217" s="25">
        <v>44683</v>
      </c>
      <c r="B217" s="31">
        <f>'[1]Daily OMR Table'!$B612</f>
        <v>-1538</v>
      </c>
      <c r="C217" s="31">
        <f>'[1]Daily OMR Table'!$C612</f>
        <v>-2026.2</v>
      </c>
      <c r="D217" s="32" t="e">
        <f>'[1]Daily OMR Table'!$D612</f>
        <v>#N/A</v>
      </c>
      <c r="E217" s="30">
        <f>'[1]Daily OMR Table'!$E612</f>
        <v>-1325.2657799344593</v>
      </c>
      <c r="F217" s="30">
        <f>'[1]Daily OMR Table'!$F612</f>
        <v>-1484.5397681371312</v>
      </c>
      <c r="G217" s="30">
        <f>'[1]Daily OMR Table'!$G612</f>
        <v>-1342.8416503475098</v>
      </c>
    </row>
    <row r="218" spans="1:7">
      <c r="A218" s="25">
        <v>44684</v>
      </c>
      <c r="B218" s="31">
        <f>'[1]Daily OMR Table'!$B613</f>
        <v>-1954</v>
      </c>
      <c r="C218" s="31">
        <f>'[1]Daily OMR Table'!$C613</f>
        <v>-2030.6</v>
      </c>
      <c r="D218" s="32" t="e">
        <f>'[1]Daily OMR Table'!$D613</f>
        <v>#N/A</v>
      </c>
      <c r="E218" s="30">
        <f>'[1]Daily OMR Table'!$E613</f>
        <v>-1366.5370754978571</v>
      </c>
      <c r="F218" s="30">
        <f>'[1]Daily OMR Table'!$F613</f>
        <v>-1448.2383211746915</v>
      </c>
      <c r="G218" s="30">
        <f>'[1]Daily OMR Table'!$G613</f>
        <v>-1361.3926163437645</v>
      </c>
    </row>
    <row r="219" spans="1:7">
      <c r="A219" s="25">
        <v>44685</v>
      </c>
      <c r="B219" s="31">
        <f>'[1]Daily OMR Table'!$B614</f>
        <v>-2560</v>
      </c>
      <c r="C219" s="31">
        <f>'[1]Daily OMR Table'!$C614</f>
        <v>-2139.1999999999998</v>
      </c>
      <c r="D219" s="32" t="e">
        <f>'[1]Daily OMR Table'!$D614</f>
        <v>#N/A</v>
      </c>
      <c r="E219" s="30">
        <f>'[1]Daily OMR Table'!$E614</f>
        <v>-1441.2519364759266</v>
      </c>
      <c r="F219" s="30">
        <f>'[1]Daily OMR Table'!$F614</f>
        <v>-1419.3259355432317</v>
      </c>
      <c r="G219" s="30">
        <f>'[1]Daily OMR Table'!$G614</f>
        <v>-1382.877826290108</v>
      </c>
    </row>
    <row r="220" spans="1:7">
      <c r="A220" s="25">
        <v>44686</v>
      </c>
      <c r="B220" s="31">
        <f>'[1]Daily OMR Table'!$B615</f>
        <v>-1406</v>
      </c>
      <c r="C220" s="31">
        <f>'[1]Daily OMR Table'!$C615</f>
        <v>-1892.4</v>
      </c>
      <c r="D220" s="32" t="e">
        <f>'[1]Daily OMR Table'!$D615</f>
        <v>#N/A</v>
      </c>
      <c r="E220" s="30">
        <f>'[1]Daily OMR Table'!$E615</f>
        <v>-1494.6857320393244</v>
      </c>
      <c r="F220" s="30">
        <f>'[1]Daily OMR Table'!$F615</f>
        <v>-1402.6799403327452</v>
      </c>
      <c r="G220" s="30">
        <f>'[1]Daily OMR Table'!$G615</f>
        <v>-1396.5804742788721</v>
      </c>
    </row>
    <row r="221" spans="1:7">
      <c r="A221" s="25">
        <v>44687</v>
      </c>
      <c r="B221" s="31" t="e">
        <f>'[1]Daily OMR Table'!$B616</f>
        <v>#N/A</v>
      </c>
      <c r="C221" s="31" t="e">
        <f>'[1]Daily OMR Table'!$C616</f>
        <v>#N/A</v>
      </c>
      <c r="D221" s="32" t="e">
        <f>'[1]Daily OMR Table'!$D616</f>
        <v>#N/A</v>
      </c>
      <c r="E221" s="30">
        <f>'[1]Daily OMR Table'!$E616</f>
        <v>-1517.0126712881274</v>
      </c>
      <c r="F221" s="30">
        <f>'[1]Daily OMR Table'!$F616</f>
        <v>-1428.950639047139</v>
      </c>
      <c r="G221" s="30">
        <f>'[1]Daily OMR Table'!$G616</f>
        <v>-1408.6940843836655</v>
      </c>
    </row>
    <row r="222" spans="1:7">
      <c r="A222" s="25">
        <v>44688</v>
      </c>
      <c r="B222" s="31" t="e">
        <f>'[1]Daily OMR Table'!$B617</f>
        <v>#N/A</v>
      </c>
      <c r="C222" s="31" t="e">
        <f>'[1]Daily OMR Table'!$C617</f>
        <v>#N/A</v>
      </c>
      <c r="D222" s="32" t="e">
        <f>'[1]Daily OMR Table'!$D617</f>
        <v>#N/A</v>
      </c>
      <c r="E222" s="30">
        <f>'[1]Daily OMR Table'!$E617</f>
        <v>-1214.8630639021931</v>
      </c>
      <c r="F222" s="30">
        <f>'[1]Daily OMR Table'!$F617</f>
        <v>-1406.8700958406857</v>
      </c>
      <c r="G222" s="30">
        <f>'[1]Daily OMR Table'!$G617</f>
        <v>-1401.9759290575823</v>
      </c>
    </row>
    <row r="223" spans="1:7">
      <c r="A223" s="25">
        <v>44689</v>
      </c>
      <c r="B223" s="31" t="e">
        <f>'[1]Daily OMR Table'!$B618</f>
        <v>#N/A</v>
      </c>
      <c r="C223" s="31" t="e">
        <f>'[1]Daily OMR Table'!$C618</f>
        <v>#N/A</v>
      </c>
      <c r="D223" s="32" t="e">
        <f>'[1]Daily OMR Table'!$D618</f>
        <v>#N/A</v>
      </c>
      <c r="E223" s="30">
        <f>'[1]Daily OMR Table'!$E618</f>
        <v>-1105.6613290899925</v>
      </c>
      <c r="F223" s="30">
        <f>'[1]Daily OMR Table'!$F618</f>
        <v>-1354.6949465591129</v>
      </c>
      <c r="G223" s="30">
        <f>'[1]Daily OMR Table'!$G618</f>
        <v>-1392.2200994994419</v>
      </c>
    </row>
    <row r="224" spans="1:7">
      <c r="A224" s="25">
        <v>44690</v>
      </c>
      <c r="B224" s="31" t="e">
        <f>'[1]Daily OMR Table'!$B619</f>
        <v>#N/A</v>
      </c>
      <c r="C224" s="31" t="e">
        <f>'[1]Daily OMR Table'!$C619</f>
        <v>#N/A</v>
      </c>
      <c r="D224" s="32" t="e">
        <f>'[1]Daily OMR Table'!$D619</f>
        <v>#N/A</v>
      </c>
      <c r="E224" s="30">
        <f>'[1]Daily OMR Table'!$E619</f>
        <v>-1014.6778769851273</v>
      </c>
      <c r="F224" s="30">
        <f>'[1]Daily OMR Table'!$F619</f>
        <v>-1269.380134660953</v>
      </c>
      <c r="G224" s="30">
        <f>'[1]Daily OMR Table'!$G619</f>
        <v>-1378.2042488296302</v>
      </c>
    </row>
    <row r="225" spans="1:7">
      <c r="A225" s="25">
        <v>44691</v>
      </c>
      <c r="B225" s="31" t="e">
        <f>'[1]Daily OMR Table'!$B620</f>
        <v>#N/A</v>
      </c>
      <c r="C225" s="31" t="e">
        <f>'[1]Daily OMR Table'!$C620</f>
        <v>#N/A</v>
      </c>
      <c r="D225" s="32" t="e">
        <f>'[1]Daily OMR Table'!$D620</f>
        <v>#N/A</v>
      </c>
      <c r="E225" s="30">
        <f>'[1]Daily OMR Table'!$E620</f>
        <v>-1057.4686117973279</v>
      </c>
      <c r="F225" s="30">
        <f>'[1]Daily OMR Table'!$F620</f>
        <v>-1181.9367106125535</v>
      </c>
      <c r="G225" s="30">
        <f>'[1]Daily OMR Table'!$G620</f>
        <v>-1361.9048172602543</v>
      </c>
    </row>
    <row r="226" spans="1:7">
      <c r="A226" s="25">
        <v>44692</v>
      </c>
      <c r="B226" s="31" t="e">
        <f>'[1]Daily OMR Table'!$B621</f>
        <v>#N/A</v>
      </c>
      <c r="C226" s="31" t="e">
        <f>'[1]Daily OMR Table'!$C621</f>
        <v>#N/A</v>
      </c>
      <c r="D226" s="32" t="e">
        <f>'[1]Daily OMR Table'!$D621</f>
        <v>#N/A</v>
      </c>
      <c r="E226" s="30">
        <f>'[1]Daily OMR Table'!$E621</f>
        <v>-1456.8931952356947</v>
      </c>
      <c r="F226" s="30">
        <f>'[1]Daily OMR Table'!$F621</f>
        <v>-1169.9128154020668</v>
      </c>
      <c r="G226" s="30">
        <f>'[1]Daily OMR Table'!$G621</f>
        <v>-1363.6964523569452</v>
      </c>
    </row>
    <row r="227" spans="1:7">
      <c r="A227" s="25">
        <v>44693</v>
      </c>
      <c r="B227" s="31">
        <f>'[1]Daily OMR Table'!$B622</f>
        <v>-2310</v>
      </c>
      <c r="C227" s="31" t="e">
        <f>'[1]Daily OMR Table'!$C622</f>
        <v>#N/A</v>
      </c>
      <c r="D227" s="32" t="e">
        <f>'[1]Daily OMR Table'!$D622</f>
        <v>#N/A</v>
      </c>
      <c r="E227" s="30">
        <f>'[1]Daily OMR Table'!$E622</f>
        <v>-1537.6890211746911</v>
      </c>
      <c r="F227" s="30">
        <f>'[1]Daily OMR Table'!$F622</f>
        <v>-1234.4780068565667</v>
      </c>
      <c r="G227" s="30">
        <f>'[1]Daily OMR Table'!$G622</f>
        <v>-1362.9567888472759</v>
      </c>
    </row>
    <row r="228" spans="1:7">
      <c r="A228" s="25">
        <v>44694</v>
      </c>
      <c r="B228" s="31" t="e">
        <f>'[1]Daily OMR Table'!$B623</f>
        <v>#N/A</v>
      </c>
      <c r="C228" s="31" t="e">
        <f>'[1]Daily OMR Table'!$C623</f>
        <v>#N/A</v>
      </c>
      <c r="D228" s="32" t="e">
        <f>'[1]Daily OMR Table'!$D623</f>
        <v>#N/A</v>
      </c>
      <c r="E228" s="30">
        <f>'[1]Daily OMR Table'!$E623</f>
        <v>-1590.1746474867659</v>
      </c>
      <c r="F228" s="30">
        <f>'[1]Daily OMR Table'!$F623</f>
        <v>-1331.3806705359214</v>
      </c>
      <c r="G228" s="30">
        <f>'[1]Daily OMR Table'!$G623</f>
        <v>-1363.2682733368147</v>
      </c>
    </row>
    <row r="229" spans="1:7">
      <c r="A229" s="25">
        <v>44695</v>
      </c>
      <c r="B229" s="31" t="e">
        <f>'[1]Daily OMR Table'!$B624</f>
        <v>#N/A</v>
      </c>
      <c r="C229" s="31" t="e">
        <f>'[1]Daily OMR Table'!$C624</f>
        <v>#N/A</v>
      </c>
      <c r="D229" s="32" t="e">
        <f>'[1]Daily OMR Table'!$D624</f>
        <v>#N/A</v>
      </c>
      <c r="E229" s="30">
        <f>'[1]Daily OMR Table'!$E624</f>
        <v>-1558.1929189563903</v>
      </c>
      <c r="F229" s="30">
        <f>'[1]Daily OMR Table'!$F624</f>
        <v>-1440.0836789301738</v>
      </c>
      <c r="G229" s="30">
        <f>'[1]Daily OMR Table'!$G624</f>
        <v>-1361.8595026842884</v>
      </c>
    </row>
    <row r="230" spans="1:7">
      <c r="A230" s="25">
        <v>44696</v>
      </c>
      <c r="B230" s="31" t="e">
        <f>'[1]Daily OMR Table'!$B625</f>
        <v>#N/A</v>
      </c>
      <c r="C230" s="31" t="e">
        <f>'[1]Daily OMR Table'!$C625</f>
        <v>#N/A</v>
      </c>
      <c r="D230" s="32" t="e">
        <f>'[1]Daily OMR Table'!$D625</f>
        <v>#N/A</v>
      </c>
      <c r="E230" s="30">
        <f>'[1]Daily OMR Table'!$E625</f>
        <v>-1499.3188103100583</v>
      </c>
      <c r="F230" s="30">
        <f>'[1]Daily OMR Table'!$F625</f>
        <v>-1528.4537186327202</v>
      </c>
      <c r="G230" s="30">
        <f>'[1]Daily OMR Table'!$G625</f>
        <v>-1369.9780478695668</v>
      </c>
    </row>
    <row r="231" spans="1:7">
      <c r="A231" s="25">
        <v>44697</v>
      </c>
      <c r="B231" s="31" t="e">
        <f>'[1]Daily OMR Table'!$B626</f>
        <v>#N/A</v>
      </c>
      <c r="C231" s="31" t="e">
        <f>'[1]Daily OMR Table'!$C626</f>
        <v>#N/A</v>
      </c>
      <c r="D231" s="32" t="e">
        <f>'[1]Daily OMR Table'!$D626</f>
        <v>#N/A</v>
      </c>
      <c r="E231" s="30">
        <f>'[1]Daily OMR Table'!$E626</f>
        <v>-1523.9972495588606</v>
      </c>
      <c r="F231" s="30">
        <f>'[1]Daily OMR Table'!$F626</f>
        <v>-1541.8745294973535</v>
      </c>
      <c r="G231" s="30">
        <f>'[1]Daily OMR Table'!$G626</f>
        <v>-1384.1731528427383</v>
      </c>
    </row>
    <row r="232" spans="1:7">
      <c r="A232" s="25">
        <v>44698</v>
      </c>
      <c r="B232" s="31">
        <f>'[1]Daily OMR Table'!$B627</f>
        <v>-2660</v>
      </c>
      <c r="C232" s="31" t="e">
        <f>'[1]Daily OMR Table'!$C627</f>
        <v>#N/A</v>
      </c>
      <c r="D232" s="32" t="e">
        <f>'[1]Daily OMR Table'!$D627</f>
        <v>#N/A</v>
      </c>
      <c r="E232" s="30">
        <f>'[1]Daily OMR Table'!$E627</f>
        <v>-1617.2157256112932</v>
      </c>
      <c r="F232" s="30">
        <f>'[1]Daily OMR Table'!$F627</f>
        <v>-1557.7798703846736</v>
      </c>
      <c r="G232" s="30">
        <f>'[1]Daily OMR Table'!$G627</f>
        <v>-1402.0787707079835</v>
      </c>
    </row>
    <row r="233" spans="1:7">
      <c r="A233" s="25">
        <v>44699</v>
      </c>
      <c r="B233" s="31">
        <f>'[1]Daily OMR Table'!$B628</f>
        <v>-2650</v>
      </c>
      <c r="C233" s="31" t="e">
        <f>'[1]Daily OMR Table'!$C628</f>
        <v>#N/A</v>
      </c>
      <c r="D233" s="32" t="e">
        <f>'[1]Daily OMR Table'!$D628</f>
        <v>#N/A</v>
      </c>
      <c r="E233" s="30">
        <f>'[1]Daily OMR Table'!$E628</f>
        <v>-1672.4866777161583</v>
      </c>
      <c r="F233" s="30">
        <f>'[1]Daily OMR Table'!$F628</f>
        <v>-1574.242276430552</v>
      </c>
      <c r="G233" s="30">
        <f>'[1]Daily OMR Table'!$G628</f>
        <v>-1418.5955379394291</v>
      </c>
    </row>
    <row r="234" spans="1:7">
      <c r="A234" s="25">
        <v>44700</v>
      </c>
      <c r="B234" s="31">
        <f>'[1]Daily OMR Table'!$B629</f>
        <v>-2557</v>
      </c>
      <c r="C234" s="31" t="e">
        <f>'[1]Daily OMR Table'!$C629</f>
        <v>#N/A</v>
      </c>
      <c r="D234" s="32" t="e">
        <f>'[1]Daily OMR Table'!$D629</f>
        <v>#N/A</v>
      </c>
      <c r="E234" s="30">
        <f>'[1]Daily OMR Table'!$E629</f>
        <v>-1688.4512256112935</v>
      </c>
      <c r="F234" s="30">
        <f>'[1]Daily OMR Table'!$F629</f>
        <v>-1600.293937761533</v>
      </c>
      <c r="G234" s="30">
        <f>'[1]Daily OMR Table'!$G629</f>
        <v>-1432.435930337427</v>
      </c>
    </row>
    <row r="235" spans="1:7">
      <c r="A235" s="25">
        <v>44701</v>
      </c>
      <c r="B235" s="31">
        <f>'[1]Daily OMR Table'!$B630</f>
        <v>-1926</v>
      </c>
      <c r="C235" s="31" t="e">
        <f>'[1]Daily OMR Table'!$C630</f>
        <v>#N/A</v>
      </c>
      <c r="D235" s="32" t="e">
        <f>'[1]Daily OMR Table'!$D630</f>
        <v>#N/A</v>
      </c>
      <c r="E235" s="30">
        <f>'[1]Daily OMR Table'!$E630</f>
        <v>-1723.4355690698258</v>
      </c>
      <c r="F235" s="30">
        <f>'[1]Daily OMR Table'!$F630</f>
        <v>-1645.1172895134864</v>
      </c>
      <c r="G235" s="30">
        <f>'[1]Daily OMR Table'!$G630</f>
        <v>-1447.1804230361195</v>
      </c>
    </row>
    <row r="236" spans="1:7">
      <c r="A236" s="25">
        <v>44702</v>
      </c>
      <c r="B236" s="31">
        <f>'[1]Daily OMR Table'!$B631</f>
        <v>-1813</v>
      </c>
      <c r="C236" s="31">
        <f>'[1]Daily OMR Table'!$C631</f>
        <v>-2321.1999999999998</v>
      </c>
      <c r="D236" s="32" t="e">
        <f>'[1]Daily OMR Table'!$D631</f>
        <v>#N/A</v>
      </c>
      <c r="E236" s="30">
        <f>'[1]Daily OMR Table'!$E631</f>
        <v>-1737.2585211746914</v>
      </c>
      <c r="F236" s="30">
        <f>'[1]Daily OMR Table'!$F631</f>
        <v>-1687.7695438366525</v>
      </c>
      <c r="G236" s="30">
        <f>'[1]Daily OMR Table'!$G631</f>
        <v>-1484.4943842698692</v>
      </c>
    </row>
    <row r="237" spans="1:7">
      <c r="A237" s="25">
        <v>44703</v>
      </c>
      <c r="B237" s="31">
        <f>'[1]Daily OMR Table'!$B632</f>
        <v>-1830</v>
      </c>
      <c r="C237" s="31">
        <f>'[1]Daily OMR Table'!$C632</f>
        <v>-2155.1999999999998</v>
      </c>
      <c r="D237" s="32" t="e">
        <f>'[1]Daily OMR Table'!$D632</f>
        <v>#N/A</v>
      </c>
      <c r="E237" s="30">
        <f>'[1]Daily OMR Table'!$E632</f>
        <v>-1723.7415754978572</v>
      </c>
      <c r="F237" s="30">
        <f>'[1]Daily OMR Table'!$F632</f>
        <v>-1709.0747138139654</v>
      </c>
      <c r="G237" s="30">
        <f>'[1]Daily OMR Table'!$G632</f>
        <v>-1528.6429732990025</v>
      </c>
    </row>
    <row r="238" spans="1:7">
      <c r="A238" s="25">
        <v>44704</v>
      </c>
      <c r="B238" s="31">
        <f>'[1]Daily OMR Table'!$B633</f>
        <v>-2052</v>
      </c>
      <c r="C238" s="31">
        <f>'[1]Daily OMR Table'!$C633</f>
        <v>-2035.6</v>
      </c>
      <c r="D238" s="32" t="e">
        <f>'[1]Daily OMR Table'!$D633</f>
        <v>#N/A</v>
      </c>
      <c r="E238" s="30">
        <f>'[1]Daily OMR Table'!$E633</f>
        <v>-1705.962208091757</v>
      </c>
      <c r="F238" s="30">
        <f>'[1]Daily OMR Table'!$F633</f>
        <v>-1715.7698198890853</v>
      </c>
      <c r="G238" s="30">
        <f>'[1]Daily OMR Table'!$G633</f>
        <v>-1578.0204255209048</v>
      </c>
    </row>
    <row r="239" spans="1:7">
      <c r="A239" s="25">
        <v>44705</v>
      </c>
      <c r="B239" s="31">
        <f>'[1]Daily OMR Table'!$B634</f>
        <v>-2770</v>
      </c>
      <c r="C239" s="31">
        <f>'[1]Daily OMR Table'!$C634</f>
        <v>-2078.1999999999998</v>
      </c>
      <c r="D239" s="32" t="e">
        <f>'[1]Daily OMR Table'!$D634</f>
        <v>#N/A</v>
      </c>
      <c r="E239" s="30">
        <f>'[1]Daily OMR Table'!$E634</f>
        <v>-1730.8757559868916</v>
      </c>
      <c r="F239" s="30">
        <f>'[1]Daily OMR Table'!$F634</f>
        <v>-1724.2547259642045</v>
      </c>
      <c r="G239" s="30">
        <f>'[1]Daily OMR Table'!$G634</f>
        <v>-1626.1209358201593</v>
      </c>
    </row>
    <row r="240" spans="1:7">
      <c r="A240" s="25">
        <v>44706</v>
      </c>
      <c r="B240" s="31">
        <f>'[1]Daily OMR Table'!$B635</f>
        <v>-3380</v>
      </c>
      <c r="C240" s="31">
        <f>'[1]Daily OMR Table'!$C635</f>
        <v>-2369</v>
      </c>
      <c r="D240" s="32" t="e">
        <f>'[1]Daily OMR Table'!$D635</f>
        <v>#N/A</v>
      </c>
      <c r="E240" s="30">
        <f>'[1]Daily OMR Table'!$E635</f>
        <v>-1786.2913278295941</v>
      </c>
      <c r="F240" s="30">
        <f>'[1]Daily OMR Table'!$F635</f>
        <v>-1736.8258777161584</v>
      </c>
      <c r="G240" s="30">
        <f>'[1]Daily OMR Table'!$G635</f>
        <v>-1649.6493738625807</v>
      </c>
    </row>
    <row r="241" spans="1:7">
      <c r="A241" s="25">
        <v>44707</v>
      </c>
      <c r="B241" s="31">
        <f>'[1]Daily OMR Table'!$B636</f>
        <v>-3150</v>
      </c>
      <c r="C241" s="31">
        <f>'[1]Daily OMR Table'!$C636</f>
        <v>-2636.4</v>
      </c>
      <c r="D241" s="32" t="e">
        <f>'[1]Daily OMR Table'!$D636</f>
        <v>#N/A</v>
      </c>
      <c r="E241" s="30">
        <f>'[1]Daily OMR Table'!$E636</f>
        <v>-1812.5075083186282</v>
      </c>
      <c r="F241" s="30">
        <f>'[1]Daily OMR Table'!$F636</f>
        <v>-1751.8756751449455</v>
      </c>
      <c r="G241" s="30">
        <f>'[1]Daily OMR Table'!$G636</f>
        <v>-1669.2792658014332</v>
      </c>
    </row>
    <row r="242" spans="1:7">
      <c r="A242" s="25">
        <v>44708</v>
      </c>
      <c r="B242" s="31">
        <f>'[1]Daily OMR Table'!$B637</f>
        <v>-1764</v>
      </c>
      <c r="C242" s="31">
        <f>'[1]Daily OMR Table'!$C637</f>
        <v>-2623.2</v>
      </c>
      <c r="D242" s="32" t="e">
        <f>'[1]Daily OMR Table'!$D637</f>
        <v>#N/A</v>
      </c>
      <c r="E242" s="30">
        <f>'[1]Daily OMR Table'!$E637</f>
        <v>-1745.7082256112933</v>
      </c>
      <c r="F242" s="30">
        <f>'[1]Daily OMR Table'!$F637</f>
        <v>-1756.2690051676327</v>
      </c>
      <c r="G242" s="30">
        <f>'[1]Daily OMR Table'!$G637</f>
        <v>-1680.388807096042</v>
      </c>
    </row>
    <row r="243" spans="1:7">
      <c r="A243" s="25">
        <v>44709</v>
      </c>
      <c r="B243" s="31">
        <f>'[1]Daily OMR Table'!$B638</f>
        <v>-1697</v>
      </c>
      <c r="C243" s="31">
        <f>'[1]Daily OMR Table'!$C638</f>
        <v>-2552.1999999999998</v>
      </c>
      <c r="D243" s="32" t="e">
        <f>'[1]Daily OMR Table'!$D638</f>
        <v>#N/A</v>
      </c>
      <c r="E243" s="30">
        <f>'[1]Daily OMR Table'!$E638</f>
        <v>-1453.149955255861</v>
      </c>
      <c r="F243" s="30">
        <f>'[1]Daily OMR Table'!$F638</f>
        <v>-1705.7065546004537</v>
      </c>
      <c r="G243" s="30">
        <f>'[1]Daily OMR Table'!$G638</f>
        <v>-1672.8857382602898</v>
      </c>
    </row>
    <row r="244" spans="1:7">
      <c r="A244" s="25">
        <v>44710</v>
      </c>
      <c r="B244" s="31">
        <f>'[1]Daily OMR Table'!$B639</f>
        <v>-1636</v>
      </c>
      <c r="C244" s="31">
        <f>'[1]Daily OMR Table'!$C639</f>
        <v>-2325.4</v>
      </c>
      <c r="D244" s="32" t="e">
        <f>'[1]Daily OMR Table'!$D639</f>
        <v>#N/A</v>
      </c>
      <c r="E244" s="30">
        <f>'[1]Daily OMR Table'!$E639</f>
        <v>-1633.3577484245022</v>
      </c>
      <c r="F244" s="30">
        <f>'[1]Daily OMR Table'!$F639</f>
        <v>-1686.2029530879759</v>
      </c>
      <c r="G244" s="30">
        <f>'[1]Daily OMR Table'!$G639</f>
        <v>-1682.4599481256078</v>
      </c>
    </row>
    <row r="245" spans="1:7">
      <c r="A245" s="25">
        <v>44711</v>
      </c>
      <c r="B245" s="31">
        <f>'[1]Daily OMR Table'!$B640</f>
        <v>-932</v>
      </c>
      <c r="C245" s="31">
        <f>'[1]Daily OMR Table'!$C640</f>
        <v>-1835.8</v>
      </c>
      <c r="D245" s="32">
        <f>'[1]Daily OMR Table'!$D640</f>
        <v>-2201.2142857142858</v>
      </c>
      <c r="E245" s="30">
        <f>'[1]Daily OMR Table'!$E640</f>
        <v>-1440.5977273758508</v>
      </c>
      <c r="F245" s="30">
        <f>'[1]Daily OMR Table'!$F640</f>
        <v>-1617.0642329972272</v>
      </c>
      <c r="G245" s="30">
        <f>'[1]Daily OMR Table'!$G640</f>
        <v>-1676.5028393982498</v>
      </c>
    </row>
    <row r="246" spans="1:7">
      <c r="A246" s="25">
        <v>44712</v>
      </c>
      <c r="B246" s="31">
        <f>'[1]Daily OMR Table'!$B641</f>
        <v>-1714</v>
      </c>
      <c r="C246" s="31">
        <f>'[1]Daily OMR Table'!$C641</f>
        <v>-1548.6</v>
      </c>
      <c r="D246" s="32">
        <f>'[1]Daily OMR Table'!$D641</f>
        <v>-2133.6428571428573</v>
      </c>
      <c r="E246" s="30">
        <f>'[1]Daily OMR Table'!$E641</f>
        <v>-1415.6625878497607</v>
      </c>
      <c r="F246" s="30">
        <f>'[1]Daily OMR Table'!$F641</f>
        <v>-1537.6952489034536</v>
      </c>
      <c r="G246" s="30">
        <f>'[1]Daily OMR Table'!$G641</f>
        <v>-1662.1061867009976</v>
      </c>
    </row>
    <row r="247" spans="1:7">
      <c r="A247" s="25">
        <v>44713</v>
      </c>
      <c r="B247" s="31">
        <f>'[1]Daily OMR Table'!$B642</f>
        <v>-2249</v>
      </c>
      <c r="C247" s="31">
        <f>'[1]Daily OMR Table'!$C642</f>
        <v>-1645.6</v>
      </c>
      <c r="D247" s="32">
        <f>'[1]Daily OMR Table'!$D642</f>
        <v>-2105</v>
      </c>
      <c r="E247" s="30">
        <f>'[1]Daily OMR Table'!$E642</f>
        <v>-1427.1984009326948</v>
      </c>
      <c r="F247" s="30">
        <f>'[1]Daily OMR Table'!$F642</f>
        <v>-1473.9932839677338</v>
      </c>
      <c r="G247" s="30">
        <f>'[1]Daily OMR Table'!$G642</f>
        <v>-1644.5855955021791</v>
      </c>
    </row>
    <row r="248" spans="1:7">
      <c r="A248" s="25">
        <v>44714</v>
      </c>
      <c r="B248" s="31">
        <f>'[1]Daily OMR Table'!$B643</f>
        <v>-2087</v>
      </c>
      <c r="C248" s="31">
        <f>'[1]Daily OMR Table'!$C643</f>
        <v>-1723.6</v>
      </c>
      <c r="D248" s="32">
        <f>'[1]Daily OMR Table'!$D643</f>
        <v>-2071.4285714285716</v>
      </c>
      <c r="E248" s="30">
        <f>'[1]Daily OMR Table'!$E643</f>
        <v>-1421.7687683387951</v>
      </c>
      <c r="F248" s="30">
        <f>'[1]Daily OMR Table'!$F643</f>
        <v>-1467.7170465843208</v>
      </c>
      <c r="G248" s="30">
        <f>'[1]Daily OMR Table'!$G643</f>
        <v>-1625.5368485541433</v>
      </c>
    </row>
    <row r="249" spans="1:7">
      <c r="A249" s="25">
        <v>44715</v>
      </c>
      <c r="B249" s="31">
        <f>'[1]Daily OMR Table'!$B644</f>
        <v>-1509</v>
      </c>
      <c r="C249" s="31">
        <f>'[1]Daily OMR Table'!$C644</f>
        <v>-1698.2</v>
      </c>
      <c r="D249" s="32">
        <f>'[1]Daily OMR Table'!$D644</f>
        <v>-2041.6428571428571</v>
      </c>
      <c r="E249" s="30">
        <f>'[1]Daily OMR Table'!$E644</f>
        <v>-1420.0773162339299</v>
      </c>
      <c r="F249" s="30">
        <f>'[1]Daily OMR Table'!$F644</f>
        <v>-1425.0609601462061</v>
      </c>
      <c r="G249" s="30">
        <f>'[1]Daily OMR Table'!$G644</f>
        <v>-1603.8684019230077</v>
      </c>
    </row>
    <row r="250" spans="1:7">
      <c r="A250" s="25">
        <v>44716</v>
      </c>
      <c r="B250" s="31">
        <f>'[1]Daily OMR Table'!$B645</f>
        <v>-165</v>
      </c>
      <c r="C250" s="31">
        <f>'[1]Daily OMR Table'!$C645</f>
        <v>-1544.8</v>
      </c>
      <c r="D250" s="32">
        <f>'[1]Daily OMR Table'!$D645</f>
        <v>-1923.9285714285713</v>
      </c>
      <c r="E250" s="30">
        <f>'[1]Daily OMR Table'!$E645</f>
        <v>-1416.2001182253591</v>
      </c>
      <c r="F250" s="30">
        <f>'[1]Daily OMR Table'!$F645</f>
        <v>-1420.1814383161079</v>
      </c>
      <c r="G250" s="30">
        <f>'[1]Daily OMR Table'!$G645</f>
        <v>-1580.9356588551982</v>
      </c>
    </row>
    <row r="251" spans="1:7">
      <c r="A251" s="25">
        <v>44717</v>
      </c>
      <c r="B251" s="31" t="e">
        <f>'[1]Daily OMR Table'!$B646</f>
        <v>#N/A</v>
      </c>
      <c r="C251" s="31" t="e">
        <f>'[1]Daily OMR Table'!$C646</f>
        <v>#N/A</v>
      </c>
      <c r="D251" s="32" t="e">
        <f>'[1]Daily OMR Table'!$D646</f>
        <v>#N/A</v>
      </c>
      <c r="E251" s="30">
        <f>'[1]Daily OMR Table'!$E646</f>
        <v>-1459.6651117973281</v>
      </c>
      <c r="F251" s="30">
        <f>'[1]Daily OMR Table'!$F646</f>
        <v>-1428.9819431056214</v>
      </c>
      <c r="G251" s="30">
        <f>'[1]Daily OMR Table'!$G646</f>
        <v>-1562.0730543051602</v>
      </c>
    </row>
    <row r="252" spans="1:7">
      <c r="A252" s="25">
        <v>44718</v>
      </c>
      <c r="B252" s="31" t="e">
        <f>'[1]Daily OMR Table'!$B647</f>
        <v>#N/A</v>
      </c>
      <c r="C252" s="31" t="e">
        <f>'[1]Daily OMR Table'!$C647</f>
        <v>#N/A</v>
      </c>
      <c r="D252" s="32" t="e">
        <f>'[1]Daily OMR Table'!$D647</f>
        <v>#N/A</v>
      </c>
      <c r="E252" s="30">
        <f>'[1]Daily OMR Table'!$E647</f>
        <v>-1569.5830473909757</v>
      </c>
      <c r="F252" s="30">
        <f>'[1]Daily OMR Table'!$F647</f>
        <v>-1457.4588723972774</v>
      </c>
      <c r="G252" s="30">
        <f>'[1]Daily OMR Table'!$G647</f>
        <v>-1552.3316856836759</v>
      </c>
    </row>
    <row r="253" spans="1:7">
      <c r="A253" s="25">
        <v>44719</v>
      </c>
      <c r="B253" s="31" t="e">
        <f>'[1]Daily OMR Table'!$B648</f>
        <v>#N/A</v>
      </c>
      <c r="C253" s="31" t="e">
        <f>'[1]Daily OMR Table'!$C648</f>
        <v>#N/A</v>
      </c>
      <c r="D253" s="32" t="e">
        <f>'[1]Daily OMR Table'!$D648</f>
        <v>#N/A</v>
      </c>
      <c r="E253" s="30">
        <f>'[1]Daily OMR Table'!$E648</f>
        <v>-1584.1103017393496</v>
      </c>
      <c r="F253" s="30">
        <f>'[1]Daily OMR Table'!$F648</f>
        <v>-1489.9271790773885</v>
      </c>
      <c r="G253" s="30">
        <f>'[1]Daily OMR Table'!$G648</f>
        <v>-1541.8484389517091</v>
      </c>
    </row>
    <row r="254" spans="1:7">
      <c r="A254" s="25">
        <v>44720</v>
      </c>
      <c r="B254" s="31" t="e">
        <f>'[1]Daily OMR Table'!$B649</f>
        <v>#N/A</v>
      </c>
      <c r="C254" s="31" t="e">
        <f>'[1]Daily OMR Table'!$C649</f>
        <v>#N/A</v>
      </c>
      <c r="D254" s="32" t="e">
        <f>'[1]Daily OMR Table'!$D649</f>
        <v>#N/A</v>
      </c>
      <c r="E254" s="30">
        <f>'[1]Daily OMR Table'!$E649</f>
        <v>-1637.7971066296952</v>
      </c>
      <c r="F254" s="30">
        <f>'[1]Daily OMR Table'!$F649</f>
        <v>-1533.4711371565415</v>
      </c>
      <c r="G254" s="30">
        <f>'[1]Daily OMR Table'!$G649</f>
        <v>-1531.241708866002</v>
      </c>
    </row>
    <row r="255" spans="1:7">
      <c r="A255" s="25">
        <v>44721</v>
      </c>
      <c r="B255" s="31" t="e">
        <f>'[1]Daily OMR Table'!$B650</f>
        <v>#N/A</v>
      </c>
      <c r="C255" s="31" t="e">
        <f>'[1]Daily OMR Table'!$C650</f>
        <v>#N/A</v>
      </c>
      <c r="D255" s="32" t="e">
        <f>'[1]Daily OMR Table'!$D650</f>
        <v>#N/A</v>
      </c>
      <c r="E255" s="30">
        <f>'[1]Daily OMR Table'!$E650</f>
        <v>-1700.1502041845224</v>
      </c>
      <c r="F255" s="30">
        <f>'[1]Daily OMR Table'!$F650</f>
        <v>-1590.261154348374</v>
      </c>
      <c r="G255" s="30">
        <f>'[1]Daily OMR Table'!$G650</f>
        <v>-1523.2161871421374</v>
      </c>
    </row>
    <row r="256" spans="1:7">
      <c r="A256" s="25">
        <v>44722</v>
      </c>
      <c r="B256" s="31" t="e">
        <f>'[1]Daily OMR Table'!$B651</f>
        <v>#N/A</v>
      </c>
      <c r="C256" s="31" t="e">
        <f>'[1]Daily OMR Table'!$C651</f>
        <v>#N/A</v>
      </c>
      <c r="D256" s="32" t="e">
        <f>'[1]Daily OMR Table'!$D651</f>
        <v>#N/A</v>
      </c>
      <c r="E256" s="30">
        <f>'[1]Daily OMR Table'!$E651</f>
        <v>-1736.7495770103353</v>
      </c>
      <c r="F256" s="30">
        <f>'[1]Daily OMR Table'!$F651</f>
        <v>-1645.6780473909755</v>
      </c>
      <c r="G256" s="30">
        <f>'[1]Daily OMR Table'!$G651</f>
        <v>-1522.5762836706399</v>
      </c>
    </row>
    <row r="257" spans="1:7">
      <c r="A257" s="25">
        <v>44723</v>
      </c>
      <c r="B257" s="31" t="e">
        <f>'[1]Daily OMR Table'!$B652</f>
        <v>#N/A</v>
      </c>
      <c r="C257" s="31" t="e">
        <f>'[1]Daily OMR Table'!$C652</f>
        <v>#N/A</v>
      </c>
      <c r="D257" s="32" t="e">
        <f>'[1]Daily OMR Table'!$D652</f>
        <v>#N/A</v>
      </c>
      <c r="E257" s="30">
        <f>'[1]Daily OMR Table'!$E652</f>
        <v>-1759.1493226619616</v>
      </c>
      <c r="F257" s="30">
        <f>'[1]Daily OMR Table'!$F652</f>
        <v>-1683.5913024451729</v>
      </c>
      <c r="G257" s="30">
        <f>'[1]Daily OMR Table'!$G652</f>
        <v>-1544.4333813425042</v>
      </c>
    </row>
    <row r="258" spans="1:7">
      <c r="A258" s="25">
        <v>44724</v>
      </c>
      <c r="B258" s="31" t="e">
        <f>'[1]Daily OMR Table'!$B653</f>
        <v>#N/A</v>
      </c>
      <c r="C258" s="31" t="e">
        <f>'[1]Daily OMR Table'!$C653</f>
        <v>#N/A</v>
      </c>
      <c r="D258" s="32" t="e">
        <f>'[1]Daily OMR Table'!$D653</f>
        <v>#N/A</v>
      </c>
      <c r="E258" s="30">
        <f>'[1]Daily OMR Table'!$E653</f>
        <v>-1756.2685386942273</v>
      </c>
      <c r="F258" s="30">
        <f>'[1]Daily OMR Table'!$F653</f>
        <v>-1718.0229498361482</v>
      </c>
      <c r="G258" s="30">
        <f>'[1]Daily OMR Table'!$G653</f>
        <v>-1553.2127235046275</v>
      </c>
    </row>
    <row r="259" spans="1:7">
      <c r="A259" s="25">
        <v>44725</v>
      </c>
      <c r="B259" s="31" t="e">
        <f>'[1]Daily OMR Table'!$B654</f>
        <v>#N/A</v>
      </c>
      <c r="C259" s="31" t="e">
        <f>'[1]Daily OMR Table'!$C654</f>
        <v>#N/A</v>
      </c>
      <c r="D259" s="32" t="e">
        <f>'[1]Daily OMR Table'!$D654</f>
        <v>#N/A</v>
      </c>
      <c r="E259" s="30">
        <f>'[1]Daily OMR Table'!$E654</f>
        <v>-1723.7762251071338</v>
      </c>
      <c r="F259" s="30">
        <f>'[1]Daily OMR Table'!$F654</f>
        <v>-1735.2187735316361</v>
      </c>
      <c r="G259" s="30">
        <f>'[1]Daily OMR Table'!$G654</f>
        <v>-1573.4397590568619</v>
      </c>
    </row>
    <row r="260" spans="1:7">
      <c r="A260" s="25">
        <v>44726</v>
      </c>
      <c r="B260" s="31" t="e">
        <f>'[1]Daily OMR Table'!$B655</f>
        <v>#N/A</v>
      </c>
      <c r="C260" s="31" t="e">
        <f>'[1]Daily OMR Table'!$C655</f>
        <v>#N/A</v>
      </c>
      <c r="D260" s="32" t="e">
        <f>'[1]Daily OMR Table'!$D655</f>
        <v>#N/A</v>
      </c>
      <c r="E260" s="30">
        <f>'[1]Daily OMR Table'!$E655</f>
        <v>-1694.3397338038822</v>
      </c>
      <c r="F260" s="30">
        <f>'[1]Daily OMR Table'!$F655</f>
        <v>-1734.0566794555082</v>
      </c>
      <c r="G260" s="30">
        <f>'[1]Daily OMR Table'!$G655</f>
        <v>-1593.3452694821565</v>
      </c>
    </row>
    <row r="261" spans="1:7">
      <c r="A261" s="25">
        <v>44727</v>
      </c>
      <c r="B261" s="31" t="e">
        <f>'[1]Daily OMR Table'!$B656</f>
        <v>#N/A</v>
      </c>
      <c r="C261" s="31" t="e">
        <f>'[1]Daily OMR Table'!$C656</f>
        <v>#N/A</v>
      </c>
      <c r="D261" s="32" t="e">
        <f>'[1]Daily OMR Table'!$D656</f>
        <v>#N/A</v>
      </c>
      <c r="E261" s="30">
        <f>'[1]Daily OMR Table'!$E656</f>
        <v>-1735.6387338038821</v>
      </c>
      <c r="F261" s="30">
        <f>'[1]Daily OMR Table'!$F656</f>
        <v>-1733.8345108142173</v>
      </c>
      <c r="G261" s="30">
        <f>'[1]Daily OMR Table'!$G656</f>
        <v>-1615.3767218300984</v>
      </c>
    </row>
    <row r="262" spans="1:7">
      <c r="A262" s="25">
        <v>44728</v>
      </c>
      <c r="B262" s="31" t="e">
        <f>'[1]Daily OMR Table'!$B657</f>
        <v>#N/A</v>
      </c>
      <c r="C262" s="31" t="e">
        <f>'[1]Daily OMR Table'!$C657</f>
        <v>#N/A</v>
      </c>
      <c r="D262" s="32" t="e">
        <f>'[1]Daily OMR Table'!$D657</f>
        <v>#N/A</v>
      </c>
      <c r="E262" s="30">
        <f>'[1]Daily OMR Table'!$E657</f>
        <v>-1742.3923609780693</v>
      </c>
      <c r="F262" s="30">
        <f>'[1]Daily OMR Table'!$F657</f>
        <v>-1730.4831184774389</v>
      </c>
      <c r="G262" s="30">
        <f>'[1]Daily OMR Table'!$G657</f>
        <v>-1638.2784070186183</v>
      </c>
    </row>
    <row r="263" spans="1:7">
      <c r="A263" s="25">
        <v>44729</v>
      </c>
      <c r="B263" s="31" t="e">
        <f>'[1]Daily OMR Table'!$B658</f>
        <v>#N/A</v>
      </c>
      <c r="C263" s="31" t="e">
        <f>'[1]Daily OMR Table'!$C658</f>
        <v>#N/A</v>
      </c>
      <c r="D263" s="32" t="e">
        <f>'[1]Daily OMR Table'!$D658</f>
        <v>#N/A</v>
      </c>
      <c r="E263" s="30">
        <f>'[1]Daily OMR Table'!$E658</f>
        <v>-1780.4034968490043</v>
      </c>
      <c r="F263" s="30">
        <f>'[1]Daily OMR Table'!$F658</f>
        <v>-1735.3101101083944</v>
      </c>
      <c r="G263" s="30">
        <f>'[1]Daily OMR Table'!$G658</f>
        <v>-1664.0159913482662</v>
      </c>
    </row>
    <row r="264" spans="1:7">
      <c r="A264" s="25">
        <v>44730</v>
      </c>
      <c r="B264" s="31" t="e">
        <f>'[1]Daily OMR Table'!$B659</f>
        <v>#N/A</v>
      </c>
      <c r="C264" s="31" t="e">
        <f>'[1]Daily OMR Table'!$C659</f>
        <v>#N/A</v>
      </c>
      <c r="D264" s="32" t="e">
        <f>'[1]Daily OMR Table'!$D659</f>
        <v>#N/A</v>
      </c>
      <c r="E264" s="30">
        <f>'[1]Daily OMR Table'!$E659</f>
        <v>-1856.5276954877741</v>
      </c>
      <c r="F264" s="30">
        <f>'[1]Daily OMR Table'!$F659</f>
        <v>-1761.8604041845224</v>
      </c>
      <c r="G264" s="30">
        <f>'[1]Daily OMR Table'!$G659</f>
        <v>-1695.4679611527245</v>
      </c>
    </row>
    <row r="265" spans="1:7">
      <c r="A265" s="25">
        <v>44731</v>
      </c>
      <c r="B265" s="31" t="e">
        <f>'[1]Daily OMR Table'!$B660</f>
        <v>#N/A</v>
      </c>
      <c r="C265" s="31" t="e">
        <f>'[1]Daily OMR Table'!$C660</f>
        <v>#N/A</v>
      </c>
      <c r="D265" s="32" t="e">
        <f>'[1]Daily OMR Table'!$D660</f>
        <v>#N/A</v>
      </c>
      <c r="E265" s="30">
        <f>'[1]Daily OMR Table'!$E660</f>
        <v>-1812.7925944038318</v>
      </c>
      <c r="F265" s="30">
        <f>'[1]Daily OMR Table'!$F660</f>
        <v>-1785.5509763045125</v>
      </c>
      <c r="G265" s="30">
        <f>'[1]Daily OMR Table'!$G660</f>
        <v>-1720.6913527674747</v>
      </c>
    </row>
    <row r="266" spans="1:7">
      <c r="A266" s="25">
        <v>44732</v>
      </c>
      <c r="B266" s="31" t="e">
        <f>'[1]Daily OMR Table'!$B661</f>
        <v>#N/A</v>
      </c>
      <c r="C266" s="31" t="e">
        <f>'[1]Daily OMR Table'!$C661</f>
        <v>#N/A</v>
      </c>
      <c r="D266" s="32" t="e">
        <f>'[1]Daily OMR Table'!$D661</f>
        <v>#N/A</v>
      </c>
      <c r="E266" s="30">
        <f>'[1]Daily OMR Table'!$E661</f>
        <v>-1700.0169427779178</v>
      </c>
      <c r="F266" s="30">
        <f>'[1]Daily OMR Table'!$F661</f>
        <v>-1778.4266180993193</v>
      </c>
      <c r="G266" s="30">
        <f>'[1]Daily OMR Table'!$G661</f>
        <v>-1730.0080595808279</v>
      </c>
    </row>
    <row r="267" spans="1:7">
      <c r="A267" s="25">
        <v>44733</v>
      </c>
      <c r="B267" s="31" t="e">
        <f>'[1]Daily OMR Table'!$B662</f>
        <v>#N/A</v>
      </c>
      <c r="C267" s="31" t="e">
        <f>'[1]Daily OMR Table'!$C662</f>
        <v>#N/A</v>
      </c>
      <c r="D267" s="32" t="e">
        <f>'[1]Daily OMR Table'!$D662</f>
        <v>#N/A</v>
      </c>
      <c r="E267" s="30">
        <f>'[1]Daily OMR Table'!$E662</f>
        <v>-1843.0038268212752</v>
      </c>
      <c r="F267" s="30">
        <f>'[1]Daily OMR Table'!$F662</f>
        <v>-1798.5489112679606</v>
      </c>
      <c r="G267" s="30">
        <f>'[1]Daily OMR Table'!$G662</f>
        <v>-1748.5004542295362</v>
      </c>
    </row>
    <row r="268" spans="1:7">
      <c r="A268" s="25">
        <v>44734</v>
      </c>
      <c r="B268" s="31" t="e">
        <f>'[1]Daily OMR Table'!$B663</f>
        <v>#N/A</v>
      </c>
      <c r="C268" s="31" t="e">
        <f>'[1]Daily OMR Table'!$C663</f>
        <v>#N/A</v>
      </c>
      <c r="D268" s="32" t="e">
        <f>'[1]Daily OMR Table'!$D663</f>
        <v>#N/A</v>
      </c>
      <c r="E268" s="30">
        <f>'[1]Daily OMR Table'!$E663</f>
        <v>-1815.4216954877741</v>
      </c>
      <c r="F268" s="30">
        <f>'[1]Daily OMR Table'!$F663</f>
        <v>-1805.5525509957147</v>
      </c>
      <c r="G268" s="30">
        <f>'[1]Daily OMR Table'!$G663</f>
        <v>-1761.1879248622568</v>
      </c>
    </row>
    <row r="269" spans="1:7">
      <c r="A269" s="25">
        <v>44735</v>
      </c>
      <c r="B269" s="31" t="e">
        <f>'[1]Daily OMR Table'!$B664</f>
        <v>#N/A</v>
      </c>
      <c r="C269" s="31" t="e">
        <f>'[1]Daily OMR Table'!$C664</f>
        <v>#N/A</v>
      </c>
      <c r="D269" s="32" t="e">
        <f>'[1]Daily OMR Table'!$D664</f>
        <v>#N/A</v>
      </c>
      <c r="E269" s="30">
        <f>'[1]Daily OMR Table'!$E664</f>
        <v>-1821.9877547264937</v>
      </c>
      <c r="F269" s="30">
        <f>'[1]Daily OMR Table'!$F664</f>
        <v>-1798.6445628434583</v>
      </c>
      <c r="G269" s="30">
        <f>'[1]Daily OMR Table'!$G664</f>
        <v>-1769.8906070438259</v>
      </c>
    </row>
    <row r="270" spans="1:7">
      <c r="A270" s="25">
        <v>44736</v>
      </c>
      <c r="B270" s="31" t="e">
        <f>'[1]Daily OMR Table'!$B665</f>
        <v>#N/A</v>
      </c>
      <c r="C270" s="31" t="e">
        <f>'[1]Daily OMR Table'!$C665</f>
        <v>#N/A</v>
      </c>
      <c r="D270" s="32" t="e">
        <f>'[1]Daily OMR Table'!$D665</f>
        <v>#N/A</v>
      </c>
      <c r="E270" s="30">
        <f>'[1]Daily OMR Table'!$E665</f>
        <v>-1811.8017756491054</v>
      </c>
      <c r="F270" s="30">
        <f>'[1]Daily OMR Table'!$F665</f>
        <v>-1798.4463990925135</v>
      </c>
      <c r="G270" s="30">
        <f>'[1]Daily OMR Table'!$G665</f>
        <v>-1775.2514783751667</v>
      </c>
    </row>
    <row r="271" spans="1:7">
      <c r="A271" s="25">
        <v>44737</v>
      </c>
      <c r="B271" s="31" t="e">
        <f>'[1]Daily OMR Table'!$B666</f>
        <v>#N/A</v>
      </c>
      <c r="C271" s="31" t="e">
        <f>'[1]Daily OMR Table'!$C666</f>
        <v>#N/A</v>
      </c>
      <c r="D271" s="32" t="e">
        <f>'[1]Daily OMR Table'!$D666</f>
        <v>#N/A</v>
      </c>
      <c r="E271" s="30">
        <f>'[1]Daily OMR Table'!$E666</f>
        <v>-1906.7897305268466</v>
      </c>
      <c r="F271" s="30">
        <f>'[1]Daily OMR Table'!$F666</f>
        <v>-1839.8009566422988</v>
      </c>
      <c r="G271" s="30">
        <f>'[1]Daily OMR Table'!$G666</f>
        <v>-1785.7972217940871</v>
      </c>
    </row>
    <row r="272" spans="1:7">
      <c r="A272" s="25">
        <v>44738</v>
      </c>
      <c r="B272" s="31" t="e">
        <f>'[1]Daily OMR Table'!$B667</f>
        <v>#N/A</v>
      </c>
      <c r="C272" s="31" t="e">
        <f>'[1]Daily OMR Table'!$C667</f>
        <v>#N/A</v>
      </c>
      <c r="D272" s="32" t="e">
        <f>'[1]Daily OMR Table'!$D667</f>
        <v>#N/A</v>
      </c>
      <c r="E272" s="30">
        <f>'[1]Daily OMR Table'!$E667</f>
        <v>-1901.7097096042351</v>
      </c>
      <c r="F272" s="30">
        <f>'[1]Daily OMR Table'!$F667</f>
        <v>-1851.542133198891</v>
      </c>
      <c r="G272" s="30">
        <f>'[1]Daily OMR Table'!$G667</f>
        <v>-1796.1858768590878</v>
      </c>
    </row>
    <row r="273" spans="1:7">
      <c r="A273" s="25">
        <v>44739</v>
      </c>
      <c r="B273" s="31" t="e">
        <f>'[1]Daily OMR Table'!$B668</f>
        <v>#N/A</v>
      </c>
      <c r="C273" s="31" t="e">
        <f>'[1]Daily OMR Table'!$C668</f>
        <v>#N/A</v>
      </c>
      <c r="D273" s="32" t="e">
        <f>'[1]Daily OMR Table'!$D668</f>
        <v>#N/A</v>
      </c>
      <c r="E273" s="30">
        <f>'[1]Daily OMR Table'!$E668</f>
        <v>-1878.7637688429545</v>
      </c>
      <c r="F273" s="30">
        <f>'[1]Daily OMR Table'!$F668</f>
        <v>-1864.2105478699273</v>
      </c>
      <c r="G273" s="30">
        <f>'[1]Daily OMR Table'!$G668</f>
        <v>-1807.2564156973604</v>
      </c>
    </row>
    <row r="274" spans="1:7">
      <c r="A274" s="25">
        <v>44740</v>
      </c>
      <c r="B274" s="31" t="e">
        <f>'[1]Daily OMR Table'!$B669</f>
        <v>#N/A</v>
      </c>
      <c r="C274" s="31" t="e">
        <f>'[1]Daily OMR Table'!$C669</f>
        <v>#N/A</v>
      </c>
      <c r="D274" s="32" t="e">
        <f>'[1]Daily OMR Table'!$D669</f>
        <v>#N/A</v>
      </c>
      <c r="E274" s="30">
        <f>'[1]Daily OMR Table'!$E669</f>
        <v>-1549.4819240000002</v>
      </c>
      <c r="F274" s="30">
        <f>'[1]Daily OMR Table'!$F669</f>
        <v>-1809.7093817246282</v>
      </c>
      <c r="G274" s="30">
        <f>'[1]Daily OMR Table'!$G669</f>
        <v>-1796.9094292827972</v>
      </c>
    </row>
    <row r="275" spans="1:7">
      <c r="A275" s="25">
        <v>44741</v>
      </c>
      <c r="B275" s="31" t="e">
        <f>'[1]Daily OMR Table'!$B670</f>
        <v>#N/A</v>
      </c>
      <c r="C275" s="31" t="e">
        <f>'[1]Daily OMR Table'!$C670</f>
        <v>#N/A</v>
      </c>
      <c r="D275" s="32" t="e">
        <f>'[1]Daily OMR Table'!$D670</f>
        <v>#N/A</v>
      </c>
      <c r="E275" s="30">
        <f>'[1]Daily OMR Table'!$E670</f>
        <v>-1542.1852400000005</v>
      </c>
      <c r="F275" s="30">
        <f>'[1]Daily OMR Table'!$F670</f>
        <v>-1755.7860745948074</v>
      </c>
      <c r="G275" s="30">
        <f>'[1]Daily OMR Table'!$G670</f>
        <v>-1783.0913225825195</v>
      </c>
    </row>
    <row r="276" spans="1:7">
      <c r="A276" s="25">
        <v>44742</v>
      </c>
      <c r="B276" s="31" t="e">
        <f>'[1]Daily OMR Table'!$B671</f>
        <v>#N/A</v>
      </c>
      <c r="C276" s="31" t="e">
        <f>'[1]Daily OMR Table'!$C671</f>
        <v>#N/A</v>
      </c>
      <c r="D276" s="32" t="e">
        <f>'[1]Daily OMR Table'!$D671</f>
        <v>#N/A</v>
      </c>
      <c r="E276" s="30">
        <f>'[1]Daily OMR Table'!$E671</f>
        <v>-1819.3760000000002</v>
      </c>
      <c r="F276" s="30">
        <f>'[1]Daily OMR Table'!$F671</f>
        <v>-1738.3033284894379</v>
      </c>
      <c r="G276" s="30">
        <f>'[1]Daily OMR Table'!$G671</f>
        <v>-1788.5901539412293</v>
      </c>
    </row>
    <row r="277" spans="1:7">
      <c r="B277" s="31"/>
      <c r="C277" s="31"/>
      <c r="D277" s="32"/>
      <c r="E277" s="30"/>
      <c r="F277" s="30"/>
      <c r="G277" s="30"/>
    </row>
  </sheetData>
  <mergeCells count="2"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AA546"/>
  <sheetViews>
    <sheetView zoomScale="130" zoomScaleNormal="130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N80" sqref="N80:O81"/>
    </sheetView>
  </sheetViews>
  <sheetFormatPr defaultRowHeight="10.199999999999999"/>
  <cols>
    <col min="1" max="1" width="12.42578125" bestFit="1" customWidth="1"/>
  </cols>
  <sheetData>
    <row r="1" spans="1:27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23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22</v>
      </c>
      <c r="T1" t="s">
        <v>21</v>
      </c>
      <c r="U1" t="s">
        <v>62</v>
      </c>
      <c r="V1" t="s">
        <v>18</v>
      </c>
      <c r="W1" t="s">
        <v>19</v>
      </c>
      <c r="X1" t="s">
        <v>63</v>
      </c>
      <c r="Y1" t="s">
        <v>64</v>
      </c>
      <c r="Z1" t="s">
        <v>54</v>
      </c>
      <c r="AA1" t="s">
        <v>55</v>
      </c>
    </row>
    <row r="2" spans="1:27">
      <c r="A2" s="44">
        <v>44470</v>
      </c>
      <c r="B2">
        <v>6898</v>
      </c>
      <c r="C2">
        <v>4</v>
      </c>
      <c r="D2">
        <v>0</v>
      </c>
      <c r="E2">
        <v>150</v>
      </c>
      <c r="F2">
        <v>282</v>
      </c>
      <c r="G2">
        <v>6</v>
      </c>
      <c r="H2">
        <v>120</v>
      </c>
      <c r="I2">
        <v>106.9</v>
      </c>
      <c r="J2">
        <v>2150</v>
      </c>
      <c r="K2">
        <v>0</v>
      </c>
      <c r="L2" s="55">
        <v>397.8</v>
      </c>
      <c r="M2" s="55">
        <v>1710.1</v>
      </c>
      <c r="N2">
        <v>57.4</v>
      </c>
      <c r="O2">
        <v>22.4</v>
      </c>
      <c r="P2">
        <v>73.099999999999994</v>
      </c>
      <c r="Q2">
        <v>324.7</v>
      </c>
      <c r="R2">
        <v>43.9</v>
      </c>
      <c r="S2">
        <v>3751.1</v>
      </c>
      <c r="T2">
        <v>3765</v>
      </c>
      <c r="U2" t="s">
        <v>58</v>
      </c>
      <c r="V2">
        <v>23.4</v>
      </c>
      <c r="W2">
        <v>23.8</v>
      </c>
      <c r="X2">
        <v>100</v>
      </c>
      <c r="Y2" t="s">
        <v>12</v>
      </c>
      <c r="Z2">
        <v>0</v>
      </c>
      <c r="AA2">
        <v>208.4</v>
      </c>
    </row>
    <row r="3" spans="1:27">
      <c r="A3" s="44">
        <v>44471</v>
      </c>
      <c r="B3">
        <v>6826</v>
      </c>
      <c r="C3">
        <v>4</v>
      </c>
      <c r="D3">
        <v>0</v>
      </c>
      <c r="E3">
        <v>150</v>
      </c>
      <c r="F3">
        <v>330</v>
      </c>
      <c r="G3">
        <v>7</v>
      </c>
      <c r="H3">
        <v>150</v>
      </c>
      <c r="I3">
        <v>92</v>
      </c>
      <c r="J3">
        <v>2100</v>
      </c>
      <c r="K3">
        <v>0</v>
      </c>
      <c r="L3" s="55">
        <v>395.3</v>
      </c>
      <c r="M3" s="55">
        <v>1718.7</v>
      </c>
      <c r="N3">
        <v>57.7</v>
      </c>
      <c r="O3">
        <v>20.3</v>
      </c>
      <c r="P3">
        <v>69.599999999999994</v>
      </c>
      <c r="Q3">
        <v>282.3</v>
      </c>
      <c r="R3">
        <v>39.799999999999997</v>
      </c>
      <c r="S3">
        <v>2294.9</v>
      </c>
      <c r="T3">
        <v>3239</v>
      </c>
      <c r="U3" t="s">
        <v>58</v>
      </c>
      <c r="V3">
        <v>23.4</v>
      </c>
      <c r="W3">
        <v>23.9</v>
      </c>
      <c r="X3">
        <v>100</v>
      </c>
      <c r="Y3" t="s">
        <v>12</v>
      </c>
      <c r="Z3">
        <v>0</v>
      </c>
      <c r="AA3">
        <v>1125.5999999999999</v>
      </c>
    </row>
    <row r="4" spans="1:27">
      <c r="A4" s="44">
        <v>44472</v>
      </c>
      <c r="B4">
        <v>6851</v>
      </c>
      <c r="C4">
        <v>4</v>
      </c>
      <c r="D4">
        <v>0</v>
      </c>
      <c r="E4">
        <v>150</v>
      </c>
      <c r="F4">
        <v>377</v>
      </c>
      <c r="G4">
        <v>7</v>
      </c>
      <c r="H4">
        <v>168</v>
      </c>
      <c r="I4">
        <v>37.700000000000003</v>
      </c>
      <c r="J4">
        <v>2050</v>
      </c>
      <c r="K4">
        <v>0</v>
      </c>
      <c r="L4" s="55">
        <v>399.3</v>
      </c>
      <c r="M4" s="55">
        <v>1719.7</v>
      </c>
      <c r="N4">
        <v>57.7</v>
      </c>
      <c r="O4">
        <v>19.899999999999999</v>
      </c>
      <c r="P4">
        <v>40.799999999999997</v>
      </c>
      <c r="Q4">
        <v>282.3</v>
      </c>
      <c r="R4">
        <v>51.4</v>
      </c>
      <c r="S4">
        <v>2258</v>
      </c>
      <c r="T4">
        <v>3234</v>
      </c>
      <c r="U4" t="s">
        <v>58</v>
      </c>
      <c r="V4">
        <v>25.9</v>
      </c>
      <c r="W4">
        <v>26.5</v>
      </c>
      <c r="X4">
        <v>100</v>
      </c>
      <c r="Y4" t="s">
        <v>12</v>
      </c>
      <c r="Z4">
        <v>0</v>
      </c>
      <c r="AA4">
        <v>1167</v>
      </c>
    </row>
    <row r="5" spans="1:27">
      <c r="A5" s="44">
        <v>44473</v>
      </c>
      <c r="B5">
        <v>7090</v>
      </c>
      <c r="C5">
        <v>3</v>
      </c>
      <c r="D5">
        <v>0</v>
      </c>
      <c r="E5">
        <v>150</v>
      </c>
      <c r="F5">
        <v>367</v>
      </c>
      <c r="G5">
        <v>7</v>
      </c>
      <c r="H5">
        <v>150</v>
      </c>
      <c r="I5">
        <v>19.5</v>
      </c>
      <c r="J5">
        <v>2050</v>
      </c>
      <c r="K5">
        <v>0</v>
      </c>
      <c r="L5" s="55">
        <v>393.2</v>
      </c>
      <c r="M5" s="55">
        <v>1720.7</v>
      </c>
      <c r="N5">
        <v>57.6</v>
      </c>
      <c r="O5">
        <v>21.6</v>
      </c>
      <c r="P5">
        <v>45.9</v>
      </c>
      <c r="Q5">
        <v>282.3</v>
      </c>
      <c r="R5">
        <v>47.9</v>
      </c>
      <c r="S5">
        <v>2289.6999999999998</v>
      </c>
      <c r="T5">
        <v>3331</v>
      </c>
      <c r="U5" t="s">
        <v>58</v>
      </c>
      <c r="V5">
        <v>26.3</v>
      </c>
      <c r="W5">
        <v>27.3</v>
      </c>
      <c r="X5">
        <v>42</v>
      </c>
      <c r="Y5" t="s">
        <v>12</v>
      </c>
      <c r="Z5">
        <v>0</v>
      </c>
      <c r="AA5">
        <v>1226.8</v>
      </c>
    </row>
    <row r="6" spans="1:27">
      <c r="A6" s="44">
        <v>44474</v>
      </c>
      <c r="B6">
        <v>6728</v>
      </c>
      <c r="C6">
        <v>3</v>
      </c>
      <c r="D6">
        <v>0</v>
      </c>
      <c r="E6">
        <v>150</v>
      </c>
      <c r="F6">
        <v>348</v>
      </c>
      <c r="G6">
        <v>7</v>
      </c>
      <c r="H6">
        <v>206</v>
      </c>
      <c r="I6">
        <v>14.8</v>
      </c>
      <c r="J6">
        <v>2000</v>
      </c>
      <c r="K6">
        <v>0</v>
      </c>
      <c r="L6" s="55">
        <v>388.7</v>
      </c>
      <c r="M6" s="55">
        <v>1726.2</v>
      </c>
      <c r="N6">
        <v>57.7</v>
      </c>
      <c r="O6">
        <v>21.6</v>
      </c>
      <c r="P6">
        <v>41.3</v>
      </c>
      <c r="Q6">
        <v>282.3</v>
      </c>
      <c r="R6">
        <v>45.9</v>
      </c>
      <c r="S6">
        <v>3860.9</v>
      </c>
      <c r="T6">
        <v>3519</v>
      </c>
      <c r="U6" t="s">
        <v>58</v>
      </c>
      <c r="V6">
        <v>26.6</v>
      </c>
      <c r="W6">
        <v>27.1</v>
      </c>
      <c r="X6">
        <v>0</v>
      </c>
      <c r="Y6" t="s">
        <v>12</v>
      </c>
      <c r="Z6">
        <v>0</v>
      </c>
      <c r="AA6">
        <v>-156.4</v>
      </c>
    </row>
    <row r="7" spans="1:27">
      <c r="A7" s="44">
        <v>44475</v>
      </c>
      <c r="B7">
        <v>7041</v>
      </c>
      <c r="C7">
        <v>3</v>
      </c>
      <c r="D7">
        <v>0</v>
      </c>
      <c r="E7">
        <v>150</v>
      </c>
      <c r="F7">
        <v>333</v>
      </c>
      <c r="G7">
        <v>7</v>
      </c>
      <c r="H7">
        <v>625</v>
      </c>
      <c r="I7">
        <v>15.2</v>
      </c>
      <c r="J7">
        <v>2000</v>
      </c>
      <c r="K7">
        <v>0</v>
      </c>
      <c r="L7" s="55">
        <v>390.7</v>
      </c>
      <c r="M7" s="55">
        <v>1726.8</v>
      </c>
      <c r="N7">
        <v>57.4</v>
      </c>
      <c r="O7">
        <v>21</v>
      </c>
      <c r="P7">
        <v>43.4</v>
      </c>
      <c r="Q7">
        <v>282.3</v>
      </c>
      <c r="R7">
        <v>50.4</v>
      </c>
      <c r="S7">
        <v>4577.2</v>
      </c>
      <c r="T7">
        <v>3236</v>
      </c>
      <c r="U7" t="s">
        <v>58</v>
      </c>
      <c r="V7">
        <v>26.8</v>
      </c>
      <c r="W7">
        <v>27.2</v>
      </c>
      <c r="X7">
        <v>0</v>
      </c>
      <c r="Y7" t="s">
        <v>12</v>
      </c>
      <c r="Z7">
        <v>0</v>
      </c>
      <c r="AA7">
        <v>-1154.2</v>
      </c>
    </row>
    <row r="8" spans="1:27">
      <c r="A8" s="44">
        <v>44476</v>
      </c>
      <c r="B8">
        <v>6979</v>
      </c>
      <c r="C8">
        <v>3</v>
      </c>
      <c r="D8">
        <v>0</v>
      </c>
      <c r="E8">
        <v>150</v>
      </c>
      <c r="F8">
        <v>305</v>
      </c>
      <c r="G8">
        <v>7</v>
      </c>
      <c r="H8">
        <v>456</v>
      </c>
      <c r="I8">
        <v>15.9</v>
      </c>
      <c r="J8">
        <v>1950</v>
      </c>
      <c r="K8">
        <v>0</v>
      </c>
      <c r="L8" s="55">
        <v>396.3</v>
      </c>
      <c r="M8" s="55">
        <v>1705.6</v>
      </c>
      <c r="N8">
        <v>37.299999999999997</v>
      </c>
      <c r="O8">
        <v>20.6</v>
      </c>
      <c r="P8">
        <v>48.4</v>
      </c>
      <c r="Q8">
        <v>282.3</v>
      </c>
      <c r="R8">
        <v>50.4</v>
      </c>
      <c r="S8">
        <v>4848.6000000000004</v>
      </c>
      <c r="T8">
        <v>3971</v>
      </c>
      <c r="U8" t="s">
        <v>58</v>
      </c>
      <c r="V8">
        <v>26.7</v>
      </c>
      <c r="W8">
        <v>26.5</v>
      </c>
      <c r="X8">
        <v>0</v>
      </c>
      <c r="Y8" t="s">
        <v>12</v>
      </c>
      <c r="Z8">
        <v>0</v>
      </c>
      <c r="AA8">
        <v>-688.6</v>
      </c>
    </row>
    <row r="9" spans="1:27">
      <c r="A9" s="44">
        <v>44477</v>
      </c>
      <c r="B9">
        <v>6993</v>
      </c>
      <c r="C9">
        <v>4</v>
      </c>
      <c r="D9">
        <v>0</v>
      </c>
      <c r="E9">
        <v>150</v>
      </c>
      <c r="F9">
        <v>359</v>
      </c>
      <c r="G9">
        <v>8</v>
      </c>
      <c r="H9">
        <v>265</v>
      </c>
      <c r="I9">
        <v>16.100000000000001</v>
      </c>
      <c r="J9">
        <v>1950</v>
      </c>
      <c r="K9">
        <v>0</v>
      </c>
      <c r="L9" s="55">
        <v>393.2</v>
      </c>
      <c r="M9" s="55">
        <v>1699</v>
      </c>
      <c r="N9">
        <v>0</v>
      </c>
      <c r="O9">
        <v>21.9</v>
      </c>
      <c r="P9">
        <v>45.9</v>
      </c>
      <c r="Q9">
        <v>282.3</v>
      </c>
      <c r="R9">
        <v>58</v>
      </c>
      <c r="S9">
        <v>4808.8</v>
      </c>
      <c r="T9">
        <v>3771</v>
      </c>
      <c r="U9" t="s">
        <v>58</v>
      </c>
      <c r="V9">
        <v>26.5</v>
      </c>
      <c r="W9">
        <v>26.2</v>
      </c>
      <c r="X9">
        <v>58</v>
      </c>
      <c r="Y9" t="s">
        <v>12</v>
      </c>
      <c r="Z9">
        <v>0</v>
      </c>
      <c r="AA9">
        <v>-843.3</v>
      </c>
    </row>
    <row r="10" spans="1:27">
      <c r="A10" s="44">
        <v>44478</v>
      </c>
      <c r="B10">
        <v>7092</v>
      </c>
      <c r="C10">
        <v>5</v>
      </c>
      <c r="D10">
        <v>0</v>
      </c>
      <c r="E10">
        <v>150</v>
      </c>
      <c r="F10">
        <v>380</v>
      </c>
      <c r="G10">
        <v>8</v>
      </c>
      <c r="H10">
        <v>145</v>
      </c>
      <c r="I10">
        <v>16.5</v>
      </c>
      <c r="J10">
        <v>1950</v>
      </c>
      <c r="K10">
        <v>0</v>
      </c>
      <c r="L10" s="55">
        <v>294.39999999999998</v>
      </c>
      <c r="M10" s="55">
        <v>1709.6</v>
      </c>
      <c r="N10">
        <v>0</v>
      </c>
      <c r="O10">
        <v>18.899999999999999</v>
      </c>
      <c r="P10">
        <v>33.799999999999997</v>
      </c>
      <c r="Q10">
        <v>282.3</v>
      </c>
      <c r="R10">
        <v>65.5</v>
      </c>
      <c r="S10">
        <v>3427.7</v>
      </c>
      <c r="T10">
        <v>3721</v>
      </c>
      <c r="U10" t="s">
        <v>58</v>
      </c>
      <c r="V10">
        <v>26.1</v>
      </c>
      <c r="W10">
        <v>25.4</v>
      </c>
      <c r="X10">
        <v>100</v>
      </c>
      <c r="Y10" t="s">
        <v>12</v>
      </c>
      <c r="Z10">
        <v>0</v>
      </c>
      <c r="AA10">
        <v>495.8</v>
      </c>
    </row>
    <row r="11" spans="1:27">
      <c r="A11" s="44">
        <v>44479</v>
      </c>
      <c r="B11">
        <v>6665</v>
      </c>
      <c r="C11">
        <v>5</v>
      </c>
      <c r="D11">
        <v>0</v>
      </c>
      <c r="E11">
        <v>150</v>
      </c>
      <c r="F11">
        <v>445</v>
      </c>
      <c r="G11">
        <v>8</v>
      </c>
      <c r="H11">
        <v>151</v>
      </c>
      <c r="I11">
        <v>16.399999999999999</v>
      </c>
      <c r="J11">
        <v>1900</v>
      </c>
      <c r="K11">
        <v>0</v>
      </c>
      <c r="L11" s="55">
        <v>294.89999999999998</v>
      </c>
      <c r="M11" s="55">
        <v>1719.2</v>
      </c>
      <c r="N11">
        <v>0</v>
      </c>
      <c r="O11">
        <v>15.6</v>
      </c>
      <c r="P11">
        <v>34.299999999999997</v>
      </c>
      <c r="Q11">
        <v>282.3</v>
      </c>
      <c r="R11">
        <v>51.4</v>
      </c>
      <c r="S11">
        <v>2489.1</v>
      </c>
      <c r="T11">
        <v>3735</v>
      </c>
      <c r="U11" t="s">
        <v>58</v>
      </c>
      <c r="V11">
        <v>25.8</v>
      </c>
      <c r="W11">
        <v>25.5</v>
      </c>
      <c r="X11">
        <v>100</v>
      </c>
      <c r="Y11" t="s">
        <v>12</v>
      </c>
      <c r="Z11">
        <v>0</v>
      </c>
      <c r="AA11">
        <v>1433.4</v>
      </c>
    </row>
    <row r="12" spans="1:27">
      <c r="A12" s="44">
        <v>44480</v>
      </c>
      <c r="B12">
        <v>6784</v>
      </c>
      <c r="C12">
        <v>5</v>
      </c>
      <c r="D12">
        <v>0</v>
      </c>
      <c r="E12">
        <v>150</v>
      </c>
      <c r="F12">
        <v>468</v>
      </c>
      <c r="G12">
        <v>9</v>
      </c>
      <c r="H12">
        <v>166</v>
      </c>
      <c r="I12">
        <v>16.5</v>
      </c>
      <c r="J12">
        <v>1900</v>
      </c>
      <c r="K12">
        <v>0</v>
      </c>
      <c r="L12" s="55">
        <v>296.89999999999998</v>
      </c>
      <c r="M12" s="55">
        <v>1699</v>
      </c>
      <c r="N12">
        <v>0</v>
      </c>
      <c r="O12">
        <v>22.6</v>
      </c>
      <c r="P12">
        <v>35.299999999999997</v>
      </c>
      <c r="Q12">
        <v>229.4</v>
      </c>
      <c r="R12">
        <v>52.9</v>
      </c>
      <c r="S12">
        <v>2201.1999999999998</v>
      </c>
      <c r="T12">
        <v>3442</v>
      </c>
      <c r="U12" t="s">
        <v>58</v>
      </c>
      <c r="V12">
        <v>25.5</v>
      </c>
      <c r="W12">
        <v>25.7</v>
      </c>
      <c r="X12">
        <v>42</v>
      </c>
      <c r="Y12" t="s">
        <v>12</v>
      </c>
      <c r="Z12">
        <v>0</v>
      </c>
      <c r="AA12">
        <v>1426.8</v>
      </c>
    </row>
    <row r="13" spans="1:27">
      <c r="A13" s="44">
        <v>44481</v>
      </c>
      <c r="B13">
        <v>6863</v>
      </c>
      <c r="C13">
        <v>5</v>
      </c>
      <c r="D13">
        <v>0</v>
      </c>
      <c r="E13">
        <v>150</v>
      </c>
      <c r="F13">
        <v>485</v>
      </c>
      <c r="G13">
        <v>11</v>
      </c>
      <c r="H13">
        <v>260</v>
      </c>
      <c r="I13">
        <v>16.399999999999999</v>
      </c>
      <c r="J13">
        <v>1900</v>
      </c>
      <c r="K13">
        <v>0</v>
      </c>
      <c r="L13" s="55">
        <v>295.39999999999998</v>
      </c>
      <c r="M13" s="55">
        <v>1702</v>
      </c>
      <c r="N13">
        <v>0</v>
      </c>
      <c r="O13">
        <v>19.5</v>
      </c>
      <c r="P13">
        <v>48.9</v>
      </c>
      <c r="Q13">
        <v>235.4</v>
      </c>
      <c r="R13">
        <v>53.9</v>
      </c>
      <c r="S13">
        <v>3660.2</v>
      </c>
      <c r="T13">
        <v>3605</v>
      </c>
      <c r="U13" t="s">
        <v>58</v>
      </c>
      <c r="V13">
        <v>25.4</v>
      </c>
      <c r="W13">
        <v>25.8</v>
      </c>
      <c r="X13">
        <v>0</v>
      </c>
      <c r="Y13" t="s">
        <v>12</v>
      </c>
      <c r="Z13">
        <v>0</v>
      </c>
      <c r="AA13">
        <v>131.80000000000001</v>
      </c>
    </row>
    <row r="14" spans="1:27">
      <c r="A14" s="44">
        <v>44482</v>
      </c>
      <c r="B14">
        <v>6873</v>
      </c>
      <c r="C14">
        <v>5</v>
      </c>
      <c r="D14">
        <v>0</v>
      </c>
      <c r="E14">
        <v>150</v>
      </c>
      <c r="F14">
        <v>479</v>
      </c>
      <c r="G14">
        <v>10</v>
      </c>
      <c r="H14">
        <v>97</v>
      </c>
      <c r="I14">
        <v>16.8</v>
      </c>
      <c r="J14">
        <v>1900</v>
      </c>
      <c r="K14">
        <v>0</v>
      </c>
      <c r="L14" s="55">
        <v>289.89999999999998</v>
      </c>
      <c r="M14" s="55">
        <v>1705.6</v>
      </c>
      <c r="N14">
        <v>0</v>
      </c>
      <c r="O14">
        <v>20.399999999999999</v>
      </c>
      <c r="P14">
        <v>47.4</v>
      </c>
      <c r="Q14">
        <v>275.3</v>
      </c>
      <c r="R14">
        <v>58</v>
      </c>
      <c r="S14">
        <v>4724.3</v>
      </c>
      <c r="T14">
        <v>3777</v>
      </c>
      <c r="U14" t="s">
        <v>58</v>
      </c>
      <c r="V14">
        <v>25.2</v>
      </c>
      <c r="W14">
        <v>25.7</v>
      </c>
      <c r="X14">
        <v>0</v>
      </c>
      <c r="Y14" t="s">
        <v>12</v>
      </c>
      <c r="Z14">
        <v>0</v>
      </c>
      <c r="AA14">
        <v>-756.3</v>
      </c>
    </row>
    <row r="15" spans="1:27">
      <c r="A15" s="44">
        <v>44483</v>
      </c>
      <c r="B15">
        <v>7330</v>
      </c>
      <c r="C15">
        <v>5</v>
      </c>
      <c r="D15">
        <v>0</v>
      </c>
      <c r="E15">
        <v>150</v>
      </c>
      <c r="F15">
        <v>419</v>
      </c>
      <c r="G15">
        <v>10</v>
      </c>
      <c r="H15">
        <v>109</v>
      </c>
      <c r="I15">
        <v>17</v>
      </c>
      <c r="J15">
        <v>1850</v>
      </c>
      <c r="K15">
        <v>0</v>
      </c>
      <c r="L15" s="55">
        <v>296.39999999999998</v>
      </c>
      <c r="M15" s="55">
        <v>1702.5</v>
      </c>
      <c r="N15">
        <v>0</v>
      </c>
      <c r="O15">
        <v>18.7</v>
      </c>
      <c r="P15">
        <v>43.4</v>
      </c>
      <c r="Q15">
        <v>285.39999999999998</v>
      </c>
      <c r="R15">
        <v>58</v>
      </c>
      <c r="S15">
        <v>4732.8999999999996</v>
      </c>
      <c r="T15">
        <v>3614</v>
      </c>
      <c r="U15" t="s">
        <v>58</v>
      </c>
      <c r="V15">
        <v>25.2</v>
      </c>
      <c r="W15">
        <v>25.4</v>
      </c>
      <c r="X15">
        <v>0</v>
      </c>
      <c r="Y15" t="s">
        <v>12</v>
      </c>
      <c r="Z15">
        <v>0</v>
      </c>
      <c r="AA15">
        <v>-927.9</v>
      </c>
    </row>
    <row r="16" spans="1:27">
      <c r="A16" s="44">
        <v>44484</v>
      </c>
      <c r="B16">
        <v>6863</v>
      </c>
      <c r="C16">
        <v>5</v>
      </c>
      <c r="D16">
        <v>0</v>
      </c>
      <c r="E16">
        <v>150</v>
      </c>
      <c r="F16">
        <v>404</v>
      </c>
      <c r="G16">
        <v>11</v>
      </c>
      <c r="H16">
        <v>246</v>
      </c>
      <c r="I16">
        <v>20.3</v>
      </c>
      <c r="J16">
        <v>1850</v>
      </c>
      <c r="K16">
        <v>0</v>
      </c>
      <c r="L16" s="55">
        <v>290.89999999999998</v>
      </c>
      <c r="M16" s="55">
        <v>1698.5</v>
      </c>
      <c r="N16">
        <v>37.9</v>
      </c>
      <c r="O16">
        <v>21.6</v>
      </c>
      <c r="P16">
        <v>45.4</v>
      </c>
      <c r="Q16">
        <v>234.9</v>
      </c>
      <c r="R16">
        <v>66.5</v>
      </c>
      <c r="S16">
        <v>5143.2</v>
      </c>
      <c r="T16">
        <v>4059</v>
      </c>
      <c r="U16" t="s">
        <v>58</v>
      </c>
      <c r="V16">
        <v>25.2</v>
      </c>
      <c r="W16">
        <v>24.9</v>
      </c>
      <c r="X16">
        <v>58</v>
      </c>
      <c r="Y16" t="s">
        <v>12</v>
      </c>
      <c r="Z16">
        <v>0</v>
      </c>
      <c r="AA16">
        <v>-887.7</v>
      </c>
    </row>
    <row r="17" spans="1:27">
      <c r="A17" s="44">
        <v>44485</v>
      </c>
      <c r="B17">
        <v>6821</v>
      </c>
      <c r="C17">
        <v>5</v>
      </c>
      <c r="D17">
        <v>0</v>
      </c>
      <c r="E17">
        <v>150</v>
      </c>
      <c r="F17">
        <v>433</v>
      </c>
      <c r="G17">
        <v>11</v>
      </c>
      <c r="H17">
        <v>97</v>
      </c>
      <c r="I17">
        <v>41.2</v>
      </c>
      <c r="J17">
        <v>1850</v>
      </c>
      <c r="K17">
        <v>0</v>
      </c>
      <c r="L17" s="55">
        <v>299.5</v>
      </c>
      <c r="M17" s="55">
        <v>1677.3</v>
      </c>
      <c r="N17">
        <v>58.5</v>
      </c>
      <c r="O17">
        <v>17.5</v>
      </c>
      <c r="P17">
        <v>24.2</v>
      </c>
      <c r="Q17">
        <v>275.3</v>
      </c>
      <c r="R17">
        <v>52.4</v>
      </c>
      <c r="S17">
        <v>3356.1</v>
      </c>
      <c r="T17">
        <v>3705</v>
      </c>
      <c r="U17" t="s">
        <v>58</v>
      </c>
      <c r="V17">
        <v>25.2</v>
      </c>
      <c r="W17">
        <v>25</v>
      </c>
      <c r="X17">
        <v>100</v>
      </c>
      <c r="Y17" t="s">
        <v>12</v>
      </c>
      <c r="Z17">
        <v>0</v>
      </c>
      <c r="AA17">
        <v>530.4</v>
      </c>
    </row>
    <row r="18" spans="1:27">
      <c r="A18" s="44">
        <v>44486</v>
      </c>
      <c r="B18">
        <v>6562</v>
      </c>
      <c r="C18">
        <v>5</v>
      </c>
      <c r="D18">
        <v>0</v>
      </c>
      <c r="E18">
        <v>150</v>
      </c>
      <c r="F18">
        <v>500</v>
      </c>
      <c r="G18">
        <v>11</v>
      </c>
      <c r="H18">
        <v>112</v>
      </c>
      <c r="I18">
        <v>60</v>
      </c>
      <c r="J18">
        <v>1850</v>
      </c>
      <c r="K18">
        <v>0</v>
      </c>
      <c r="L18" s="55">
        <v>290.89999999999998</v>
      </c>
      <c r="M18" s="55">
        <v>800.1</v>
      </c>
      <c r="N18">
        <v>58.8</v>
      </c>
      <c r="O18">
        <v>17.2</v>
      </c>
      <c r="P18">
        <v>15.6</v>
      </c>
      <c r="Q18">
        <v>275.3</v>
      </c>
      <c r="R18">
        <v>38.799999999999997</v>
      </c>
      <c r="S18">
        <v>2325.5</v>
      </c>
      <c r="T18">
        <v>4457</v>
      </c>
      <c r="U18" t="s">
        <v>58</v>
      </c>
      <c r="V18">
        <v>21.4</v>
      </c>
      <c r="W18">
        <v>21.3</v>
      </c>
      <c r="X18">
        <v>100</v>
      </c>
      <c r="Y18" t="s">
        <v>12</v>
      </c>
      <c r="Z18">
        <v>0</v>
      </c>
      <c r="AA18">
        <v>2300</v>
      </c>
    </row>
    <row r="19" spans="1:27">
      <c r="A19" s="44">
        <v>44487</v>
      </c>
      <c r="B19">
        <v>7491</v>
      </c>
      <c r="C19">
        <v>6</v>
      </c>
      <c r="D19">
        <v>0</v>
      </c>
      <c r="E19">
        <v>150</v>
      </c>
      <c r="F19">
        <v>746</v>
      </c>
      <c r="G19">
        <v>11</v>
      </c>
      <c r="H19">
        <v>181</v>
      </c>
      <c r="I19">
        <v>67.900000000000006</v>
      </c>
      <c r="J19">
        <v>1800</v>
      </c>
      <c r="K19">
        <v>0</v>
      </c>
      <c r="L19" s="55">
        <v>292.89999999999998</v>
      </c>
      <c r="M19" s="55">
        <v>798.6</v>
      </c>
      <c r="N19">
        <v>59.1</v>
      </c>
      <c r="O19">
        <v>19.5</v>
      </c>
      <c r="P19">
        <v>17.600000000000001</v>
      </c>
      <c r="Q19">
        <v>275.3</v>
      </c>
      <c r="R19">
        <v>50.4</v>
      </c>
      <c r="S19">
        <v>2142.4</v>
      </c>
      <c r="T19">
        <v>4299</v>
      </c>
      <c r="U19" t="s">
        <v>58</v>
      </c>
      <c r="V19">
        <v>17.7</v>
      </c>
      <c r="W19">
        <v>18.100000000000001</v>
      </c>
      <c r="X19">
        <v>42</v>
      </c>
      <c r="Y19" t="s">
        <v>12</v>
      </c>
      <c r="Z19">
        <v>0</v>
      </c>
      <c r="AA19">
        <v>2336.1</v>
      </c>
    </row>
    <row r="20" spans="1:27">
      <c r="A20" s="44">
        <v>44488</v>
      </c>
      <c r="B20">
        <v>7572</v>
      </c>
      <c r="C20">
        <v>6</v>
      </c>
      <c r="D20">
        <v>0</v>
      </c>
      <c r="E20">
        <v>150</v>
      </c>
      <c r="F20">
        <v>882</v>
      </c>
      <c r="G20">
        <v>12</v>
      </c>
      <c r="H20">
        <v>715</v>
      </c>
      <c r="I20">
        <v>59.4</v>
      </c>
      <c r="J20">
        <v>1800</v>
      </c>
      <c r="K20">
        <v>0</v>
      </c>
      <c r="L20" s="55">
        <v>293.89999999999998</v>
      </c>
      <c r="M20" s="55">
        <v>805.1</v>
      </c>
      <c r="N20">
        <v>59.5</v>
      </c>
      <c r="O20">
        <v>17.8</v>
      </c>
      <c r="P20">
        <v>17.100000000000001</v>
      </c>
      <c r="Q20">
        <v>276.8</v>
      </c>
      <c r="R20">
        <v>52.9</v>
      </c>
      <c r="S20">
        <v>4254.7</v>
      </c>
      <c r="T20">
        <v>5628</v>
      </c>
      <c r="U20" t="s">
        <v>58</v>
      </c>
      <c r="V20">
        <v>13.8</v>
      </c>
      <c r="W20">
        <v>13.7</v>
      </c>
      <c r="X20">
        <v>0</v>
      </c>
      <c r="Y20" t="s">
        <v>12</v>
      </c>
      <c r="Z20">
        <v>0</v>
      </c>
      <c r="AA20">
        <v>1552.3</v>
      </c>
    </row>
    <row r="21" spans="1:27">
      <c r="A21" s="44">
        <v>44489</v>
      </c>
      <c r="B21">
        <v>7523</v>
      </c>
      <c r="C21">
        <v>8</v>
      </c>
      <c r="D21">
        <v>0</v>
      </c>
      <c r="E21">
        <v>150</v>
      </c>
      <c r="F21">
        <v>816</v>
      </c>
      <c r="G21">
        <v>15</v>
      </c>
      <c r="H21">
        <v>543</v>
      </c>
      <c r="I21">
        <v>46.3</v>
      </c>
      <c r="J21">
        <v>1800</v>
      </c>
      <c r="K21">
        <v>0</v>
      </c>
      <c r="L21" s="55">
        <v>298</v>
      </c>
      <c r="M21" s="55">
        <v>806.7</v>
      </c>
      <c r="N21">
        <v>59.5</v>
      </c>
      <c r="O21">
        <v>16.600000000000001</v>
      </c>
      <c r="P21">
        <v>15.6</v>
      </c>
      <c r="Q21">
        <v>282.3</v>
      </c>
      <c r="R21">
        <v>58.5</v>
      </c>
      <c r="S21">
        <v>5368</v>
      </c>
      <c r="T21">
        <v>6372</v>
      </c>
      <c r="U21" t="s">
        <v>58</v>
      </c>
      <c r="V21">
        <v>13.6</v>
      </c>
      <c r="W21">
        <v>12.7</v>
      </c>
      <c r="X21">
        <v>0</v>
      </c>
      <c r="Y21" t="s">
        <v>12</v>
      </c>
      <c r="Z21">
        <v>0</v>
      </c>
      <c r="AA21">
        <v>1188</v>
      </c>
    </row>
    <row r="22" spans="1:27">
      <c r="A22" s="44">
        <v>44490</v>
      </c>
      <c r="B22">
        <v>7850</v>
      </c>
      <c r="C22">
        <v>10</v>
      </c>
      <c r="D22">
        <v>0</v>
      </c>
      <c r="E22">
        <v>150</v>
      </c>
      <c r="F22">
        <v>990</v>
      </c>
      <c r="G22">
        <v>19</v>
      </c>
      <c r="H22">
        <v>376</v>
      </c>
      <c r="I22">
        <v>41.3</v>
      </c>
      <c r="J22">
        <v>1800</v>
      </c>
      <c r="K22">
        <v>0.04</v>
      </c>
      <c r="L22" s="55">
        <v>291.89999999999998</v>
      </c>
      <c r="M22" s="55">
        <v>810.7</v>
      </c>
      <c r="N22">
        <v>45.8</v>
      </c>
      <c r="O22">
        <v>7.5</v>
      </c>
      <c r="P22">
        <v>16.600000000000001</v>
      </c>
      <c r="Q22">
        <v>275.3</v>
      </c>
      <c r="R22">
        <v>51.9</v>
      </c>
      <c r="S22">
        <v>5327.5</v>
      </c>
      <c r="T22">
        <v>6092</v>
      </c>
      <c r="U22" t="s">
        <v>58</v>
      </c>
      <c r="V22">
        <v>13.6</v>
      </c>
      <c r="W22">
        <v>12</v>
      </c>
      <c r="X22">
        <v>0</v>
      </c>
      <c r="Y22" t="s">
        <v>12</v>
      </c>
      <c r="Z22">
        <v>0</v>
      </c>
      <c r="AA22">
        <v>942.5</v>
      </c>
    </row>
    <row r="23" spans="1:27">
      <c r="A23" s="44">
        <v>44491</v>
      </c>
      <c r="B23">
        <v>8335</v>
      </c>
      <c r="C23">
        <v>13</v>
      </c>
      <c r="D23">
        <v>0</v>
      </c>
      <c r="E23">
        <v>150</v>
      </c>
      <c r="F23">
        <v>1081</v>
      </c>
      <c r="G23">
        <v>21</v>
      </c>
      <c r="H23">
        <v>232</v>
      </c>
      <c r="I23">
        <v>45.9</v>
      </c>
      <c r="J23">
        <v>1800</v>
      </c>
      <c r="K23">
        <v>0.24</v>
      </c>
      <c r="L23" s="55">
        <v>294.89999999999998</v>
      </c>
      <c r="M23" s="55">
        <v>805.1</v>
      </c>
      <c r="N23">
        <v>20.7</v>
      </c>
      <c r="O23">
        <v>13.6</v>
      </c>
      <c r="P23">
        <v>22.2</v>
      </c>
      <c r="Q23">
        <v>229.4</v>
      </c>
      <c r="R23">
        <v>39.799999999999997</v>
      </c>
      <c r="S23">
        <v>5676.8</v>
      </c>
      <c r="T23">
        <v>6683</v>
      </c>
      <c r="U23" t="s">
        <v>58</v>
      </c>
      <c r="V23">
        <v>13.4</v>
      </c>
      <c r="W23">
        <v>11.6</v>
      </c>
      <c r="X23">
        <v>58</v>
      </c>
      <c r="Y23" t="s">
        <v>12</v>
      </c>
      <c r="Z23">
        <v>228.2</v>
      </c>
      <c r="AA23">
        <v>1156.2</v>
      </c>
    </row>
    <row r="24" spans="1:27">
      <c r="A24" s="44">
        <v>44492</v>
      </c>
      <c r="B24">
        <v>8559</v>
      </c>
      <c r="C24">
        <v>13</v>
      </c>
      <c r="D24">
        <v>0</v>
      </c>
      <c r="E24">
        <v>150</v>
      </c>
      <c r="F24">
        <v>1297</v>
      </c>
      <c r="G24">
        <v>31</v>
      </c>
      <c r="H24">
        <v>181</v>
      </c>
      <c r="I24">
        <v>49.8</v>
      </c>
      <c r="J24">
        <v>1750</v>
      </c>
      <c r="K24">
        <v>0.08</v>
      </c>
      <c r="L24" s="55">
        <v>297.39999999999998</v>
      </c>
      <c r="M24" s="55">
        <v>801.1</v>
      </c>
      <c r="N24">
        <v>0</v>
      </c>
      <c r="O24">
        <v>14.6</v>
      </c>
      <c r="P24">
        <v>7.1</v>
      </c>
      <c r="Q24">
        <v>550.5</v>
      </c>
      <c r="R24">
        <v>27.2</v>
      </c>
      <c r="S24">
        <v>4965.1000000000004</v>
      </c>
      <c r="T24">
        <v>8491</v>
      </c>
      <c r="U24" t="s">
        <v>58</v>
      </c>
      <c r="V24">
        <v>13.2</v>
      </c>
      <c r="W24">
        <v>11.5</v>
      </c>
      <c r="X24">
        <v>100</v>
      </c>
      <c r="Y24" t="s">
        <v>12</v>
      </c>
      <c r="Z24">
        <v>1597.5</v>
      </c>
      <c r="AA24">
        <v>3567</v>
      </c>
    </row>
    <row r="25" spans="1:27">
      <c r="A25" s="44">
        <v>44493</v>
      </c>
      <c r="B25">
        <v>11638</v>
      </c>
      <c r="C25">
        <v>1130</v>
      </c>
      <c r="D25">
        <v>0</v>
      </c>
      <c r="E25">
        <v>150</v>
      </c>
      <c r="F25">
        <v>1460</v>
      </c>
      <c r="G25">
        <v>439</v>
      </c>
      <c r="H25">
        <v>362</v>
      </c>
      <c r="I25">
        <v>48.1</v>
      </c>
      <c r="J25">
        <v>1750</v>
      </c>
      <c r="K25">
        <v>4.08</v>
      </c>
      <c r="L25" s="55">
        <v>993.7</v>
      </c>
      <c r="M25" s="55">
        <v>1721.7</v>
      </c>
      <c r="N25">
        <v>0</v>
      </c>
      <c r="O25">
        <v>8.8000000000000007</v>
      </c>
      <c r="P25">
        <v>4</v>
      </c>
      <c r="Q25">
        <v>1152.5</v>
      </c>
      <c r="R25">
        <v>16.600000000000001</v>
      </c>
      <c r="S25">
        <v>4165.3999999999996</v>
      </c>
      <c r="T25">
        <v>7797</v>
      </c>
      <c r="U25" t="s">
        <v>58</v>
      </c>
      <c r="V25">
        <v>19.3</v>
      </c>
      <c r="W25">
        <v>16.5</v>
      </c>
      <c r="X25">
        <v>100</v>
      </c>
      <c r="Y25" t="s">
        <v>12</v>
      </c>
      <c r="Z25">
        <v>2054</v>
      </c>
      <c r="AA25">
        <v>3627.3</v>
      </c>
    </row>
    <row r="26" spans="1:27">
      <c r="A26" s="44">
        <v>44494</v>
      </c>
      <c r="B26">
        <v>25183</v>
      </c>
      <c r="C26">
        <v>1714</v>
      </c>
      <c r="D26">
        <v>0</v>
      </c>
      <c r="E26">
        <v>150</v>
      </c>
      <c r="F26">
        <v>1743</v>
      </c>
      <c r="G26">
        <v>8212</v>
      </c>
      <c r="H26">
        <v>388</v>
      </c>
      <c r="I26">
        <v>41.5</v>
      </c>
      <c r="J26">
        <v>1750</v>
      </c>
      <c r="K26">
        <v>0.92</v>
      </c>
      <c r="L26" s="55">
        <v>998.2</v>
      </c>
      <c r="M26" s="55">
        <v>1713.1</v>
      </c>
      <c r="N26">
        <v>38.1</v>
      </c>
      <c r="O26">
        <v>14.7</v>
      </c>
      <c r="P26">
        <v>6</v>
      </c>
      <c r="Q26">
        <v>959.9</v>
      </c>
      <c r="R26">
        <v>21.7</v>
      </c>
      <c r="S26">
        <v>13977.1</v>
      </c>
      <c r="T26">
        <v>36018</v>
      </c>
      <c r="U26" t="s">
        <v>58</v>
      </c>
      <c r="V26">
        <v>24.2</v>
      </c>
      <c r="W26">
        <v>18.399999999999999</v>
      </c>
      <c r="X26">
        <v>42</v>
      </c>
      <c r="Y26" t="s">
        <v>12</v>
      </c>
      <c r="Z26">
        <v>25332.400000000001</v>
      </c>
      <c r="AA26">
        <v>20412.2</v>
      </c>
    </row>
    <row r="27" spans="1:27">
      <c r="A27" s="44">
        <v>44495</v>
      </c>
      <c r="B27">
        <v>38429</v>
      </c>
      <c r="C27">
        <v>285</v>
      </c>
      <c r="D27">
        <v>0</v>
      </c>
      <c r="E27">
        <v>150</v>
      </c>
      <c r="F27">
        <v>2169</v>
      </c>
      <c r="G27">
        <v>1339</v>
      </c>
      <c r="H27">
        <v>252</v>
      </c>
      <c r="I27">
        <v>26.6</v>
      </c>
      <c r="J27">
        <v>1750</v>
      </c>
      <c r="K27">
        <v>0</v>
      </c>
      <c r="L27" s="55">
        <v>3998</v>
      </c>
      <c r="M27" s="55">
        <v>1726.2</v>
      </c>
      <c r="N27">
        <v>33.4</v>
      </c>
      <c r="O27">
        <v>6.2</v>
      </c>
      <c r="P27">
        <v>5</v>
      </c>
      <c r="Q27">
        <v>4036.3</v>
      </c>
      <c r="R27">
        <v>23.7</v>
      </c>
      <c r="S27">
        <v>28689.4</v>
      </c>
      <c r="T27">
        <v>60481</v>
      </c>
      <c r="U27" t="s">
        <v>58</v>
      </c>
      <c r="V27">
        <v>33.4</v>
      </c>
      <c r="W27">
        <v>17.7</v>
      </c>
      <c r="X27">
        <v>0</v>
      </c>
      <c r="Y27" t="s">
        <v>12</v>
      </c>
      <c r="Z27">
        <v>30581.4</v>
      </c>
      <c r="AA27">
        <v>29797.4</v>
      </c>
    </row>
    <row r="28" spans="1:27">
      <c r="A28" s="44">
        <v>44496</v>
      </c>
      <c r="B28">
        <v>38130</v>
      </c>
      <c r="C28">
        <v>155</v>
      </c>
      <c r="D28">
        <v>0</v>
      </c>
      <c r="E28">
        <v>150</v>
      </c>
      <c r="F28">
        <v>1672</v>
      </c>
      <c r="G28">
        <v>441</v>
      </c>
      <c r="H28">
        <v>197</v>
      </c>
      <c r="I28">
        <v>31.5</v>
      </c>
      <c r="J28">
        <v>1750</v>
      </c>
      <c r="K28">
        <v>0</v>
      </c>
      <c r="L28" s="55">
        <v>6676.6</v>
      </c>
      <c r="M28" s="55">
        <v>2704.3</v>
      </c>
      <c r="N28">
        <v>0</v>
      </c>
      <c r="O28">
        <v>10.9</v>
      </c>
      <c r="P28">
        <v>5</v>
      </c>
      <c r="Q28">
        <v>6845</v>
      </c>
      <c r="R28">
        <v>15.1</v>
      </c>
      <c r="S28">
        <v>40912.800000000003</v>
      </c>
      <c r="T28">
        <v>61852</v>
      </c>
      <c r="U28" t="s">
        <v>58</v>
      </c>
      <c r="V28">
        <v>43.6</v>
      </c>
      <c r="W28">
        <v>18.7</v>
      </c>
      <c r="X28">
        <v>0</v>
      </c>
      <c r="Y28" t="s">
        <v>12</v>
      </c>
      <c r="Z28">
        <v>30353.200000000001</v>
      </c>
      <c r="AA28">
        <v>18952</v>
      </c>
    </row>
    <row r="29" spans="1:27">
      <c r="A29" s="44">
        <v>44497</v>
      </c>
      <c r="B29">
        <v>32568</v>
      </c>
      <c r="C29">
        <v>100</v>
      </c>
      <c r="D29">
        <v>0</v>
      </c>
      <c r="E29">
        <v>150</v>
      </c>
      <c r="F29">
        <v>1385</v>
      </c>
      <c r="G29">
        <v>264</v>
      </c>
      <c r="H29">
        <v>143</v>
      </c>
      <c r="I29">
        <v>44.5</v>
      </c>
      <c r="J29">
        <v>1750</v>
      </c>
      <c r="K29">
        <v>0</v>
      </c>
      <c r="L29" s="55">
        <v>6676.6</v>
      </c>
      <c r="M29" s="55">
        <v>2468.4</v>
      </c>
      <c r="N29">
        <v>34.1</v>
      </c>
      <c r="O29">
        <v>2.5</v>
      </c>
      <c r="P29">
        <v>19.2</v>
      </c>
      <c r="Q29">
        <v>6722.5</v>
      </c>
      <c r="R29">
        <v>35.299999999999997</v>
      </c>
      <c r="S29">
        <v>40140.300000000003</v>
      </c>
      <c r="T29">
        <v>58813</v>
      </c>
      <c r="U29" t="s">
        <v>58</v>
      </c>
      <c r="V29">
        <v>50.6</v>
      </c>
      <c r="W29">
        <v>20</v>
      </c>
      <c r="X29">
        <v>0</v>
      </c>
      <c r="Y29" t="s">
        <v>12</v>
      </c>
      <c r="Z29">
        <v>28983.9</v>
      </c>
      <c r="AA29">
        <v>16801.3</v>
      </c>
    </row>
    <row r="30" spans="1:27">
      <c r="A30" s="44">
        <v>44498</v>
      </c>
      <c r="B30">
        <v>25697</v>
      </c>
      <c r="C30">
        <v>73</v>
      </c>
      <c r="D30">
        <v>0</v>
      </c>
      <c r="E30">
        <v>150</v>
      </c>
      <c r="F30">
        <v>1357</v>
      </c>
      <c r="G30">
        <v>215</v>
      </c>
      <c r="H30">
        <v>266</v>
      </c>
      <c r="I30">
        <v>52.3</v>
      </c>
      <c r="J30">
        <v>1700</v>
      </c>
      <c r="K30">
        <v>0</v>
      </c>
      <c r="L30" s="55">
        <v>6677.6</v>
      </c>
      <c r="M30" s="55">
        <v>3250.3</v>
      </c>
      <c r="N30">
        <v>94.1</v>
      </c>
      <c r="O30">
        <v>3.2</v>
      </c>
      <c r="P30">
        <v>12.1</v>
      </c>
      <c r="Q30">
        <v>6719.4</v>
      </c>
      <c r="R30">
        <v>34.299999999999997</v>
      </c>
      <c r="S30">
        <v>35135.1</v>
      </c>
      <c r="T30">
        <v>51384</v>
      </c>
      <c r="U30" t="s">
        <v>58</v>
      </c>
      <c r="V30">
        <v>53</v>
      </c>
      <c r="W30">
        <v>24.1</v>
      </c>
      <c r="X30">
        <v>0</v>
      </c>
      <c r="Y30" t="s">
        <v>12</v>
      </c>
      <c r="Z30">
        <v>28527.4</v>
      </c>
      <c r="AA30">
        <v>14408.5</v>
      </c>
    </row>
    <row r="31" spans="1:27">
      <c r="A31" s="44">
        <v>44499</v>
      </c>
      <c r="B31">
        <v>20327</v>
      </c>
      <c r="C31">
        <v>58</v>
      </c>
      <c r="D31">
        <v>0</v>
      </c>
      <c r="E31">
        <v>150</v>
      </c>
      <c r="F31">
        <v>1300</v>
      </c>
      <c r="G31">
        <v>167</v>
      </c>
      <c r="H31">
        <v>177</v>
      </c>
      <c r="I31">
        <v>44.8</v>
      </c>
      <c r="J31">
        <v>1700</v>
      </c>
      <c r="K31">
        <v>0</v>
      </c>
      <c r="L31" s="55">
        <v>6672.6</v>
      </c>
      <c r="M31" s="55">
        <v>3579</v>
      </c>
      <c r="N31">
        <v>106.6</v>
      </c>
      <c r="O31">
        <v>1.5</v>
      </c>
      <c r="P31">
        <v>7.6</v>
      </c>
      <c r="Q31">
        <v>6719.4</v>
      </c>
      <c r="R31">
        <v>53.4</v>
      </c>
      <c r="S31">
        <v>22647.1</v>
      </c>
      <c r="T31">
        <v>20953</v>
      </c>
      <c r="U31" t="s">
        <v>58</v>
      </c>
      <c r="V31">
        <v>50.6</v>
      </c>
      <c r="W31">
        <v>28.4</v>
      </c>
      <c r="X31">
        <v>0</v>
      </c>
      <c r="Y31" t="s">
        <v>12</v>
      </c>
      <c r="Z31">
        <v>5249.1</v>
      </c>
      <c r="AA31">
        <v>-1889.5</v>
      </c>
    </row>
    <row r="32" spans="1:27">
      <c r="A32" s="44">
        <v>44500</v>
      </c>
      <c r="B32">
        <v>16530</v>
      </c>
      <c r="C32">
        <v>48</v>
      </c>
      <c r="D32">
        <v>0</v>
      </c>
      <c r="E32">
        <v>150</v>
      </c>
      <c r="F32">
        <v>1444</v>
      </c>
      <c r="G32">
        <v>139</v>
      </c>
      <c r="H32">
        <v>173</v>
      </c>
      <c r="I32">
        <v>42.6</v>
      </c>
      <c r="J32">
        <v>1700</v>
      </c>
      <c r="K32">
        <v>0</v>
      </c>
      <c r="L32" s="55">
        <v>6673.1</v>
      </c>
      <c r="M32" s="55">
        <v>3559.9</v>
      </c>
      <c r="N32">
        <v>68.599999999999994</v>
      </c>
      <c r="O32">
        <v>1.8</v>
      </c>
      <c r="P32">
        <v>7.6</v>
      </c>
      <c r="Q32">
        <v>6719.4</v>
      </c>
      <c r="R32">
        <v>60</v>
      </c>
      <c r="S32">
        <v>16506.599999999999</v>
      </c>
      <c r="T32">
        <v>10168</v>
      </c>
      <c r="U32" t="s">
        <v>58</v>
      </c>
      <c r="V32">
        <v>49.8</v>
      </c>
      <c r="W32">
        <v>35.9</v>
      </c>
      <c r="X32">
        <v>0</v>
      </c>
      <c r="Y32" t="s">
        <v>12</v>
      </c>
      <c r="Z32">
        <v>0</v>
      </c>
      <c r="AA32">
        <v>-6159.6</v>
      </c>
    </row>
    <row r="33" spans="1:27">
      <c r="A33" s="44">
        <v>44501</v>
      </c>
      <c r="B33">
        <v>13693</v>
      </c>
      <c r="C33">
        <v>44</v>
      </c>
      <c r="D33">
        <v>0</v>
      </c>
      <c r="E33">
        <v>180</v>
      </c>
      <c r="F33">
        <v>1553</v>
      </c>
      <c r="G33">
        <v>121</v>
      </c>
      <c r="H33">
        <v>157</v>
      </c>
      <c r="I33">
        <v>43.2</v>
      </c>
      <c r="J33">
        <v>1700</v>
      </c>
      <c r="K33">
        <v>0.04</v>
      </c>
      <c r="L33" s="55">
        <v>6673.1</v>
      </c>
      <c r="M33" s="55">
        <v>3848.2</v>
      </c>
      <c r="N33">
        <v>178.7</v>
      </c>
      <c r="O33">
        <v>0</v>
      </c>
      <c r="P33">
        <v>10.6</v>
      </c>
      <c r="Q33">
        <v>6911.5</v>
      </c>
      <c r="R33">
        <v>63.5</v>
      </c>
      <c r="S33">
        <v>13204.6</v>
      </c>
      <c r="T33">
        <v>6044</v>
      </c>
      <c r="U33" t="s">
        <v>58</v>
      </c>
      <c r="V33">
        <v>48.8</v>
      </c>
      <c r="W33">
        <v>45.2</v>
      </c>
      <c r="X33">
        <v>0</v>
      </c>
      <c r="Y33" t="s">
        <v>12</v>
      </c>
      <c r="Z33">
        <v>0</v>
      </c>
      <c r="AA33">
        <v>-6980.6</v>
      </c>
    </row>
    <row r="34" spans="1:27">
      <c r="A34" s="44">
        <v>44502</v>
      </c>
      <c r="B34">
        <v>11149</v>
      </c>
      <c r="C34">
        <v>42</v>
      </c>
      <c r="D34">
        <v>0</v>
      </c>
      <c r="E34">
        <v>180</v>
      </c>
      <c r="F34">
        <v>1400</v>
      </c>
      <c r="G34">
        <v>108</v>
      </c>
      <c r="H34">
        <v>664</v>
      </c>
      <c r="I34">
        <v>29.2</v>
      </c>
      <c r="J34">
        <v>1700</v>
      </c>
      <c r="K34">
        <v>0</v>
      </c>
      <c r="L34" s="55">
        <v>6679.6</v>
      </c>
      <c r="M34" s="55">
        <v>4216.3</v>
      </c>
      <c r="N34">
        <v>189.4</v>
      </c>
      <c r="O34">
        <v>0</v>
      </c>
      <c r="P34">
        <v>3</v>
      </c>
      <c r="Q34">
        <v>6525.3</v>
      </c>
      <c r="R34">
        <v>63.5</v>
      </c>
      <c r="S34">
        <v>10830.7</v>
      </c>
      <c r="T34">
        <v>3086</v>
      </c>
      <c r="U34" t="s">
        <v>56</v>
      </c>
      <c r="V34">
        <v>48.7</v>
      </c>
      <c r="W34">
        <v>55.9</v>
      </c>
      <c r="X34">
        <v>0</v>
      </c>
      <c r="Y34" t="s">
        <v>12</v>
      </c>
      <c r="Z34">
        <v>228.2</v>
      </c>
      <c r="AA34">
        <v>-7553.7</v>
      </c>
    </row>
    <row r="35" spans="1:27">
      <c r="A35" s="44">
        <v>44503</v>
      </c>
      <c r="B35">
        <v>9651</v>
      </c>
      <c r="C35">
        <v>38</v>
      </c>
      <c r="D35">
        <v>0</v>
      </c>
      <c r="E35">
        <v>180</v>
      </c>
      <c r="F35">
        <v>1176</v>
      </c>
      <c r="G35">
        <v>96</v>
      </c>
      <c r="H35">
        <v>544</v>
      </c>
      <c r="I35">
        <v>29.8</v>
      </c>
      <c r="J35">
        <v>1700</v>
      </c>
      <c r="K35">
        <v>0</v>
      </c>
      <c r="L35" s="55">
        <v>1443.9</v>
      </c>
      <c r="M35" s="55">
        <v>4252.1000000000004</v>
      </c>
      <c r="N35">
        <v>189.9</v>
      </c>
      <c r="O35">
        <v>0</v>
      </c>
      <c r="P35">
        <v>6</v>
      </c>
      <c r="Q35">
        <v>114.4</v>
      </c>
      <c r="R35">
        <v>65.5</v>
      </c>
      <c r="S35">
        <v>8623.1</v>
      </c>
      <c r="T35">
        <v>6073</v>
      </c>
      <c r="U35" t="s">
        <v>56</v>
      </c>
      <c r="V35">
        <v>41.1</v>
      </c>
      <c r="W35">
        <v>56.6</v>
      </c>
      <c r="X35">
        <v>0</v>
      </c>
      <c r="Y35" t="s">
        <v>12</v>
      </c>
      <c r="Z35">
        <v>228.2</v>
      </c>
      <c r="AA35">
        <v>-2361</v>
      </c>
    </row>
    <row r="36" spans="1:27">
      <c r="A36" s="44">
        <v>44504</v>
      </c>
      <c r="B36">
        <v>9606</v>
      </c>
      <c r="C36">
        <v>35</v>
      </c>
      <c r="D36">
        <v>0</v>
      </c>
      <c r="E36">
        <v>180</v>
      </c>
      <c r="F36">
        <v>1106</v>
      </c>
      <c r="G36">
        <v>92</v>
      </c>
      <c r="H36">
        <v>378</v>
      </c>
      <c r="I36">
        <v>43.7</v>
      </c>
      <c r="J36">
        <v>1700</v>
      </c>
      <c r="K36">
        <v>0.04</v>
      </c>
      <c r="L36" s="55">
        <v>0</v>
      </c>
      <c r="M36" s="55">
        <v>4266.7</v>
      </c>
      <c r="N36">
        <v>189.6</v>
      </c>
      <c r="O36">
        <v>0</v>
      </c>
      <c r="P36">
        <v>6.5</v>
      </c>
      <c r="Q36">
        <v>0</v>
      </c>
      <c r="R36">
        <v>73.599999999999994</v>
      </c>
      <c r="S36">
        <v>7320.3</v>
      </c>
      <c r="T36">
        <v>5640</v>
      </c>
      <c r="U36" t="s">
        <v>56</v>
      </c>
      <c r="V36">
        <v>31.4</v>
      </c>
      <c r="W36">
        <v>50.7</v>
      </c>
      <c r="X36">
        <v>0</v>
      </c>
      <c r="Y36" t="s">
        <v>12</v>
      </c>
      <c r="Z36">
        <v>228.2</v>
      </c>
      <c r="AA36">
        <v>-1489.3</v>
      </c>
    </row>
    <row r="37" spans="1:27">
      <c r="A37" s="44">
        <v>44505</v>
      </c>
      <c r="B37">
        <v>10014</v>
      </c>
      <c r="C37">
        <v>33</v>
      </c>
      <c r="D37">
        <v>0</v>
      </c>
      <c r="E37">
        <v>180</v>
      </c>
      <c r="F37">
        <v>971</v>
      </c>
      <c r="G37">
        <v>88</v>
      </c>
      <c r="H37">
        <v>204</v>
      </c>
      <c r="I37">
        <v>57.7</v>
      </c>
      <c r="J37">
        <v>1700</v>
      </c>
      <c r="K37">
        <v>0</v>
      </c>
      <c r="L37" s="55">
        <v>0</v>
      </c>
      <c r="M37" s="55">
        <v>4294.3999999999996</v>
      </c>
      <c r="N37">
        <v>183.9</v>
      </c>
      <c r="O37">
        <v>0</v>
      </c>
      <c r="P37">
        <v>6</v>
      </c>
      <c r="Q37">
        <v>0</v>
      </c>
      <c r="R37">
        <v>70.099999999999994</v>
      </c>
      <c r="S37">
        <v>7342.1</v>
      </c>
      <c r="T37">
        <v>5565</v>
      </c>
      <c r="U37" t="s">
        <v>56</v>
      </c>
      <c r="V37">
        <v>21.3</v>
      </c>
      <c r="W37">
        <v>38.799999999999997</v>
      </c>
      <c r="X37">
        <v>58</v>
      </c>
      <c r="Y37" t="s">
        <v>12</v>
      </c>
      <c r="Z37">
        <v>456.4</v>
      </c>
      <c r="AA37">
        <v>-1608.1</v>
      </c>
    </row>
    <row r="38" spans="1:27">
      <c r="A38" s="44">
        <v>44506</v>
      </c>
      <c r="B38">
        <v>9527</v>
      </c>
      <c r="C38">
        <v>32</v>
      </c>
      <c r="D38">
        <v>0</v>
      </c>
      <c r="E38">
        <v>180</v>
      </c>
      <c r="F38">
        <v>831</v>
      </c>
      <c r="G38">
        <v>84</v>
      </c>
      <c r="H38">
        <v>181</v>
      </c>
      <c r="I38">
        <v>65.3</v>
      </c>
      <c r="J38">
        <v>1700</v>
      </c>
      <c r="K38">
        <v>0</v>
      </c>
      <c r="L38" s="55">
        <v>2992.7</v>
      </c>
      <c r="M38" s="55">
        <v>4274.3</v>
      </c>
      <c r="N38">
        <v>60</v>
      </c>
      <c r="O38">
        <v>0</v>
      </c>
      <c r="P38">
        <v>3.5</v>
      </c>
      <c r="Q38">
        <v>4019.7</v>
      </c>
      <c r="R38">
        <v>58.5</v>
      </c>
      <c r="S38">
        <v>6016.5</v>
      </c>
      <c r="T38">
        <v>2878</v>
      </c>
      <c r="U38" t="s">
        <v>56</v>
      </c>
      <c r="V38">
        <v>23.5</v>
      </c>
      <c r="W38">
        <v>45.6</v>
      </c>
      <c r="X38">
        <v>100</v>
      </c>
      <c r="Y38" t="s">
        <v>12</v>
      </c>
      <c r="Z38">
        <v>456.4</v>
      </c>
      <c r="AA38">
        <v>-2984.4</v>
      </c>
    </row>
    <row r="39" spans="1:27">
      <c r="A39" s="44">
        <v>44507</v>
      </c>
      <c r="B39">
        <v>9185</v>
      </c>
      <c r="C39">
        <v>31</v>
      </c>
      <c r="D39">
        <v>0</v>
      </c>
      <c r="E39">
        <v>180</v>
      </c>
      <c r="F39">
        <v>755</v>
      </c>
      <c r="G39">
        <v>76</v>
      </c>
      <c r="H39">
        <v>168</v>
      </c>
      <c r="I39">
        <v>56.8</v>
      </c>
      <c r="J39">
        <v>1700</v>
      </c>
      <c r="K39">
        <v>0</v>
      </c>
      <c r="L39" s="89">
        <v>2390</v>
      </c>
      <c r="M39" s="89">
        <v>4273.7</v>
      </c>
      <c r="N39">
        <v>61.6</v>
      </c>
      <c r="O39">
        <v>0</v>
      </c>
      <c r="P39">
        <v>6</v>
      </c>
      <c r="Q39">
        <v>3209.5</v>
      </c>
      <c r="R39" t="s">
        <v>84</v>
      </c>
      <c r="S39">
        <v>4392.7</v>
      </c>
      <c r="T39">
        <v>2607</v>
      </c>
      <c r="U39" t="s">
        <v>56</v>
      </c>
      <c r="V39">
        <v>27</v>
      </c>
      <c r="W39">
        <v>53.7</v>
      </c>
      <c r="X39">
        <v>100</v>
      </c>
      <c r="Y39" t="s">
        <v>12</v>
      </c>
      <c r="Z39">
        <v>228.2</v>
      </c>
      <c r="AA39">
        <v>-1615.6</v>
      </c>
    </row>
    <row r="40" spans="1:27">
      <c r="A40" s="44">
        <v>44508</v>
      </c>
      <c r="B40">
        <v>8586</v>
      </c>
      <c r="C40">
        <v>30</v>
      </c>
      <c r="D40">
        <v>0</v>
      </c>
      <c r="E40">
        <v>180</v>
      </c>
      <c r="F40">
        <v>733</v>
      </c>
      <c r="G40">
        <v>71</v>
      </c>
      <c r="H40">
        <v>167</v>
      </c>
      <c r="I40">
        <v>53.8</v>
      </c>
      <c r="J40">
        <v>1650</v>
      </c>
      <c r="K40">
        <v>0.12</v>
      </c>
      <c r="L40" s="55">
        <v>2090.8000000000002</v>
      </c>
      <c r="M40" s="55">
        <v>4270.7</v>
      </c>
      <c r="N40">
        <v>71.599999999999994</v>
      </c>
      <c r="O40">
        <v>0</v>
      </c>
      <c r="P40">
        <v>2</v>
      </c>
      <c r="Q40">
        <v>1157</v>
      </c>
      <c r="R40">
        <v>55</v>
      </c>
      <c r="S40">
        <v>4149.8999999999996</v>
      </c>
      <c r="T40">
        <v>2468</v>
      </c>
      <c r="U40" t="s">
        <v>56</v>
      </c>
      <c r="V40">
        <v>30.6</v>
      </c>
      <c r="W40">
        <v>61.6</v>
      </c>
      <c r="X40">
        <v>100</v>
      </c>
      <c r="Y40" t="s">
        <v>12</v>
      </c>
      <c r="Z40">
        <v>228.2</v>
      </c>
      <c r="AA40">
        <v>-1523.9</v>
      </c>
    </row>
    <row r="41" spans="1:27">
      <c r="A41" s="44">
        <v>44509</v>
      </c>
      <c r="B41">
        <v>9029</v>
      </c>
      <c r="C41">
        <v>50</v>
      </c>
      <c r="D41">
        <v>0</v>
      </c>
      <c r="E41">
        <v>180</v>
      </c>
      <c r="F41">
        <v>717</v>
      </c>
      <c r="G41">
        <v>92</v>
      </c>
      <c r="H41">
        <v>194</v>
      </c>
      <c r="I41">
        <v>53.8</v>
      </c>
      <c r="J41">
        <v>1650</v>
      </c>
      <c r="K41">
        <v>0.4</v>
      </c>
      <c r="L41" s="55">
        <v>2997.2</v>
      </c>
      <c r="M41" s="55">
        <v>4255.1000000000004</v>
      </c>
      <c r="N41">
        <v>65.599999999999994</v>
      </c>
      <c r="O41">
        <v>0</v>
      </c>
      <c r="P41">
        <v>4</v>
      </c>
      <c r="Q41">
        <v>2602.5</v>
      </c>
      <c r="R41">
        <v>52.9</v>
      </c>
      <c r="S41">
        <v>3931.2</v>
      </c>
      <c r="T41">
        <v>1717</v>
      </c>
      <c r="U41" t="s">
        <v>56</v>
      </c>
      <c r="V41">
        <v>33.6</v>
      </c>
      <c r="W41">
        <v>65</v>
      </c>
      <c r="X41">
        <v>100</v>
      </c>
      <c r="Y41" t="s">
        <v>12</v>
      </c>
      <c r="Z41">
        <v>912.9</v>
      </c>
      <c r="AA41">
        <v>-2109.6</v>
      </c>
    </row>
    <row r="42" spans="1:27">
      <c r="A42" s="44">
        <v>44510</v>
      </c>
      <c r="B42">
        <v>9329</v>
      </c>
      <c r="C42">
        <v>94</v>
      </c>
      <c r="D42">
        <v>0</v>
      </c>
      <c r="E42">
        <v>180</v>
      </c>
      <c r="F42">
        <v>701</v>
      </c>
      <c r="G42">
        <v>299</v>
      </c>
      <c r="H42">
        <v>171</v>
      </c>
      <c r="I42">
        <v>49.1</v>
      </c>
      <c r="J42">
        <v>1650</v>
      </c>
      <c r="K42">
        <v>0</v>
      </c>
      <c r="L42" s="55">
        <v>4996.2</v>
      </c>
      <c r="M42" s="55">
        <v>2121.5</v>
      </c>
      <c r="N42">
        <v>81.599999999999994</v>
      </c>
      <c r="O42">
        <v>0</v>
      </c>
      <c r="P42">
        <v>4.5</v>
      </c>
      <c r="Q42">
        <v>5143.3999999999996</v>
      </c>
      <c r="R42">
        <v>63.5</v>
      </c>
      <c r="S42">
        <v>4839.5</v>
      </c>
      <c r="T42">
        <v>4352</v>
      </c>
      <c r="U42" t="s">
        <v>56</v>
      </c>
      <c r="V42">
        <v>38.700000000000003</v>
      </c>
      <c r="W42">
        <v>67.7</v>
      </c>
      <c r="X42">
        <v>100</v>
      </c>
      <c r="Y42" t="s">
        <v>12</v>
      </c>
      <c r="Z42">
        <v>2966.8</v>
      </c>
      <c r="AA42">
        <v>-515.70000000000005</v>
      </c>
    </row>
    <row r="43" spans="1:27">
      <c r="A43" s="44">
        <v>44511</v>
      </c>
      <c r="B43">
        <v>10270</v>
      </c>
      <c r="C43">
        <v>70</v>
      </c>
      <c r="D43">
        <v>0</v>
      </c>
      <c r="E43">
        <v>180</v>
      </c>
      <c r="F43">
        <v>663</v>
      </c>
      <c r="G43">
        <v>194</v>
      </c>
      <c r="H43">
        <v>165</v>
      </c>
      <c r="I43">
        <v>43.6</v>
      </c>
      <c r="J43">
        <v>1650</v>
      </c>
      <c r="K43">
        <v>0</v>
      </c>
      <c r="L43" s="55">
        <v>5995</v>
      </c>
      <c r="M43" s="55">
        <v>2777.9</v>
      </c>
      <c r="N43">
        <v>171.1</v>
      </c>
      <c r="O43">
        <v>0</v>
      </c>
      <c r="P43">
        <v>3</v>
      </c>
      <c r="Q43">
        <v>6057</v>
      </c>
      <c r="R43">
        <v>60</v>
      </c>
      <c r="S43">
        <v>5095.6000000000004</v>
      </c>
      <c r="T43">
        <v>3047</v>
      </c>
      <c r="U43" t="s">
        <v>56</v>
      </c>
      <c r="V43">
        <v>49.2</v>
      </c>
      <c r="W43">
        <v>74.7</v>
      </c>
      <c r="X43">
        <v>100</v>
      </c>
      <c r="Y43" t="s">
        <v>12</v>
      </c>
      <c r="Z43">
        <v>2966.8</v>
      </c>
      <c r="AA43">
        <v>-2080.8000000000002</v>
      </c>
    </row>
    <row r="44" spans="1:27">
      <c r="A44" s="44">
        <v>44512</v>
      </c>
      <c r="B44">
        <v>13653</v>
      </c>
      <c r="C44">
        <v>53</v>
      </c>
      <c r="D44">
        <v>0</v>
      </c>
      <c r="E44">
        <v>180</v>
      </c>
      <c r="F44">
        <v>653</v>
      </c>
      <c r="G44">
        <v>143</v>
      </c>
      <c r="H44">
        <v>167</v>
      </c>
      <c r="I44">
        <v>37.4</v>
      </c>
      <c r="J44">
        <v>1650</v>
      </c>
      <c r="K44">
        <v>0</v>
      </c>
      <c r="L44" s="55">
        <v>5496.9</v>
      </c>
      <c r="M44" s="55">
        <v>3225.1</v>
      </c>
      <c r="N44">
        <v>174.2</v>
      </c>
      <c r="O44">
        <v>0</v>
      </c>
      <c r="P44">
        <v>5</v>
      </c>
      <c r="Q44">
        <v>5589.6</v>
      </c>
      <c r="R44">
        <v>56.5</v>
      </c>
      <c r="S44">
        <v>5736.9</v>
      </c>
      <c r="T44">
        <v>3859</v>
      </c>
      <c r="U44" t="s">
        <v>56</v>
      </c>
      <c r="V44">
        <v>58.4</v>
      </c>
      <c r="W44">
        <v>75.2</v>
      </c>
      <c r="X44">
        <v>100</v>
      </c>
      <c r="Y44" t="s">
        <v>12</v>
      </c>
      <c r="Z44">
        <v>2966.8</v>
      </c>
      <c r="AA44">
        <v>-1914.1</v>
      </c>
    </row>
    <row r="45" spans="1:27">
      <c r="A45" s="44">
        <v>44513</v>
      </c>
      <c r="B45">
        <v>12452</v>
      </c>
      <c r="C45">
        <v>42</v>
      </c>
      <c r="D45">
        <v>0</v>
      </c>
      <c r="E45">
        <v>180</v>
      </c>
      <c r="F45">
        <v>611</v>
      </c>
      <c r="G45">
        <v>122</v>
      </c>
      <c r="H45">
        <v>163</v>
      </c>
      <c r="I45">
        <v>35.700000000000003</v>
      </c>
      <c r="J45">
        <v>1650</v>
      </c>
      <c r="K45">
        <v>0</v>
      </c>
      <c r="L45" s="55">
        <v>3998</v>
      </c>
      <c r="M45" s="55">
        <v>3569.4</v>
      </c>
      <c r="N45">
        <v>162</v>
      </c>
      <c r="O45">
        <v>0</v>
      </c>
      <c r="P45">
        <v>5.5</v>
      </c>
      <c r="Q45">
        <v>4003.5</v>
      </c>
      <c r="R45">
        <v>45.4</v>
      </c>
      <c r="S45">
        <v>8111.7</v>
      </c>
      <c r="T45">
        <v>8316</v>
      </c>
      <c r="U45" t="s">
        <v>56</v>
      </c>
      <c r="V45">
        <v>63.7</v>
      </c>
      <c r="W45">
        <v>67.2</v>
      </c>
      <c r="X45">
        <v>42</v>
      </c>
      <c r="Y45" t="s">
        <v>12</v>
      </c>
      <c r="Z45">
        <v>2966.8</v>
      </c>
      <c r="AA45">
        <v>157.1</v>
      </c>
    </row>
    <row r="46" spans="1:27">
      <c r="A46" s="44">
        <v>44514</v>
      </c>
      <c r="B46">
        <v>10544</v>
      </c>
      <c r="C46">
        <v>37</v>
      </c>
      <c r="D46">
        <v>0</v>
      </c>
      <c r="E46">
        <v>180</v>
      </c>
      <c r="F46">
        <v>592</v>
      </c>
      <c r="G46">
        <v>109</v>
      </c>
      <c r="H46">
        <v>166</v>
      </c>
      <c r="I46">
        <v>43.9</v>
      </c>
      <c r="J46">
        <v>1650</v>
      </c>
      <c r="K46">
        <v>0</v>
      </c>
      <c r="L46" s="55">
        <v>3988.4</v>
      </c>
      <c r="M46" s="55">
        <v>3566.9</v>
      </c>
      <c r="N46">
        <v>174</v>
      </c>
      <c r="O46">
        <v>0</v>
      </c>
      <c r="P46">
        <v>6</v>
      </c>
      <c r="Q46">
        <v>3602.2</v>
      </c>
      <c r="R46">
        <v>49.4</v>
      </c>
      <c r="S46">
        <v>8963.4</v>
      </c>
      <c r="T46">
        <v>6359</v>
      </c>
      <c r="U46" t="s">
        <v>56</v>
      </c>
      <c r="V46">
        <v>63.5</v>
      </c>
      <c r="W46">
        <v>59.5</v>
      </c>
      <c r="X46">
        <v>0</v>
      </c>
      <c r="Y46" t="s">
        <v>12</v>
      </c>
      <c r="Z46">
        <v>2282.1999999999998</v>
      </c>
      <c r="AA46">
        <v>-2599.6999999999998</v>
      </c>
    </row>
    <row r="47" spans="1:27">
      <c r="A47" s="44">
        <v>44515</v>
      </c>
      <c r="B47">
        <v>8773</v>
      </c>
      <c r="C47">
        <v>33</v>
      </c>
      <c r="D47">
        <v>0</v>
      </c>
      <c r="E47">
        <v>180</v>
      </c>
      <c r="F47">
        <v>598</v>
      </c>
      <c r="G47">
        <v>99</v>
      </c>
      <c r="H47">
        <v>166</v>
      </c>
      <c r="I47">
        <v>49.8</v>
      </c>
      <c r="J47">
        <v>1700</v>
      </c>
      <c r="K47">
        <v>0</v>
      </c>
      <c r="L47" s="55">
        <v>2486</v>
      </c>
      <c r="M47" s="55">
        <v>3282.1</v>
      </c>
      <c r="N47">
        <v>114.1</v>
      </c>
      <c r="O47">
        <v>0</v>
      </c>
      <c r="P47">
        <v>0</v>
      </c>
      <c r="Q47">
        <v>2605.5</v>
      </c>
      <c r="R47">
        <v>52.4</v>
      </c>
      <c r="S47">
        <v>8043.7</v>
      </c>
      <c r="T47">
        <v>4088</v>
      </c>
      <c r="U47" t="s">
        <v>56</v>
      </c>
      <c r="V47">
        <v>58</v>
      </c>
      <c r="W47">
        <v>52</v>
      </c>
      <c r="X47">
        <v>0</v>
      </c>
      <c r="Y47" t="s">
        <v>12</v>
      </c>
      <c r="Z47">
        <v>0</v>
      </c>
      <c r="AA47">
        <v>-3788.2</v>
      </c>
    </row>
    <row r="48" spans="1:27">
      <c r="A48" s="44">
        <v>44516</v>
      </c>
      <c r="B48">
        <v>7775</v>
      </c>
      <c r="C48">
        <v>31</v>
      </c>
      <c r="D48">
        <v>0</v>
      </c>
      <c r="E48">
        <v>180</v>
      </c>
      <c r="F48">
        <v>598</v>
      </c>
      <c r="G48">
        <v>91</v>
      </c>
      <c r="H48">
        <v>161</v>
      </c>
      <c r="I48">
        <v>42.1</v>
      </c>
      <c r="J48">
        <v>1700</v>
      </c>
      <c r="K48">
        <v>0</v>
      </c>
      <c r="L48" s="55">
        <v>993.7</v>
      </c>
      <c r="M48" s="55">
        <v>3776.2</v>
      </c>
      <c r="N48">
        <v>74.8</v>
      </c>
      <c r="O48">
        <v>0</v>
      </c>
      <c r="P48">
        <v>8.1</v>
      </c>
      <c r="Q48">
        <v>1408.6</v>
      </c>
      <c r="R48">
        <v>54.5</v>
      </c>
      <c r="S48">
        <v>6490.3</v>
      </c>
      <c r="T48">
        <v>3308</v>
      </c>
      <c r="U48" t="s">
        <v>56</v>
      </c>
      <c r="V48">
        <v>52</v>
      </c>
      <c r="W48">
        <v>51.4</v>
      </c>
      <c r="X48">
        <v>0</v>
      </c>
      <c r="Y48" t="s">
        <v>12</v>
      </c>
      <c r="Z48">
        <v>0</v>
      </c>
      <c r="AA48">
        <v>-3009.3</v>
      </c>
    </row>
    <row r="49" spans="1:27">
      <c r="A49" s="44">
        <v>44517</v>
      </c>
      <c r="B49">
        <v>7132</v>
      </c>
      <c r="C49">
        <v>28</v>
      </c>
      <c r="D49">
        <v>0</v>
      </c>
      <c r="E49">
        <v>180</v>
      </c>
      <c r="F49">
        <v>595</v>
      </c>
      <c r="G49">
        <v>85</v>
      </c>
      <c r="H49">
        <v>163</v>
      </c>
      <c r="I49">
        <v>45.3</v>
      </c>
      <c r="J49">
        <v>1700</v>
      </c>
      <c r="K49">
        <v>0</v>
      </c>
      <c r="L49" s="55">
        <v>990.7</v>
      </c>
      <c r="M49" s="55">
        <v>2612.1</v>
      </c>
      <c r="N49">
        <v>59.5</v>
      </c>
      <c r="O49">
        <v>0</v>
      </c>
      <c r="P49">
        <v>7.6</v>
      </c>
      <c r="Q49">
        <v>853</v>
      </c>
      <c r="R49">
        <v>56</v>
      </c>
      <c r="S49">
        <v>5623</v>
      </c>
      <c r="T49">
        <v>3455</v>
      </c>
      <c r="U49" t="s">
        <v>56</v>
      </c>
      <c r="V49">
        <v>41.8</v>
      </c>
      <c r="W49">
        <v>46.4</v>
      </c>
      <c r="X49">
        <v>0</v>
      </c>
      <c r="Y49" t="s">
        <v>12</v>
      </c>
      <c r="Z49">
        <v>0</v>
      </c>
      <c r="AA49">
        <v>-1993</v>
      </c>
    </row>
    <row r="50" spans="1:27">
      <c r="A50" s="44">
        <v>44518</v>
      </c>
      <c r="B50">
        <v>6809</v>
      </c>
      <c r="C50">
        <v>27</v>
      </c>
      <c r="D50">
        <v>0</v>
      </c>
      <c r="E50">
        <v>180</v>
      </c>
      <c r="F50">
        <v>603</v>
      </c>
      <c r="G50">
        <v>80</v>
      </c>
      <c r="H50">
        <v>164</v>
      </c>
      <c r="I50">
        <v>54.3</v>
      </c>
      <c r="J50">
        <v>1700</v>
      </c>
      <c r="K50">
        <v>0</v>
      </c>
      <c r="L50" s="55">
        <v>293.89999999999998</v>
      </c>
      <c r="M50" s="55">
        <v>2704.3</v>
      </c>
      <c r="N50">
        <v>88.9</v>
      </c>
      <c r="O50">
        <v>0</v>
      </c>
      <c r="P50">
        <v>11.6</v>
      </c>
      <c r="Q50">
        <v>401.8</v>
      </c>
      <c r="R50">
        <v>56</v>
      </c>
      <c r="S50">
        <v>5062.5</v>
      </c>
      <c r="T50">
        <v>3378</v>
      </c>
      <c r="U50" t="s">
        <v>56</v>
      </c>
      <c r="V50">
        <v>34.4</v>
      </c>
      <c r="W50">
        <v>42</v>
      </c>
      <c r="X50">
        <v>0</v>
      </c>
      <c r="Y50" t="s">
        <v>12</v>
      </c>
      <c r="Z50">
        <v>0</v>
      </c>
      <c r="AA50">
        <v>-1509.5</v>
      </c>
    </row>
    <row r="51" spans="1:27">
      <c r="A51" s="44">
        <v>44519</v>
      </c>
      <c r="B51">
        <v>6685</v>
      </c>
      <c r="C51">
        <v>26</v>
      </c>
      <c r="D51">
        <v>0</v>
      </c>
      <c r="E51">
        <v>180</v>
      </c>
      <c r="F51">
        <v>602</v>
      </c>
      <c r="G51">
        <v>76</v>
      </c>
      <c r="H51">
        <v>160</v>
      </c>
      <c r="I51">
        <v>44.7</v>
      </c>
      <c r="J51">
        <v>1700</v>
      </c>
      <c r="K51">
        <v>0</v>
      </c>
      <c r="L51" s="55">
        <v>296.89999999999998</v>
      </c>
      <c r="M51" s="55">
        <v>2741.6</v>
      </c>
      <c r="N51">
        <v>59.1</v>
      </c>
      <c r="O51">
        <v>0</v>
      </c>
      <c r="P51">
        <v>2</v>
      </c>
      <c r="Q51">
        <v>413.9</v>
      </c>
      <c r="R51">
        <v>37.799999999999997</v>
      </c>
      <c r="S51">
        <v>4781.5</v>
      </c>
      <c r="T51">
        <v>3037</v>
      </c>
      <c r="U51" t="s">
        <v>56</v>
      </c>
      <c r="V51">
        <v>29.8</v>
      </c>
      <c r="W51">
        <v>38.4</v>
      </c>
      <c r="X51">
        <v>58</v>
      </c>
      <c r="Y51" t="s">
        <v>12</v>
      </c>
      <c r="Z51">
        <v>0</v>
      </c>
      <c r="AA51">
        <v>-1587.5</v>
      </c>
    </row>
    <row r="52" spans="1:27">
      <c r="A52" s="44">
        <v>44520</v>
      </c>
      <c r="B52">
        <v>6393</v>
      </c>
      <c r="C52">
        <v>26</v>
      </c>
      <c r="D52">
        <v>0</v>
      </c>
      <c r="E52">
        <v>180</v>
      </c>
      <c r="F52">
        <v>609</v>
      </c>
      <c r="G52">
        <v>72</v>
      </c>
      <c r="H52">
        <v>160</v>
      </c>
      <c r="I52">
        <v>39.799999999999997</v>
      </c>
      <c r="J52">
        <v>1750</v>
      </c>
      <c r="K52">
        <v>0</v>
      </c>
      <c r="L52" s="55">
        <v>297.39999999999998</v>
      </c>
      <c r="M52" s="55">
        <v>2738.6</v>
      </c>
      <c r="N52">
        <v>58.6</v>
      </c>
      <c r="O52">
        <v>0</v>
      </c>
      <c r="P52">
        <v>4.5</v>
      </c>
      <c r="Q52">
        <v>0</v>
      </c>
      <c r="R52">
        <v>27.7</v>
      </c>
      <c r="S52">
        <v>3304.5</v>
      </c>
      <c r="T52">
        <v>2926</v>
      </c>
      <c r="U52" t="s">
        <v>56</v>
      </c>
      <c r="V52">
        <v>28.8</v>
      </c>
      <c r="W52">
        <v>37.9</v>
      </c>
      <c r="X52">
        <v>100</v>
      </c>
      <c r="Y52" t="s">
        <v>12</v>
      </c>
      <c r="Z52">
        <v>0</v>
      </c>
      <c r="AA52">
        <v>-231.5</v>
      </c>
    </row>
    <row r="53" spans="1:27">
      <c r="A53" s="44">
        <v>44521</v>
      </c>
      <c r="B53">
        <v>6424</v>
      </c>
      <c r="C53">
        <v>24</v>
      </c>
      <c r="D53">
        <v>0</v>
      </c>
      <c r="E53">
        <v>180</v>
      </c>
      <c r="F53">
        <v>618</v>
      </c>
      <c r="G53">
        <v>69</v>
      </c>
      <c r="H53">
        <v>162</v>
      </c>
      <c r="I53">
        <v>38.299999999999997</v>
      </c>
      <c r="J53">
        <v>1750</v>
      </c>
      <c r="K53">
        <v>0</v>
      </c>
      <c r="L53" s="55">
        <v>293.89999999999998</v>
      </c>
      <c r="M53" s="55">
        <v>2739.6</v>
      </c>
      <c r="N53">
        <v>58.4</v>
      </c>
      <c r="O53">
        <v>0</v>
      </c>
      <c r="P53">
        <v>7.6</v>
      </c>
      <c r="Q53">
        <v>416.9</v>
      </c>
      <c r="R53">
        <v>26.7</v>
      </c>
      <c r="S53">
        <v>2093.1</v>
      </c>
      <c r="T53">
        <v>2600</v>
      </c>
      <c r="U53" t="s">
        <v>56</v>
      </c>
      <c r="V53">
        <v>29.6</v>
      </c>
      <c r="W53">
        <v>39.200000000000003</v>
      </c>
      <c r="X53">
        <v>100</v>
      </c>
      <c r="Y53" t="s">
        <v>12</v>
      </c>
      <c r="Z53">
        <v>0</v>
      </c>
      <c r="AA53">
        <v>656.4</v>
      </c>
    </row>
    <row r="54" spans="1:27">
      <c r="A54" s="44">
        <v>44522</v>
      </c>
      <c r="B54">
        <v>6035</v>
      </c>
      <c r="C54">
        <v>22</v>
      </c>
      <c r="D54">
        <v>0</v>
      </c>
      <c r="E54">
        <v>180</v>
      </c>
      <c r="F54">
        <v>620</v>
      </c>
      <c r="G54">
        <v>66</v>
      </c>
      <c r="H54">
        <v>160</v>
      </c>
      <c r="I54">
        <v>40.4</v>
      </c>
      <c r="J54">
        <v>1750</v>
      </c>
      <c r="K54">
        <v>0</v>
      </c>
      <c r="L54" s="55">
        <v>296.39999999999998</v>
      </c>
      <c r="M54" s="55">
        <v>2734.1</v>
      </c>
      <c r="N54">
        <v>58.5</v>
      </c>
      <c r="O54">
        <v>0</v>
      </c>
      <c r="P54">
        <v>3.5</v>
      </c>
      <c r="Q54">
        <v>0</v>
      </c>
      <c r="R54">
        <v>39.299999999999997</v>
      </c>
      <c r="S54">
        <v>2113</v>
      </c>
      <c r="T54">
        <v>2618</v>
      </c>
      <c r="U54" t="s">
        <v>56</v>
      </c>
      <c r="V54">
        <v>30.2</v>
      </c>
      <c r="W54">
        <v>39.9</v>
      </c>
      <c r="X54">
        <v>100</v>
      </c>
      <c r="Y54" t="s">
        <v>12</v>
      </c>
      <c r="Z54">
        <v>0</v>
      </c>
      <c r="AA54">
        <v>666.5</v>
      </c>
    </row>
    <row r="55" spans="1:27">
      <c r="A55" s="44">
        <v>44523</v>
      </c>
      <c r="B55">
        <v>6039</v>
      </c>
      <c r="C55">
        <v>21</v>
      </c>
      <c r="D55">
        <v>0</v>
      </c>
      <c r="E55">
        <v>180</v>
      </c>
      <c r="F55">
        <v>622</v>
      </c>
      <c r="G55">
        <v>64</v>
      </c>
      <c r="H55">
        <v>158</v>
      </c>
      <c r="I55">
        <v>44.3</v>
      </c>
      <c r="J55">
        <v>1750</v>
      </c>
      <c r="K55">
        <v>0</v>
      </c>
      <c r="L55" s="55">
        <v>299</v>
      </c>
      <c r="M55" s="55">
        <v>2741.1</v>
      </c>
      <c r="N55" t="s">
        <v>85</v>
      </c>
      <c r="O55" t="s">
        <v>86</v>
      </c>
      <c r="P55">
        <v>4</v>
      </c>
      <c r="Q55">
        <v>413.9</v>
      </c>
      <c r="R55">
        <v>45.4</v>
      </c>
      <c r="S55">
        <v>1836</v>
      </c>
      <c r="T55">
        <v>2196</v>
      </c>
      <c r="U55" t="s">
        <v>56</v>
      </c>
      <c r="V55">
        <v>30.8</v>
      </c>
      <c r="W55">
        <v>41.1</v>
      </c>
      <c r="X55">
        <v>42</v>
      </c>
      <c r="Y55" t="s">
        <v>12</v>
      </c>
      <c r="Z55">
        <v>0</v>
      </c>
      <c r="AA55">
        <v>541.5</v>
      </c>
    </row>
    <row r="56" spans="1:27">
      <c r="A56" s="44">
        <v>44524</v>
      </c>
      <c r="B56">
        <v>6226</v>
      </c>
      <c r="C56">
        <v>21</v>
      </c>
      <c r="D56">
        <v>0</v>
      </c>
      <c r="E56">
        <v>180</v>
      </c>
      <c r="F56">
        <v>616</v>
      </c>
      <c r="G56">
        <v>62</v>
      </c>
      <c r="H56">
        <v>164</v>
      </c>
      <c r="I56">
        <v>34.700000000000003</v>
      </c>
      <c r="J56">
        <v>1750</v>
      </c>
      <c r="K56">
        <v>0</v>
      </c>
      <c r="L56" s="55">
        <v>295.89999999999998</v>
      </c>
      <c r="M56" s="55">
        <v>2735.1</v>
      </c>
      <c r="N56">
        <v>57.4</v>
      </c>
      <c r="O56">
        <v>0</v>
      </c>
      <c r="P56">
        <v>3</v>
      </c>
      <c r="Q56">
        <v>412.4</v>
      </c>
      <c r="R56">
        <v>40.799999999999997</v>
      </c>
      <c r="S56">
        <v>3146.3</v>
      </c>
      <c r="T56">
        <v>2190</v>
      </c>
      <c r="U56" t="s">
        <v>56</v>
      </c>
      <c r="V56">
        <v>31.5</v>
      </c>
      <c r="W56">
        <v>41.8</v>
      </c>
      <c r="X56">
        <v>0</v>
      </c>
      <c r="Y56" t="s">
        <v>12</v>
      </c>
      <c r="Z56">
        <v>0</v>
      </c>
      <c r="AA56">
        <v>-792.8</v>
      </c>
    </row>
    <row r="57" spans="1:27">
      <c r="A57" s="44">
        <v>44525</v>
      </c>
      <c r="B57">
        <v>6279</v>
      </c>
      <c r="C57">
        <v>20</v>
      </c>
      <c r="D57">
        <v>0</v>
      </c>
      <c r="E57">
        <v>180</v>
      </c>
      <c r="F57">
        <v>597</v>
      </c>
      <c r="G57">
        <v>59</v>
      </c>
      <c r="H57">
        <v>161</v>
      </c>
      <c r="I57">
        <v>33.1</v>
      </c>
      <c r="J57">
        <v>1800</v>
      </c>
      <c r="K57">
        <v>0</v>
      </c>
      <c r="L57" s="55">
        <v>296.39999999999998</v>
      </c>
      <c r="M57" s="55">
        <v>1772.1</v>
      </c>
      <c r="N57">
        <v>56.8</v>
      </c>
      <c r="O57">
        <v>0</v>
      </c>
      <c r="P57">
        <v>3.5</v>
      </c>
      <c r="Q57">
        <v>0</v>
      </c>
      <c r="R57">
        <v>36.799999999999997</v>
      </c>
      <c r="S57">
        <v>4256</v>
      </c>
      <c r="T57">
        <v>3327</v>
      </c>
      <c r="U57" t="s">
        <v>56</v>
      </c>
      <c r="V57">
        <v>29</v>
      </c>
      <c r="W57">
        <v>37.700000000000003</v>
      </c>
      <c r="X57">
        <v>0</v>
      </c>
      <c r="Y57" t="s">
        <v>12</v>
      </c>
      <c r="Z57">
        <v>0</v>
      </c>
      <c r="AA57">
        <v>-769.5</v>
      </c>
    </row>
    <row r="58" spans="1:27">
      <c r="A58" s="44">
        <v>44526</v>
      </c>
      <c r="B58">
        <v>5801</v>
      </c>
      <c r="C58">
        <v>21</v>
      </c>
      <c r="D58">
        <v>0</v>
      </c>
      <c r="E58">
        <v>180</v>
      </c>
      <c r="F58">
        <v>597</v>
      </c>
      <c r="G58">
        <v>58</v>
      </c>
      <c r="H58">
        <v>158</v>
      </c>
      <c r="I58">
        <v>39.799999999999997</v>
      </c>
      <c r="J58">
        <v>1800</v>
      </c>
      <c r="K58">
        <v>0</v>
      </c>
      <c r="L58" s="55">
        <v>292.39999999999998</v>
      </c>
      <c r="M58" s="55">
        <v>1767.6</v>
      </c>
      <c r="N58">
        <v>56.7</v>
      </c>
      <c r="O58">
        <v>0</v>
      </c>
      <c r="P58">
        <v>4</v>
      </c>
      <c r="Q58">
        <v>407.9</v>
      </c>
      <c r="R58">
        <v>39.299999999999997</v>
      </c>
      <c r="S58">
        <v>4287</v>
      </c>
      <c r="T58">
        <v>3308</v>
      </c>
      <c r="U58" t="s">
        <v>56</v>
      </c>
      <c r="V58">
        <v>26.3</v>
      </c>
      <c r="W58">
        <v>32.9</v>
      </c>
      <c r="X58">
        <v>58</v>
      </c>
      <c r="Y58" t="s">
        <v>12</v>
      </c>
      <c r="Z58">
        <v>0</v>
      </c>
      <c r="AA58">
        <v>-814</v>
      </c>
    </row>
    <row r="59" spans="1:27">
      <c r="A59" s="44">
        <v>44527</v>
      </c>
      <c r="B59">
        <v>6057</v>
      </c>
      <c r="C59">
        <v>21</v>
      </c>
      <c r="D59">
        <v>0</v>
      </c>
      <c r="E59">
        <v>180</v>
      </c>
      <c r="F59">
        <v>595</v>
      </c>
      <c r="G59">
        <v>57</v>
      </c>
      <c r="H59">
        <v>161</v>
      </c>
      <c r="I59">
        <v>39.799999999999997</v>
      </c>
      <c r="J59">
        <v>1850</v>
      </c>
      <c r="K59">
        <v>0</v>
      </c>
      <c r="L59" s="55">
        <v>292.39999999999998</v>
      </c>
      <c r="M59" s="55">
        <v>1767.1</v>
      </c>
      <c r="N59">
        <v>58.3</v>
      </c>
      <c r="O59">
        <v>0</v>
      </c>
      <c r="P59">
        <v>4</v>
      </c>
      <c r="Q59">
        <v>407.9</v>
      </c>
      <c r="R59">
        <v>40.299999999999997</v>
      </c>
      <c r="S59">
        <v>2587.1</v>
      </c>
      <c r="T59">
        <v>2854</v>
      </c>
      <c r="U59" t="s">
        <v>56</v>
      </c>
      <c r="V59">
        <v>24.3</v>
      </c>
      <c r="W59">
        <v>28.7</v>
      </c>
      <c r="X59">
        <v>100</v>
      </c>
      <c r="Y59" t="s">
        <v>12</v>
      </c>
      <c r="Z59">
        <v>0</v>
      </c>
      <c r="AA59">
        <v>432.9</v>
      </c>
    </row>
    <row r="60" spans="1:27">
      <c r="A60" s="44">
        <v>44528</v>
      </c>
      <c r="B60">
        <v>6074</v>
      </c>
      <c r="C60">
        <v>20</v>
      </c>
      <c r="D60">
        <v>0</v>
      </c>
      <c r="E60">
        <v>180</v>
      </c>
      <c r="F60">
        <v>591</v>
      </c>
      <c r="G60">
        <v>56</v>
      </c>
      <c r="H60">
        <v>162</v>
      </c>
      <c r="I60">
        <v>35</v>
      </c>
      <c r="J60">
        <v>1900</v>
      </c>
      <c r="K60">
        <v>0</v>
      </c>
      <c r="L60" s="55">
        <v>298</v>
      </c>
      <c r="M60" s="55">
        <v>1765.6</v>
      </c>
      <c r="N60">
        <v>59.1</v>
      </c>
      <c r="O60">
        <v>0</v>
      </c>
      <c r="P60">
        <v>5</v>
      </c>
      <c r="Q60">
        <v>0</v>
      </c>
      <c r="R60">
        <v>39.299999999999997</v>
      </c>
      <c r="S60">
        <v>1822.6</v>
      </c>
      <c r="T60">
        <v>3065</v>
      </c>
      <c r="U60" t="s">
        <v>56</v>
      </c>
      <c r="V60">
        <v>25.7</v>
      </c>
      <c r="W60">
        <v>29</v>
      </c>
      <c r="X60">
        <v>100</v>
      </c>
      <c r="Y60" t="s">
        <v>12</v>
      </c>
      <c r="Z60">
        <v>0</v>
      </c>
      <c r="AA60">
        <v>1410.9</v>
      </c>
    </row>
    <row r="61" spans="1:27">
      <c r="A61" s="44">
        <v>44529</v>
      </c>
      <c r="B61">
        <v>5959</v>
      </c>
      <c r="C61">
        <v>19</v>
      </c>
      <c r="D61">
        <v>0</v>
      </c>
      <c r="E61">
        <v>180</v>
      </c>
      <c r="F61">
        <v>596</v>
      </c>
      <c r="G61">
        <v>55</v>
      </c>
      <c r="H61">
        <v>160</v>
      </c>
      <c r="I61">
        <v>44.2</v>
      </c>
      <c r="J61">
        <v>1900</v>
      </c>
      <c r="K61">
        <v>0</v>
      </c>
      <c r="L61" s="55">
        <v>296.39999999999998</v>
      </c>
      <c r="M61" s="55">
        <v>1734.3</v>
      </c>
      <c r="N61">
        <v>59.1</v>
      </c>
      <c r="O61">
        <v>0</v>
      </c>
      <c r="P61">
        <v>2.5</v>
      </c>
      <c r="Q61">
        <v>521.29999999999995</v>
      </c>
      <c r="R61">
        <v>42.9</v>
      </c>
      <c r="S61">
        <v>1819.6</v>
      </c>
      <c r="T61">
        <v>3050</v>
      </c>
      <c r="U61" t="s">
        <v>56</v>
      </c>
      <c r="V61">
        <v>26.6</v>
      </c>
      <c r="W61">
        <v>29.1</v>
      </c>
      <c r="X61">
        <v>100</v>
      </c>
      <c r="Y61" t="s">
        <v>12</v>
      </c>
      <c r="Z61">
        <v>0</v>
      </c>
      <c r="AA61">
        <v>1406.4</v>
      </c>
    </row>
    <row r="62" spans="1:27">
      <c r="A62" s="44">
        <v>44530</v>
      </c>
      <c r="B62">
        <v>5959</v>
      </c>
      <c r="C62">
        <v>19</v>
      </c>
      <c r="D62">
        <v>0</v>
      </c>
      <c r="E62">
        <v>180</v>
      </c>
      <c r="F62">
        <v>593</v>
      </c>
      <c r="G62">
        <v>53</v>
      </c>
      <c r="H62">
        <v>161</v>
      </c>
      <c r="I62">
        <v>54</v>
      </c>
      <c r="J62">
        <v>1950</v>
      </c>
      <c r="K62">
        <v>0</v>
      </c>
      <c r="L62" s="55">
        <v>296</v>
      </c>
      <c r="M62" s="55">
        <v>1711</v>
      </c>
      <c r="N62">
        <v>0</v>
      </c>
      <c r="O62">
        <v>0</v>
      </c>
      <c r="P62">
        <v>4</v>
      </c>
      <c r="Q62" t="s">
        <v>87</v>
      </c>
      <c r="R62">
        <v>49</v>
      </c>
      <c r="S62">
        <v>1737.3</v>
      </c>
      <c r="T62">
        <v>3036</v>
      </c>
      <c r="U62" t="s">
        <v>56</v>
      </c>
      <c r="V62">
        <v>27.1</v>
      </c>
      <c r="W62">
        <v>28.7</v>
      </c>
      <c r="X62">
        <v>42</v>
      </c>
      <c r="Y62" t="s">
        <v>12</v>
      </c>
      <c r="Z62">
        <v>0</v>
      </c>
      <c r="AA62">
        <v>1480.7</v>
      </c>
    </row>
    <row r="63" spans="1:27">
      <c r="A63" s="44">
        <v>44531</v>
      </c>
      <c r="B63">
        <v>5895</v>
      </c>
      <c r="C63">
        <v>23</v>
      </c>
      <c r="D63">
        <v>0</v>
      </c>
      <c r="E63">
        <v>170</v>
      </c>
      <c r="F63">
        <v>582</v>
      </c>
      <c r="G63">
        <v>53</v>
      </c>
      <c r="H63">
        <v>165</v>
      </c>
      <c r="I63">
        <v>53.8</v>
      </c>
      <c r="J63">
        <v>2000</v>
      </c>
      <c r="K63">
        <v>0</v>
      </c>
      <c r="L63" s="55">
        <v>292.89999999999998</v>
      </c>
      <c r="M63" s="55">
        <v>1707</v>
      </c>
      <c r="N63">
        <v>58.8</v>
      </c>
      <c r="O63">
        <v>0</v>
      </c>
      <c r="P63">
        <v>0</v>
      </c>
      <c r="Q63">
        <v>0</v>
      </c>
      <c r="R63">
        <v>51.9</v>
      </c>
      <c r="S63">
        <v>3024.4</v>
      </c>
      <c r="T63">
        <v>2958</v>
      </c>
      <c r="U63" t="s">
        <v>56</v>
      </c>
      <c r="V63">
        <v>27.3</v>
      </c>
      <c r="W63">
        <v>28.5</v>
      </c>
      <c r="X63">
        <v>0</v>
      </c>
      <c r="Y63" t="s">
        <v>12</v>
      </c>
      <c r="Z63">
        <v>0</v>
      </c>
      <c r="AA63">
        <v>122.1</v>
      </c>
    </row>
    <row r="64" spans="1:27">
      <c r="A64" s="44">
        <v>44532</v>
      </c>
      <c r="B64">
        <v>5646</v>
      </c>
      <c r="C64">
        <v>19</v>
      </c>
      <c r="D64">
        <v>0</v>
      </c>
      <c r="E64">
        <v>170</v>
      </c>
      <c r="F64">
        <v>560</v>
      </c>
      <c r="G64">
        <v>52</v>
      </c>
      <c r="H64">
        <v>161</v>
      </c>
      <c r="I64">
        <v>53.8</v>
      </c>
      <c r="J64">
        <v>2000</v>
      </c>
      <c r="K64">
        <v>0</v>
      </c>
      <c r="L64" s="55">
        <v>293.89999999999998</v>
      </c>
      <c r="M64" s="55">
        <v>1714.7</v>
      </c>
      <c r="N64">
        <v>59.8</v>
      </c>
      <c r="O64">
        <v>0</v>
      </c>
      <c r="P64">
        <v>7.6</v>
      </c>
      <c r="Q64">
        <v>590.4</v>
      </c>
      <c r="R64">
        <v>55.5</v>
      </c>
      <c r="S64">
        <v>3892.4</v>
      </c>
      <c r="T64">
        <v>2835</v>
      </c>
      <c r="U64" t="s">
        <v>56</v>
      </c>
      <c r="V64">
        <v>27.6</v>
      </c>
      <c r="W64">
        <v>28.6</v>
      </c>
      <c r="X64">
        <v>0</v>
      </c>
      <c r="Y64" t="s">
        <v>12</v>
      </c>
      <c r="Z64">
        <v>0</v>
      </c>
      <c r="AA64">
        <v>-871.4</v>
      </c>
    </row>
    <row r="65" spans="1:27">
      <c r="A65" s="44">
        <v>44533</v>
      </c>
      <c r="B65">
        <v>5356</v>
      </c>
      <c r="C65">
        <v>24</v>
      </c>
      <c r="D65">
        <v>0</v>
      </c>
      <c r="E65">
        <v>170</v>
      </c>
      <c r="F65">
        <v>544</v>
      </c>
      <c r="G65">
        <v>50</v>
      </c>
      <c r="H65">
        <v>163</v>
      </c>
      <c r="I65">
        <v>53.8</v>
      </c>
      <c r="J65">
        <v>2000</v>
      </c>
      <c r="K65">
        <v>0</v>
      </c>
      <c r="L65" s="55">
        <v>288.89999999999998</v>
      </c>
      <c r="M65" s="55">
        <v>928.7</v>
      </c>
      <c r="N65">
        <v>59.7</v>
      </c>
      <c r="O65">
        <v>0</v>
      </c>
      <c r="P65">
        <v>3.5</v>
      </c>
      <c r="Q65">
        <v>317.60000000000002</v>
      </c>
      <c r="R65">
        <v>48.9</v>
      </c>
      <c r="S65">
        <v>3672.5</v>
      </c>
      <c r="T65">
        <v>3346</v>
      </c>
      <c r="U65" t="s">
        <v>56</v>
      </c>
      <c r="V65">
        <v>24.2</v>
      </c>
      <c r="W65">
        <v>25.3</v>
      </c>
      <c r="X65">
        <v>0</v>
      </c>
      <c r="Y65" t="s">
        <v>12</v>
      </c>
      <c r="Z65">
        <v>0</v>
      </c>
      <c r="AA65">
        <v>-144.5</v>
      </c>
    </row>
    <row r="66" spans="1:27">
      <c r="A66" s="44">
        <v>44534</v>
      </c>
      <c r="B66">
        <v>5651</v>
      </c>
      <c r="C66">
        <v>20</v>
      </c>
      <c r="D66">
        <v>0</v>
      </c>
      <c r="E66">
        <v>170</v>
      </c>
      <c r="F66">
        <v>533</v>
      </c>
      <c r="G66">
        <v>49</v>
      </c>
      <c r="H66">
        <v>158</v>
      </c>
      <c r="I66">
        <v>53.8</v>
      </c>
      <c r="J66">
        <v>2050</v>
      </c>
      <c r="K66">
        <v>0</v>
      </c>
      <c r="L66" s="55">
        <v>295.89999999999998</v>
      </c>
      <c r="M66" s="55">
        <v>924.6</v>
      </c>
      <c r="N66">
        <v>59.7</v>
      </c>
      <c r="O66">
        <v>0</v>
      </c>
      <c r="P66">
        <v>5.5</v>
      </c>
      <c r="Q66">
        <v>301.5</v>
      </c>
      <c r="R66">
        <v>51.4</v>
      </c>
      <c r="S66">
        <v>3426</v>
      </c>
      <c r="T66">
        <v>3041</v>
      </c>
      <c r="U66" t="s">
        <v>56</v>
      </c>
      <c r="V66">
        <v>20.9</v>
      </c>
      <c r="W66">
        <v>22.2</v>
      </c>
      <c r="X66">
        <v>0</v>
      </c>
      <c r="Y66" t="s">
        <v>12</v>
      </c>
      <c r="Z66">
        <v>0</v>
      </c>
      <c r="AA66">
        <v>-200</v>
      </c>
    </row>
    <row r="67" spans="1:27">
      <c r="A67" s="44">
        <v>44535</v>
      </c>
      <c r="B67">
        <v>5887</v>
      </c>
      <c r="C67">
        <v>19</v>
      </c>
      <c r="D67">
        <v>0</v>
      </c>
      <c r="E67">
        <v>170</v>
      </c>
      <c r="F67">
        <v>548</v>
      </c>
      <c r="G67">
        <v>48</v>
      </c>
      <c r="H67">
        <v>161</v>
      </c>
      <c r="I67">
        <v>53.8</v>
      </c>
      <c r="J67">
        <v>2100</v>
      </c>
      <c r="K67">
        <v>0</v>
      </c>
      <c r="L67" s="55">
        <v>295.89999999999998</v>
      </c>
      <c r="M67" s="55">
        <v>922.1</v>
      </c>
      <c r="N67">
        <v>59.7</v>
      </c>
      <c r="O67">
        <v>0</v>
      </c>
      <c r="P67">
        <v>4.5</v>
      </c>
      <c r="Q67">
        <v>291.39999999999998</v>
      </c>
      <c r="R67">
        <v>44.4</v>
      </c>
      <c r="S67">
        <v>3663.8</v>
      </c>
      <c r="T67">
        <v>3272</v>
      </c>
      <c r="U67" t="s">
        <v>56</v>
      </c>
      <c r="V67">
        <v>17.3</v>
      </c>
      <c r="W67">
        <v>18.5</v>
      </c>
      <c r="X67">
        <v>0</v>
      </c>
      <c r="Y67" t="s">
        <v>12</v>
      </c>
      <c r="Z67">
        <v>0</v>
      </c>
      <c r="AA67">
        <v>-208.3</v>
      </c>
    </row>
    <row r="68" spans="1:27">
      <c r="A68" s="44">
        <v>44536</v>
      </c>
      <c r="B68">
        <v>5837</v>
      </c>
      <c r="C68">
        <v>20</v>
      </c>
      <c r="D68">
        <v>0</v>
      </c>
      <c r="E68">
        <v>170</v>
      </c>
      <c r="F68">
        <v>557</v>
      </c>
      <c r="G68">
        <v>48</v>
      </c>
      <c r="H68">
        <v>160</v>
      </c>
      <c r="I68">
        <v>53.8</v>
      </c>
      <c r="J68">
        <v>2100</v>
      </c>
      <c r="K68">
        <v>0.04</v>
      </c>
      <c r="L68" s="55">
        <v>290.39999999999998</v>
      </c>
      <c r="M68" s="55">
        <v>886.3</v>
      </c>
      <c r="N68">
        <v>59.6</v>
      </c>
      <c r="O68">
        <v>0</v>
      </c>
      <c r="P68">
        <v>2</v>
      </c>
      <c r="Q68">
        <v>310.10000000000002</v>
      </c>
      <c r="R68">
        <v>41.3</v>
      </c>
      <c r="S68">
        <v>3853.4</v>
      </c>
      <c r="T68">
        <v>3515</v>
      </c>
      <c r="U68" t="s">
        <v>56</v>
      </c>
      <c r="V68">
        <v>17.2</v>
      </c>
      <c r="W68">
        <v>18.100000000000001</v>
      </c>
      <c r="X68">
        <v>0</v>
      </c>
      <c r="Y68" t="s">
        <v>12</v>
      </c>
      <c r="Z68">
        <v>0</v>
      </c>
      <c r="AA68">
        <v>-153.4</v>
      </c>
    </row>
    <row r="69" spans="1:27">
      <c r="A69" s="44">
        <v>44537</v>
      </c>
      <c r="B69">
        <v>5803</v>
      </c>
      <c r="C69">
        <v>21</v>
      </c>
      <c r="D69">
        <v>0</v>
      </c>
      <c r="E69">
        <v>170</v>
      </c>
      <c r="F69">
        <v>569</v>
      </c>
      <c r="G69">
        <v>49</v>
      </c>
      <c r="H69">
        <v>168</v>
      </c>
      <c r="I69">
        <v>53.8</v>
      </c>
      <c r="J69">
        <v>2150</v>
      </c>
      <c r="K69">
        <v>0</v>
      </c>
      <c r="L69" s="55">
        <v>300</v>
      </c>
      <c r="M69" s="55">
        <v>832.4</v>
      </c>
      <c r="N69">
        <v>0</v>
      </c>
      <c r="O69">
        <v>0</v>
      </c>
      <c r="P69">
        <v>5</v>
      </c>
      <c r="Q69">
        <v>413.9</v>
      </c>
      <c r="R69">
        <v>39.299999999999997</v>
      </c>
      <c r="S69">
        <v>3874.9</v>
      </c>
      <c r="T69">
        <v>3749</v>
      </c>
      <c r="U69" t="s">
        <v>56</v>
      </c>
      <c r="V69">
        <v>16.899999999999999</v>
      </c>
      <c r="W69">
        <v>17.2</v>
      </c>
      <c r="X69">
        <v>0</v>
      </c>
      <c r="Y69" t="s">
        <v>12</v>
      </c>
      <c r="Z69">
        <v>228.2</v>
      </c>
      <c r="AA69">
        <v>43.1</v>
      </c>
    </row>
    <row r="70" spans="1:27">
      <c r="A70" s="44">
        <v>44538</v>
      </c>
      <c r="B70">
        <v>6051</v>
      </c>
      <c r="C70">
        <v>21</v>
      </c>
      <c r="D70">
        <v>0</v>
      </c>
      <c r="E70">
        <v>170</v>
      </c>
      <c r="F70">
        <v>550</v>
      </c>
      <c r="G70">
        <v>50</v>
      </c>
      <c r="H70">
        <v>158</v>
      </c>
      <c r="I70">
        <v>55.3</v>
      </c>
      <c r="J70">
        <v>2150</v>
      </c>
      <c r="K70">
        <v>0</v>
      </c>
      <c r="L70" s="55">
        <v>298</v>
      </c>
      <c r="M70" s="55">
        <v>833.4</v>
      </c>
      <c r="N70">
        <v>59.6</v>
      </c>
      <c r="O70">
        <v>0</v>
      </c>
      <c r="P70">
        <v>5</v>
      </c>
      <c r="Q70">
        <v>0</v>
      </c>
      <c r="R70">
        <v>46.4</v>
      </c>
      <c r="S70">
        <v>3832.4</v>
      </c>
      <c r="T70">
        <v>3680</v>
      </c>
      <c r="U70" t="s">
        <v>56</v>
      </c>
      <c r="V70">
        <v>16.5</v>
      </c>
      <c r="W70">
        <v>16.7</v>
      </c>
      <c r="X70">
        <v>0</v>
      </c>
      <c r="Y70" t="s">
        <v>12</v>
      </c>
      <c r="Z70">
        <v>228.2</v>
      </c>
      <c r="AA70">
        <v>28.1</v>
      </c>
    </row>
    <row r="71" spans="1:27">
      <c r="A71" s="44">
        <v>44539</v>
      </c>
      <c r="B71">
        <v>6314</v>
      </c>
      <c r="C71">
        <v>21</v>
      </c>
      <c r="D71">
        <v>0</v>
      </c>
      <c r="E71">
        <v>170</v>
      </c>
      <c r="F71">
        <v>536</v>
      </c>
      <c r="G71">
        <v>60</v>
      </c>
      <c r="H71">
        <v>168</v>
      </c>
      <c r="I71">
        <v>56.6</v>
      </c>
      <c r="J71">
        <v>2150</v>
      </c>
      <c r="K71">
        <v>0.08</v>
      </c>
      <c r="L71" s="55">
        <v>348.9</v>
      </c>
      <c r="M71" s="55">
        <v>840.4</v>
      </c>
      <c r="N71">
        <v>59.5</v>
      </c>
      <c r="O71">
        <v>0</v>
      </c>
      <c r="P71">
        <v>0</v>
      </c>
      <c r="Q71">
        <v>457.8</v>
      </c>
      <c r="R71">
        <v>49.9</v>
      </c>
      <c r="S71">
        <v>4047.4</v>
      </c>
      <c r="T71">
        <v>3834</v>
      </c>
      <c r="U71" t="s">
        <v>56</v>
      </c>
      <c r="V71">
        <v>16.600000000000001</v>
      </c>
      <c r="W71">
        <v>16.600000000000001</v>
      </c>
      <c r="X71">
        <v>0</v>
      </c>
      <c r="Y71" t="s">
        <v>12</v>
      </c>
      <c r="Z71">
        <v>228.2</v>
      </c>
      <c r="AA71">
        <v>-28.9</v>
      </c>
    </row>
    <row r="72" spans="1:27">
      <c r="A72" s="44">
        <v>44540</v>
      </c>
      <c r="B72">
        <v>6556</v>
      </c>
      <c r="C72">
        <v>20</v>
      </c>
      <c r="D72">
        <v>0</v>
      </c>
      <c r="E72">
        <v>170</v>
      </c>
      <c r="F72">
        <v>544</v>
      </c>
      <c r="G72">
        <v>93</v>
      </c>
      <c r="H72">
        <v>160</v>
      </c>
      <c r="I72">
        <v>56.6</v>
      </c>
      <c r="J72">
        <v>2200</v>
      </c>
      <c r="K72">
        <v>0</v>
      </c>
      <c r="L72" s="55">
        <v>254.6</v>
      </c>
      <c r="M72" s="55">
        <v>835.9</v>
      </c>
      <c r="N72">
        <v>59.5</v>
      </c>
      <c r="O72">
        <v>12.5</v>
      </c>
      <c r="P72">
        <v>5</v>
      </c>
      <c r="Q72">
        <v>0</v>
      </c>
      <c r="R72">
        <v>54.5</v>
      </c>
      <c r="S72">
        <v>4403.3999999999996</v>
      </c>
      <c r="T72">
        <v>4648</v>
      </c>
      <c r="U72" t="s">
        <v>56</v>
      </c>
      <c r="V72">
        <v>16.399999999999999</v>
      </c>
      <c r="W72">
        <v>16</v>
      </c>
      <c r="X72">
        <v>0</v>
      </c>
      <c r="Y72" t="s">
        <v>12</v>
      </c>
      <c r="Z72">
        <v>684.7</v>
      </c>
      <c r="AA72">
        <v>401.1</v>
      </c>
    </row>
    <row r="73" spans="1:27">
      <c r="A73" s="44">
        <v>44541</v>
      </c>
      <c r="B73">
        <v>6129</v>
      </c>
      <c r="C73">
        <v>19</v>
      </c>
      <c r="D73">
        <v>0</v>
      </c>
      <c r="E73">
        <v>170</v>
      </c>
      <c r="F73">
        <v>565</v>
      </c>
      <c r="G73">
        <v>88</v>
      </c>
      <c r="H73">
        <v>158</v>
      </c>
      <c r="I73">
        <v>56.6</v>
      </c>
      <c r="J73">
        <v>2200</v>
      </c>
      <c r="K73">
        <v>0</v>
      </c>
      <c r="L73" s="55">
        <v>292.39999999999998</v>
      </c>
      <c r="M73" s="55">
        <v>836.4</v>
      </c>
      <c r="N73">
        <v>26.6</v>
      </c>
      <c r="O73">
        <v>13.9</v>
      </c>
      <c r="P73">
        <v>5</v>
      </c>
      <c r="Q73">
        <v>515.20000000000005</v>
      </c>
      <c r="R73">
        <v>57.5</v>
      </c>
      <c r="S73">
        <v>4598.2</v>
      </c>
      <c r="T73">
        <v>4864</v>
      </c>
      <c r="U73" t="s">
        <v>56</v>
      </c>
      <c r="V73">
        <v>16.3</v>
      </c>
      <c r="W73">
        <v>15.5</v>
      </c>
      <c r="X73">
        <v>0</v>
      </c>
      <c r="Y73" t="s">
        <v>12</v>
      </c>
      <c r="Z73">
        <v>684.7</v>
      </c>
      <c r="AA73">
        <v>428.8</v>
      </c>
    </row>
    <row r="74" spans="1:27">
      <c r="A74" s="44">
        <v>44542</v>
      </c>
      <c r="B74">
        <v>5747</v>
      </c>
      <c r="C74">
        <v>24</v>
      </c>
      <c r="D74">
        <v>0</v>
      </c>
      <c r="E74">
        <v>170</v>
      </c>
      <c r="F74">
        <v>605</v>
      </c>
      <c r="G74">
        <v>70</v>
      </c>
      <c r="H74">
        <v>166</v>
      </c>
      <c r="I74">
        <v>56.6</v>
      </c>
      <c r="J74">
        <v>2200</v>
      </c>
      <c r="K74">
        <v>0.16</v>
      </c>
      <c r="L74" s="55">
        <v>292.89999999999998</v>
      </c>
      <c r="M74" s="55">
        <v>816.7</v>
      </c>
      <c r="N74">
        <v>0</v>
      </c>
      <c r="O74">
        <v>12.4</v>
      </c>
      <c r="P74">
        <v>0</v>
      </c>
      <c r="Q74">
        <v>0</v>
      </c>
      <c r="R74">
        <v>40.299999999999997</v>
      </c>
      <c r="S74">
        <v>4162.8999999999996</v>
      </c>
      <c r="T74">
        <v>4280</v>
      </c>
      <c r="U74" t="s">
        <v>56</v>
      </c>
      <c r="V74">
        <v>15.9</v>
      </c>
      <c r="W74">
        <v>15</v>
      </c>
      <c r="X74">
        <v>0</v>
      </c>
      <c r="Y74" t="s">
        <v>12</v>
      </c>
      <c r="Z74">
        <v>456.4</v>
      </c>
      <c r="AA74">
        <v>279.2</v>
      </c>
    </row>
    <row r="75" spans="1:27">
      <c r="A75" s="44">
        <v>44543</v>
      </c>
      <c r="B75">
        <v>7739</v>
      </c>
      <c r="C75">
        <v>141</v>
      </c>
      <c r="D75">
        <v>0</v>
      </c>
      <c r="E75">
        <v>170</v>
      </c>
      <c r="F75">
        <v>653</v>
      </c>
      <c r="G75">
        <v>288</v>
      </c>
      <c r="H75">
        <v>238</v>
      </c>
      <c r="I75">
        <v>57.1</v>
      </c>
      <c r="J75">
        <v>2200</v>
      </c>
      <c r="K75">
        <v>1.84</v>
      </c>
      <c r="L75" s="55">
        <v>1490.3</v>
      </c>
      <c r="M75" s="55">
        <v>1737.8</v>
      </c>
      <c r="N75">
        <v>52.3</v>
      </c>
      <c r="O75">
        <v>16.5</v>
      </c>
      <c r="P75">
        <v>5</v>
      </c>
      <c r="Q75">
        <v>1495.8</v>
      </c>
      <c r="R75">
        <v>27.7</v>
      </c>
      <c r="S75">
        <v>4092.4</v>
      </c>
      <c r="T75">
        <v>2675</v>
      </c>
      <c r="U75" t="s">
        <v>56</v>
      </c>
      <c r="V75">
        <v>26.2</v>
      </c>
      <c r="W75">
        <v>25.2</v>
      </c>
      <c r="X75">
        <v>0</v>
      </c>
      <c r="Y75" t="s">
        <v>12</v>
      </c>
      <c r="Z75">
        <v>1369.3</v>
      </c>
      <c r="AA75">
        <v>-1331.2</v>
      </c>
    </row>
    <row r="76" spans="1:27">
      <c r="A76" s="44">
        <v>44544</v>
      </c>
      <c r="B76">
        <v>15430</v>
      </c>
      <c r="C76">
        <v>333</v>
      </c>
      <c r="D76">
        <v>0</v>
      </c>
      <c r="E76">
        <v>170</v>
      </c>
      <c r="F76">
        <v>788</v>
      </c>
      <c r="G76">
        <v>2605</v>
      </c>
      <c r="H76">
        <v>260</v>
      </c>
      <c r="I76">
        <v>67.2</v>
      </c>
      <c r="J76">
        <v>2200</v>
      </c>
      <c r="K76">
        <v>0.16</v>
      </c>
      <c r="L76" s="55">
        <v>2988.7</v>
      </c>
      <c r="M76" s="55">
        <v>2612.1</v>
      </c>
      <c r="N76">
        <v>238.7</v>
      </c>
      <c r="O76">
        <v>29.9</v>
      </c>
      <c r="P76">
        <v>1.5</v>
      </c>
      <c r="Q76">
        <v>3269.5</v>
      </c>
      <c r="R76">
        <v>26.2</v>
      </c>
      <c r="S76">
        <v>8875.9</v>
      </c>
      <c r="T76">
        <v>13059</v>
      </c>
      <c r="U76" t="s">
        <v>56</v>
      </c>
      <c r="V76">
        <v>46.6</v>
      </c>
      <c r="W76">
        <v>42.6</v>
      </c>
      <c r="X76">
        <v>0</v>
      </c>
      <c r="Y76" t="s">
        <v>13</v>
      </c>
      <c r="Z76">
        <v>11867.4</v>
      </c>
      <c r="AA76">
        <v>3532.4</v>
      </c>
    </row>
    <row r="77" spans="1:27">
      <c r="A77" s="44">
        <v>44545</v>
      </c>
      <c r="B77">
        <v>25264</v>
      </c>
      <c r="C77">
        <v>233</v>
      </c>
      <c r="D77">
        <v>0</v>
      </c>
      <c r="E77">
        <v>170</v>
      </c>
      <c r="F77">
        <v>1027</v>
      </c>
      <c r="G77">
        <v>1025</v>
      </c>
      <c r="H77">
        <v>201</v>
      </c>
      <c r="I77">
        <v>58.1</v>
      </c>
      <c r="J77">
        <v>2200</v>
      </c>
      <c r="K77">
        <v>0</v>
      </c>
      <c r="L77" s="55">
        <v>2994.7</v>
      </c>
      <c r="M77" s="55">
        <v>3412.7</v>
      </c>
      <c r="N77">
        <v>244.9</v>
      </c>
      <c r="O77">
        <v>32.1</v>
      </c>
      <c r="P77">
        <v>5</v>
      </c>
      <c r="Q77">
        <v>2577.3000000000002</v>
      </c>
      <c r="R77">
        <v>25.7</v>
      </c>
      <c r="S77">
        <v>15863.9</v>
      </c>
      <c r="T77">
        <v>23071</v>
      </c>
      <c r="U77" t="s">
        <v>56</v>
      </c>
      <c r="V77">
        <v>63.4</v>
      </c>
      <c r="W77">
        <v>42.6</v>
      </c>
      <c r="X77">
        <v>0</v>
      </c>
      <c r="Y77" t="s">
        <v>13</v>
      </c>
      <c r="Z77">
        <v>12323.9</v>
      </c>
      <c r="AA77">
        <v>6524.4</v>
      </c>
    </row>
    <row r="78" spans="1:27">
      <c r="A78" s="44">
        <v>44546</v>
      </c>
      <c r="B78">
        <v>28965</v>
      </c>
      <c r="C78">
        <v>865</v>
      </c>
      <c r="D78">
        <v>0</v>
      </c>
      <c r="E78">
        <v>170</v>
      </c>
      <c r="F78">
        <v>1013</v>
      </c>
      <c r="G78">
        <v>1003</v>
      </c>
      <c r="H78">
        <v>212</v>
      </c>
      <c r="I78">
        <v>58.2</v>
      </c>
      <c r="J78">
        <v>2200</v>
      </c>
      <c r="K78">
        <v>0.48</v>
      </c>
      <c r="L78" s="55">
        <v>2289.4</v>
      </c>
      <c r="M78" s="55">
        <v>3939</v>
      </c>
      <c r="N78">
        <v>245.3</v>
      </c>
      <c r="O78">
        <v>33</v>
      </c>
      <c r="P78">
        <v>5</v>
      </c>
      <c r="Q78">
        <v>2577.3000000000002</v>
      </c>
      <c r="R78">
        <v>20.7</v>
      </c>
      <c r="S78">
        <v>24290</v>
      </c>
      <c r="T78">
        <v>31580</v>
      </c>
      <c r="U78" t="s">
        <v>56</v>
      </c>
      <c r="V78">
        <v>63.9</v>
      </c>
      <c r="W78">
        <v>32</v>
      </c>
      <c r="X78">
        <v>0</v>
      </c>
      <c r="Y78" t="s">
        <v>13</v>
      </c>
      <c r="Z78">
        <v>12323.9</v>
      </c>
      <c r="AA78">
        <v>6602.3</v>
      </c>
    </row>
    <row r="79" spans="1:27">
      <c r="A79" s="44">
        <v>44547</v>
      </c>
      <c r="B79">
        <v>27627</v>
      </c>
      <c r="C79">
        <v>311</v>
      </c>
      <c r="D79">
        <v>0</v>
      </c>
      <c r="E79">
        <v>170</v>
      </c>
      <c r="F79">
        <v>1004</v>
      </c>
      <c r="G79">
        <v>818</v>
      </c>
      <c r="H79">
        <v>182</v>
      </c>
      <c r="I79">
        <v>58.1</v>
      </c>
      <c r="J79">
        <v>2200</v>
      </c>
      <c r="K79">
        <v>0</v>
      </c>
      <c r="L79" s="55">
        <v>4893.3999999999996</v>
      </c>
      <c r="M79" s="55">
        <v>4129.1000000000004</v>
      </c>
      <c r="N79">
        <v>245.3</v>
      </c>
      <c r="O79">
        <v>30.5</v>
      </c>
      <c r="P79">
        <v>4.5</v>
      </c>
      <c r="Q79">
        <v>5008.3</v>
      </c>
      <c r="R79">
        <v>11.1</v>
      </c>
      <c r="S79">
        <v>28897.4</v>
      </c>
      <c r="T79">
        <v>35845</v>
      </c>
      <c r="U79" t="s">
        <v>56</v>
      </c>
      <c r="V79">
        <v>63.6</v>
      </c>
      <c r="W79">
        <v>27.1</v>
      </c>
      <c r="X79">
        <v>0</v>
      </c>
      <c r="Y79" t="s">
        <v>13</v>
      </c>
      <c r="Z79">
        <v>15062.5</v>
      </c>
      <c r="AA79">
        <v>6058.3</v>
      </c>
    </row>
    <row r="80" spans="1:27">
      <c r="A80" s="44">
        <v>44548</v>
      </c>
      <c r="B80">
        <v>27546</v>
      </c>
      <c r="C80">
        <v>205</v>
      </c>
      <c r="D80">
        <v>0</v>
      </c>
      <c r="E80">
        <v>170</v>
      </c>
      <c r="F80">
        <v>1030</v>
      </c>
      <c r="G80">
        <v>470</v>
      </c>
      <c r="H80">
        <v>168</v>
      </c>
      <c r="I80">
        <v>58.1</v>
      </c>
      <c r="J80">
        <v>2150</v>
      </c>
      <c r="K80">
        <v>0</v>
      </c>
      <c r="L80" s="55">
        <v>5489.3</v>
      </c>
      <c r="M80" s="55">
        <v>4115.5</v>
      </c>
      <c r="N80" t="s">
        <v>88</v>
      </c>
      <c r="O80" t="s">
        <v>89</v>
      </c>
      <c r="P80">
        <v>6</v>
      </c>
      <c r="Q80">
        <v>5580.6</v>
      </c>
      <c r="R80">
        <v>14.1</v>
      </c>
      <c r="S80">
        <v>26928</v>
      </c>
      <c r="T80">
        <v>32282</v>
      </c>
      <c r="U80" t="s">
        <v>56</v>
      </c>
      <c r="V80">
        <v>63.5</v>
      </c>
      <c r="W80">
        <v>27.5</v>
      </c>
      <c r="X80">
        <v>0</v>
      </c>
      <c r="Y80" t="s">
        <v>13</v>
      </c>
      <c r="Z80">
        <v>14149.6</v>
      </c>
      <c r="AA80">
        <v>4531.5</v>
      </c>
    </row>
    <row r="81" spans="1:27">
      <c r="A81" s="44">
        <v>44549</v>
      </c>
      <c r="B81">
        <v>24756</v>
      </c>
      <c r="C81">
        <v>163</v>
      </c>
      <c r="D81">
        <v>0</v>
      </c>
      <c r="E81">
        <v>170</v>
      </c>
      <c r="F81">
        <v>993</v>
      </c>
      <c r="G81">
        <v>339</v>
      </c>
      <c r="H81">
        <v>171</v>
      </c>
      <c r="I81">
        <v>58.1</v>
      </c>
      <c r="J81">
        <v>2150</v>
      </c>
      <c r="K81">
        <v>0</v>
      </c>
      <c r="L81" s="55">
        <v>5497.9</v>
      </c>
      <c r="M81" s="55">
        <v>4153.8</v>
      </c>
      <c r="N81" t="s">
        <v>90</v>
      </c>
      <c r="O81" t="s">
        <v>91</v>
      </c>
      <c r="P81">
        <v>0</v>
      </c>
      <c r="Q81">
        <v>5270</v>
      </c>
      <c r="R81">
        <v>14.6</v>
      </c>
      <c r="S81">
        <v>23826.3</v>
      </c>
      <c r="T81">
        <v>21202</v>
      </c>
      <c r="U81" t="s">
        <v>56</v>
      </c>
      <c r="V81">
        <v>64.2</v>
      </c>
      <c r="W81">
        <v>30.7</v>
      </c>
      <c r="X81">
        <v>0</v>
      </c>
      <c r="Y81" t="s">
        <v>13</v>
      </c>
      <c r="Z81">
        <v>3651.5</v>
      </c>
      <c r="AA81">
        <v>-2714.5</v>
      </c>
    </row>
    <row r="82" spans="1:27">
      <c r="A82" s="44">
        <v>44550</v>
      </c>
      <c r="B82">
        <v>20707</v>
      </c>
      <c r="C82">
        <v>138</v>
      </c>
      <c r="D82">
        <v>0</v>
      </c>
      <c r="E82">
        <v>170</v>
      </c>
      <c r="F82">
        <v>976</v>
      </c>
      <c r="G82">
        <v>272</v>
      </c>
      <c r="H82">
        <v>161</v>
      </c>
      <c r="I82">
        <v>58.1</v>
      </c>
      <c r="J82">
        <v>2150</v>
      </c>
      <c r="K82">
        <v>0</v>
      </c>
      <c r="L82" s="55">
        <v>1194.9000000000001</v>
      </c>
      <c r="M82" s="55">
        <v>933.2</v>
      </c>
      <c r="N82">
        <v>49.6</v>
      </c>
      <c r="O82">
        <v>54.1</v>
      </c>
      <c r="P82">
        <v>9.1</v>
      </c>
      <c r="Q82">
        <v>1522.1</v>
      </c>
      <c r="R82">
        <v>13.1</v>
      </c>
      <c r="S82">
        <v>21109.8</v>
      </c>
      <c r="T82">
        <v>24996</v>
      </c>
      <c r="U82" t="s">
        <v>56</v>
      </c>
      <c r="V82">
        <v>44.3</v>
      </c>
      <c r="W82">
        <v>24.7</v>
      </c>
      <c r="X82">
        <v>0</v>
      </c>
      <c r="Y82" t="s">
        <v>13</v>
      </c>
      <c r="Z82">
        <v>2738.6</v>
      </c>
      <c r="AA82">
        <v>3858</v>
      </c>
    </row>
    <row r="83" spans="1:27">
      <c r="A83" s="44">
        <v>44551</v>
      </c>
      <c r="B83">
        <v>17473</v>
      </c>
      <c r="C83">
        <v>123</v>
      </c>
      <c r="D83">
        <v>0</v>
      </c>
      <c r="E83">
        <v>170</v>
      </c>
      <c r="F83">
        <v>947</v>
      </c>
      <c r="G83">
        <v>229</v>
      </c>
      <c r="H83">
        <v>163</v>
      </c>
      <c r="I83">
        <v>57.9</v>
      </c>
      <c r="J83">
        <v>2100</v>
      </c>
      <c r="K83">
        <v>0.12</v>
      </c>
      <c r="L83" s="55">
        <v>1197.4000000000001</v>
      </c>
      <c r="M83" s="55">
        <v>914.5</v>
      </c>
      <c r="N83">
        <v>20.3</v>
      </c>
      <c r="O83">
        <v>69.099999999999994</v>
      </c>
      <c r="P83">
        <v>0</v>
      </c>
      <c r="Q83">
        <v>958.9</v>
      </c>
      <c r="R83">
        <v>10.6</v>
      </c>
      <c r="S83">
        <v>17574.3</v>
      </c>
      <c r="T83">
        <v>20826</v>
      </c>
      <c r="U83" t="s">
        <v>56</v>
      </c>
      <c r="V83">
        <v>26.9</v>
      </c>
      <c r="W83">
        <v>17.600000000000001</v>
      </c>
      <c r="X83">
        <v>0</v>
      </c>
      <c r="Y83" t="s">
        <v>13</v>
      </c>
      <c r="Z83">
        <v>2738.6</v>
      </c>
      <c r="AA83">
        <v>3221.5</v>
      </c>
    </row>
    <row r="84" spans="1:27">
      <c r="A84" s="44">
        <v>44552</v>
      </c>
      <c r="B84">
        <v>15308</v>
      </c>
      <c r="C84">
        <v>197</v>
      </c>
      <c r="D84">
        <v>0</v>
      </c>
      <c r="E84">
        <v>170</v>
      </c>
      <c r="F84">
        <v>832</v>
      </c>
      <c r="G84">
        <v>215</v>
      </c>
      <c r="H84">
        <v>179</v>
      </c>
      <c r="I84">
        <v>62.7</v>
      </c>
      <c r="J84">
        <v>2100</v>
      </c>
      <c r="K84">
        <v>0.28000000000000003</v>
      </c>
      <c r="L84" s="55">
        <v>1293</v>
      </c>
      <c r="M84" s="55">
        <v>914</v>
      </c>
      <c r="N84">
        <v>21.7</v>
      </c>
      <c r="O84">
        <v>67.3</v>
      </c>
      <c r="P84">
        <v>5</v>
      </c>
      <c r="Q84">
        <v>1289</v>
      </c>
      <c r="R84">
        <v>15</v>
      </c>
      <c r="S84">
        <v>14194.3</v>
      </c>
      <c r="T84">
        <v>15407</v>
      </c>
      <c r="U84" t="s">
        <v>56</v>
      </c>
      <c r="V84">
        <v>11.8</v>
      </c>
      <c r="W84">
        <v>9.4</v>
      </c>
      <c r="X84">
        <v>0</v>
      </c>
      <c r="Y84" t="s">
        <v>13</v>
      </c>
      <c r="Z84">
        <v>684.7</v>
      </c>
      <c r="AA84">
        <v>1326.8</v>
      </c>
    </row>
    <row r="85" spans="1:27">
      <c r="A85" s="44">
        <v>44553</v>
      </c>
      <c r="B85">
        <v>15630</v>
      </c>
      <c r="C85">
        <v>518</v>
      </c>
      <c r="D85">
        <v>0</v>
      </c>
      <c r="E85">
        <v>170</v>
      </c>
      <c r="F85">
        <v>803</v>
      </c>
      <c r="G85">
        <v>3274</v>
      </c>
      <c r="H85">
        <v>236</v>
      </c>
      <c r="I85">
        <v>69.599999999999994</v>
      </c>
      <c r="J85">
        <v>2050</v>
      </c>
      <c r="K85">
        <v>0.6</v>
      </c>
      <c r="L85" s="55">
        <v>1296.7</v>
      </c>
      <c r="M85" s="55">
        <v>918.6</v>
      </c>
      <c r="N85">
        <v>18.100000000000001</v>
      </c>
      <c r="O85">
        <v>70.5</v>
      </c>
      <c r="P85">
        <v>5</v>
      </c>
      <c r="Q85">
        <v>1281.0999999999999</v>
      </c>
      <c r="R85">
        <v>12.1</v>
      </c>
      <c r="S85">
        <v>12838.4</v>
      </c>
      <c r="T85">
        <v>14798</v>
      </c>
      <c r="U85" t="s">
        <v>56</v>
      </c>
      <c r="V85">
        <v>11.6</v>
      </c>
      <c r="W85">
        <v>11.1</v>
      </c>
      <c r="X85">
        <v>0</v>
      </c>
      <c r="Y85" t="s">
        <v>13</v>
      </c>
      <c r="Z85">
        <v>2282.1999999999998</v>
      </c>
      <c r="AA85">
        <v>1958.9</v>
      </c>
    </row>
    <row r="86" spans="1:27">
      <c r="A86" s="44">
        <v>44554</v>
      </c>
      <c r="B86">
        <v>21402</v>
      </c>
      <c r="C86">
        <v>397</v>
      </c>
      <c r="D86">
        <v>0</v>
      </c>
      <c r="E86">
        <v>170</v>
      </c>
      <c r="F86">
        <v>977</v>
      </c>
      <c r="G86">
        <v>3853</v>
      </c>
      <c r="H86">
        <v>229</v>
      </c>
      <c r="I86">
        <v>58.7</v>
      </c>
      <c r="J86">
        <v>2050</v>
      </c>
      <c r="K86">
        <v>0.08</v>
      </c>
      <c r="L86" s="55">
        <v>392.2</v>
      </c>
      <c r="M86" s="55">
        <v>1699.5</v>
      </c>
      <c r="N86">
        <v>33.799999999999997</v>
      </c>
      <c r="O86">
        <v>53.4</v>
      </c>
      <c r="P86">
        <v>1</v>
      </c>
      <c r="Q86">
        <v>521.29999999999995</v>
      </c>
      <c r="R86">
        <v>13.6</v>
      </c>
      <c r="S86">
        <v>14411</v>
      </c>
      <c r="T86">
        <v>22144</v>
      </c>
      <c r="U86" t="s">
        <v>56</v>
      </c>
      <c r="V86">
        <v>11</v>
      </c>
      <c r="W86">
        <v>11.4</v>
      </c>
      <c r="X86">
        <v>0</v>
      </c>
      <c r="Y86" t="s">
        <v>13</v>
      </c>
      <c r="Z86">
        <v>5705.5</v>
      </c>
      <c r="AA86">
        <v>7491.1</v>
      </c>
    </row>
    <row r="87" spans="1:27">
      <c r="A87" s="44">
        <v>44555</v>
      </c>
      <c r="B87">
        <v>29635</v>
      </c>
      <c r="C87">
        <v>747</v>
      </c>
      <c r="D87">
        <v>0</v>
      </c>
      <c r="E87">
        <v>170</v>
      </c>
      <c r="F87">
        <v>1167</v>
      </c>
      <c r="G87">
        <v>2612</v>
      </c>
      <c r="H87">
        <v>215</v>
      </c>
      <c r="I87">
        <v>59.8</v>
      </c>
      <c r="J87">
        <v>2000</v>
      </c>
      <c r="K87">
        <v>0.4</v>
      </c>
      <c r="L87" s="55">
        <v>499.1</v>
      </c>
      <c r="M87" s="55">
        <v>1694.5</v>
      </c>
      <c r="N87">
        <v>57.8</v>
      </c>
      <c r="O87">
        <v>31</v>
      </c>
      <c r="P87">
        <v>4.5</v>
      </c>
      <c r="Q87">
        <v>516.29999999999995</v>
      </c>
      <c r="R87">
        <v>9.1</v>
      </c>
      <c r="S87">
        <v>19422.3</v>
      </c>
      <c r="T87">
        <v>28908</v>
      </c>
      <c r="U87" t="s">
        <v>56</v>
      </c>
      <c r="V87">
        <v>10.199999999999999</v>
      </c>
      <c r="W87">
        <v>10</v>
      </c>
      <c r="X87">
        <v>0</v>
      </c>
      <c r="Y87" t="s">
        <v>13</v>
      </c>
      <c r="Z87">
        <v>6161.9</v>
      </c>
      <c r="AA87">
        <v>9206.9</v>
      </c>
    </row>
    <row r="88" spans="1:27">
      <c r="A88" s="44">
        <v>44556</v>
      </c>
      <c r="B88">
        <v>33783</v>
      </c>
      <c r="C88">
        <v>720</v>
      </c>
      <c r="D88">
        <v>0</v>
      </c>
      <c r="E88">
        <v>170</v>
      </c>
      <c r="F88">
        <v>1334</v>
      </c>
      <c r="G88">
        <v>2486</v>
      </c>
      <c r="H88">
        <v>218</v>
      </c>
      <c r="I88">
        <v>59.4</v>
      </c>
      <c r="J88">
        <v>2000</v>
      </c>
      <c r="K88">
        <v>0.16</v>
      </c>
      <c r="L88" s="55">
        <v>792</v>
      </c>
      <c r="M88" s="55">
        <v>1701</v>
      </c>
      <c r="N88">
        <v>57.8</v>
      </c>
      <c r="O88">
        <v>30.5</v>
      </c>
      <c r="P88">
        <v>5</v>
      </c>
      <c r="Q88">
        <v>840.9</v>
      </c>
      <c r="R88">
        <v>12.1</v>
      </c>
      <c r="S88">
        <v>27563.3</v>
      </c>
      <c r="T88">
        <v>38461</v>
      </c>
      <c r="U88" t="s">
        <v>56</v>
      </c>
      <c r="V88">
        <v>9.8000000000000007</v>
      </c>
      <c r="W88">
        <v>8.1999999999999993</v>
      </c>
      <c r="X88">
        <v>0</v>
      </c>
      <c r="Y88" t="s">
        <v>13</v>
      </c>
      <c r="Z88">
        <v>8444.1</v>
      </c>
      <c r="AA88">
        <v>10458.700000000001</v>
      </c>
    </row>
    <row r="89" spans="1:27">
      <c r="A89" s="44">
        <v>44557</v>
      </c>
      <c r="B89">
        <v>34870</v>
      </c>
      <c r="C89">
        <v>491</v>
      </c>
      <c r="D89">
        <v>0</v>
      </c>
      <c r="E89">
        <v>170</v>
      </c>
      <c r="F89">
        <v>1600</v>
      </c>
      <c r="G89">
        <v>3731</v>
      </c>
      <c r="H89">
        <v>209</v>
      </c>
      <c r="I89">
        <v>66.8</v>
      </c>
      <c r="J89">
        <v>1950</v>
      </c>
      <c r="K89">
        <v>0.32</v>
      </c>
      <c r="L89" s="55">
        <v>792.5</v>
      </c>
      <c r="M89" s="55">
        <v>1697</v>
      </c>
      <c r="N89">
        <v>30.4</v>
      </c>
      <c r="O89">
        <v>53.3</v>
      </c>
      <c r="P89">
        <v>0.5</v>
      </c>
      <c r="Q89">
        <v>738.1</v>
      </c>
      <c r="R89">
        <v>14.1</v>
      </c>
      <c r="S89">
        <v>31196.400000000001</v>
      </c>
      <c r="T89">
        <v>42838</v>
      </c>
      <c r="U89" t="s">
        <v>56</v>
      </c>
      <c r="V89">
        <v>9.4</v>
      </c>
      <c r="W89">
        <v>7.1</v>
      </c>
      <c r="X89">
        <v>0</v>
      </c>
      <c r="Y89" t="s">
        <v>13</v>
      </c>
      <c r="Z89">
        <v>8672.2999999999993</v>
      </c>
      <c r="AA89">
        <v>11188.5</v>
      </c>
    </row>
    <row r="90" spans="1:27">
      <c r="A90" s="44">
        <v>44558</v>
      </c>
      <c r="B90">
        <v>34946</v>
      </c>
      <c r="C90">
        <v>391</v>
      </c>
      <c r="D90">
        <v>0</v>
      </c>
      <c r="E90">
        <v>170</v>
      </c>
      <c r="F90">
        <v>1981</v>
      </c>
      <c r="G90">
        <v>2277</v>
      </c>
      <c r="H90">
        <v>215</v>
      </c>
      <c r="I90">
        <v>60.1</v>
      </c>
      <c r="J90">
        <v>1950</v>
      </c>
      <c r="K90">
        <v>0</v>
      </c>
      <c r="L90" s="55">
        <v>791.5</v>
      </c>
      <c r="M90" s="55">
        <v>1715.7</v>
      </c>
      <c r="N90">
        <v>0</v>
      </c>
      <c r="O90">
        <v>63.2</v>
      </c>
      <c r="P90">
        <v>5</v>
      </c>
      <c r="Q90">
        <v>851.5</v>
      </c>
      <c r="R90">
        <v>13.6</v>
      </c>
      <c r="S90">
        <v>31988</v>
      </c>
      <c r="T90">
        <v>45494</v>
      </c>
      <c r="U90" t="s">
        <v>56</v>
      </c>
      <c r="V90">
        <v>9</v>
      </c>
      <c r="W90">
        <v>6.5</v>
      </c>
      <c r="X90">
        <v>0</v>
      </c>
      <c r="Y90" t="s">
        <v>13</v>
      </c>
      <c r="Z90">
        <v>8900.6</v>
      </c>
      <c r="AA90">
        <v>13033.5</v>
      </c>
    </row>
    <row r="91" spans="1:27">
      <c r="A91" s="44">
        <v>44559</v>
      </c>
      <c r="B91">
        <v>31149</v>
      </c>
      <c r="C91">
        <v>342</v>
      </c>
      <c r="D91">
        <v>0</v>
      </c>
      <c r="E91">
        <v>170</v>
      </c>
      <c r="F91">
        <v>2346</v>
      </c>
      <c r="G91">
        <v>1752</v>
      </c>
      <c r="H91">
        <v>219</v>
      </c>
      <c r="I91">
        <v>49.9</v>
      </c>
      <c r="J91">
        <v>1900</v>
      </c>
      <c r="K91">
        <v>0.32</v>
      </c>
      <c r="L91" s="55">
        <v>298.5</v>
      </c>
      <c r="M91" s="55">
        <v>2607</v>
      </c>
      <c r="N91">
        <v>0</v>
      </c>
      <c r="O91">
        <v>55.3</v>
      </c>
      <c r="P91">
        <v>5.5</v>
      </c>
      <c r="Q91">
        <v>0</v>
      </c>
      <c r="R91">
        <v>14.1</v>
      </c>
      <c r="S91">
        <v>30995.1</v>
      </c>
      <c r="T91">
        <v>40599</v>
      </c>
      <c r="U91" t="s">
        <v>56</v>
      </c>
      <c r="V91">
        <v>9</v>
      </c>
      <c r="W91">
        <v>6.6</v>
      </c>
      <c r="X91">
        <v>0</v>
      </c>
      <c r="Y91" t="s">
        <v>13</v>
      </c>
      <c r="Z91">
        <v>5477.3</v>
      </c>
      <c r="AA91">
        <v>9371</v>
      </c>
    </row>
    <row r="92" spans="1:27">
      <c r="A92" s="44">
        <v>44560</v>
      </c>
      <c r="B92">
        <v>29461</v>
      </c>
      <c r="C92">
        <v>313</v>
      </c>
      <c r="D92">
        <v>0</v>
      </c>
      <c r="E92">
        <v>170</v>
      </c>
      <c r="F92">
        <v>2390</v>
      </c>
      <c r="G92">
        <v>1419</v>
      </c>
      <c r="H92">
        <v>192</v>
      </c>
      <c r="I92">
        <v>41.8</v>
      </c>
      <c r="J92">
        <v>1850</v>
      </c>
      <c r="K92">
        <v>0</v>
      </c>
      <c r="L92" s="55">
        <v>294.39999999999998</v>
      </c>
      <c r="M92" s="55">
        <v>2601.5</v>
      </c>
      <c r="N92">
        <v>0</v>
      </c>
      <c r="O92">
        <v>63.5</v>
      </c>
      <c r="P92">
        <v>0.5</v>
      </c>
      <c r="Q92">
        <v>847</v>
      </c>
      <c r="R92">
        <v>15.1</v>
      </c>
      <c r="S92">
        <v>28051.7</v>
      </c>
      <c r="T92">
        <v>38002</v>
      </c>
      <c r="U92" t="s">
        <v>56</v>
      </c>
      <c r="V92">
        <v>9.3000000000000007</v>
      </c>
      <c r="W92">
        <v>7.1</v>
      </c>
      <c r="X92">
        <v>0</v>
      </c>
      <c r="Y92" t="s">
        <v>13</v>
      </c>
      <c r="Z92">
        <v>6846.6</v>
      </c>
      <c r="AA92">
        <v>9619</v>
      </c>
    </row>
    <row r="93" spans="1:27">
      <c r="A93" s="44">
        <v>44561</v>
      </c>
      <c r="B93">
        <v>30439</v>
      </c>
      <c r="C93">
        <v>260</v>
      </c>
      <c r="D93">
        <v>0</v>
      </c>
      <c r="E93">
        <v>170</v>
      </c>
      <c r="F93">
        <v>2172</v>
      </c>
      <c r="G93">
        <v>1026</v>
      </c>
      <c r="H93">
        <v>181</v>
      </c>
      <c r="I93">
        <v>41.8</v>
      </c>
      <c r="J93">
        <v>1800</v>
      </c>
      <c r="K93">
        <v>0</v>
      </c>
      <c r="L93" s="55">
        <v>305</v>
      </c>
      <c r="M93" s="55">
        <v>2603</v>
      </c>
      <c r="N93">
        <v>0</v>
      </c>
      <c r="O93">
        <v>61.2</v>
      </c>
      <c r="P93">
        <v>4.5</v>
      </c>
      <c r="Q93">
        <v>408.9</v>
      </c>
      <c r="R93">
        <v>13.6</v>
      </c>
      <c r="S93">
        <v>25934</v>
      </c>
      <c r="T93">
        <v>33723</v>
      </c>
      <c r="U93" t="s">
        <v>56</v>
      </c>
      <c r="V93">
        <v>9.6999999999999993</v>
      </c>
      <c r="W93">
        <v>7.9</v>
      </c>
      <c r="X93">
        <v>0</v>
      </c>
      <c r="Y93" t="s">
        <v>13</v>
      </c>
      <c r="Z93">
        <v>4564.3999999999996</v>
      </c>
      <c r="AA93">
        <v>7613</v>
      </c>
    </row>
    <row r="94" spans="1:27">
      <c r="A94" s="44">
        <v>44562</v>
      </c>
      <c r="B94">
        <v>28527</v>
      </c>
      <c r="C94">
        <v>212</v>
      </c>
      <c r="D94">
        <v>0</v>
      </c>
      <c r="E94">
        <v>180</v>
      </c>
      <c r="F94">
        <v>2014</v>
      </c>
      <c r="G94">
        <v>822</v>
      </c>
      <c r="H94">
        <v>174</v>
      </c>
      <c r="I94">
        <v>41.7</v>
      </c>
      <c r="J94">
        <v>1700</v>
      </c>
      <c r="K94">
        <v>0</v>
      </c>
      <c r="L94" s="55">
        <v>998.2</v>
      </c>
      <c r="M94" s="55">
        <v>1698</v>
      </c>
      <c r="N94">
        <v>0</v>
      </c>
      <c r="O94">
        <v>62.1</v>
      </c>
      <c r="P94">
        <v>4</v>
      </c>
      <c r="Q94">
        <v>1069.8</v>
      </c>
      <c r="R94">
        <v>14.1</v>
      </c>
      <c r="S94">
        <v>26487.599999999999</v>
      </c>
      <c r="T94">
        <v>33374</v>
      </c>
      <c r="U94" t="s">
        <v>56</v>
      </c>
      <c r="V94">
        <v>9.4</v>
      </c>
      <c r="W94">
        <v>8.1</v>
      </c>
      <c r="X94">
        <v>0</v>
      </c>
      <c r="Y94" t="s">
        <v>13</v>
      </c>
      <c r="Z94">
        <v>3651.5</v>
      </c>
      <c r="AA94">
        <v>6770.8</v>
      </c>
    </row>
    <row r="95" spans="1:27">
      <c r="A95" s="44">
        <v>44563</v>
      </c>
      <c r="B95">
        <v>25592</v>
      </c>
      <c r="C95">
        <v>188</v>
      </c>
      <c r="D95">
        <v>0</v>
      </c>
      <c r="E95">
        <v>180</v>
      </c>
      <c r="F95">
        <v>1756</v>
      </c>
      <c r="G95">
        <v>668</v>
      </c>
      <c r="H95">
        <v>163</v>
      </c>
      <c r="I95">
        <v>41.6</v>
      </c>
      <c r="J95">
        <v>1650</v>
      </c>
      <c r="K95">
        <v>0</v>
      </c>
      <c r="L95" s="55">
        <v>1494.3</v>
      </c>
      <c r="M95" s="55">
        <v>1707.1</v>
      </c>
      <c r="N95">
        <v>0</v>
      </c>
      <c r="O95">
        <v>52.3</v>
      </c>
      <c r="P95">
        <v>3.5</v>
      </c>
      <c r="Q95">
        <v>1707.6</v>
      </c>
      <c r="R95">
        <v>12.1</v>
      </c>
      <c r="S95">
        <v>24307.200000000001</v>
      </c>
      <c r="T95">
        <v>28827</v>
      </c>
      <c r="U95" t="s">
        <v>56</v>
      </c>
      <c r="V95">
        <v>9.6999999999999993</v>
      </c>
      <c r="W95">
        <v>8.8000000000000007</v>
      </c>
      <c r="X95">
        <v>0</v>
      </c>
      <c r="Y95" t="s">
        <v>13</v>
      </c>
      <c r="Z95">
        <v>1825.8</v>
      </c>
      <c r="AA95">
        <v>4531.8999999999996</v>
      </c>
    </row>
    <row r="96" spans="1:27">
      <c r="A96" s="44">
        <v>44564</v>
      </c>
      <c r="B96">
        <v>22811</v>
      </c>
      <c r="C96">
        <v>177</v>
      </c>
      <c r="D96">
        <v>0</v>
      </c>
      <c r="E96">
        <v>180</v>
      </c>
      <c r="F96">
        <v>1457</v>
      </c>
      <c r="G96">
        <v>580</v>
      </c>
      <c r="H96">
        <v>173</v>
      </c>
      <c r="I96">
        <v>42.2</v>
      </c>
      <c r="J96">
        <v>1600</v>
      </c>
      <c r="K96">
        <v>0</v>
      </c>
      <c r="L96" s="55">
        <v>2500.1</v>
      </c>
      <c r="M96" s="55">
        <v>3446.9</v>
      </c>
      <c r="N96">
        <v>0</v>
      </c>
      <c r="O96">
        <v>44.2</v>
      </c>
      <c r="P96">
        <v>5</v>
      </c>
      <c r="Q96">
        <v>2592.4</v>
      </c>
      <c r="R96">
        <v>12.6</v>
      </c>
      <c r="S96">
        <v>21752.6</v>
      </c>
      <c r="T96">
        <v>22759</v>
      </c>
      <c r="U96" t="s">
        <v>56</v>
      </c>
      <c r="V96">
        <v>13</v>
      </c>
      <c r="W96">
        <v>12.5</v>
      </c>
      <c r="X96">
        <v>0</v>
      </c>
      <c r="Y96" t="s">
        <v>13</v>
      </c>
      <c r="Z96">
        <v>1825.8</v>
      </c>
      <c r="AA96">
        <v>1014.1</v>
      </c>
    </row>
    <row r="97" spans="1:27">
      <c r="A97" s="44">
        <v>44565</v>
      </c>
      <c r="B97">
        <v>21680</v>
      </c>
      <c r="C97">
        <v>225</v>
      </c>
      <c r="D97">
        <v>0</v>
      </c>
      <c r="E97">
        <v>180</v>
      </c>
      <c r="F97">
        <v>1262</v>
      </c>
      <c r="G97">
        <v>536</v>
      </c>
      <c r="H97">
        <v>167</v>
      </c>
      <c r="I97">
        <v>44</v>
      </c>
      <c r="J97">
        <v>1550</v>
      </c>
      <c r="K97">
        <v>0</v>
      </c>
      <c r="L97" s="55">
        <v>1794.3</v>
      </c>
      <c r="M97" s="55">
        <v>3495.8</v>
      </c>
      <c r="N97">
        <v>0</v>
      </c>
      <c r="O97">
        <v>34.299999999999997</v>
      </c>
      <c r="P97">
        <v>4.5</v>
      </c>
      <c r="Q97">
        <v>944.8</v>
      </c>
      <c r="R97">
        <v>12.1</v>
      </c>
      <c r="S97">
        <v>18833.2</v>
      </c>
      <c r="T97">
        <v>18470</v>
      </c>
      <c r="U97" t="s">
        <v>56</v>
      </c>
      <c r="V97">
        <v>15.7</v>
      </c>
      <c r="W97">
        <v>16.8</v>
      </c>
      <c r="X97">
        <v>0</v>
      </c>
      <c r="Y97" t="s">
        <v>13</v>
      </c>
      <c r="Z97">
        <v>0</v>
      </c>
      <c r="AA97">
        <v>-233.2</v>
      </c>
    </row>
    <row r="98" spans="1:27">
      <c r="A98" s="44">
        <v>44566</v>
      </c>
      <c r="B98">
        <v>20689</v>
      </c>
      <c r="C98">
        <v>237</v>
      </c>
      <c r="D98">
        <v>0</v>
      </c>
      <c r="E98">
        <v>180</v>
      </c>
      <c r="F98">
        <v>1168</v>
      </c>
      <c r="G98">
        <v>549</v>
      </c>
      <c r="H98">
        <v>165</v>
      </c>
      <c r="I98">
        <v>43.1</v>
      </c>
      <c r="J98">
        <v>1500</v>
      </c>
      <c r="K98">
        <v>0</v>
      </c>
      <c r="L98" s="55">
        <v>2393.1999999999998</v>
      </c>
      <c r="M98" s="55">
        <v>3477.7</v>
      </c>
      <c r="N98">
        <v>0</v>
      </c>
      <c r="O98">
        <v>25.8</v>
      </c>
      <c r="P98">
        <v>0</v>
      </c>
      <c r="Q98">
        <v>2577.3000000000002</v>
      </c>
      <c r="R98">
        <v>15.6</v>
      </c>
      <c r="S98">
        <v>17914.599999999999</v>
      </c>
      <c r="T98">
        <v>16614</v>
      </c>
      <c r="U98" t="s">
        <v>56</v>
      </c>
      <c r="V98">
        <v>18.399999999999999</v>
      </c>
      <c r="W98">
        <v>21.9</v>
      </c>
      <c r="X98">
        <v>0</v>
      </c>
      <c r="Y98" t="s">
        <v>13</v>
      </c>
      <c r="Z98">
        <v>0</v>
      </c>
      <c r="AA98">
        <v>-1172.0999999999999</v>
      </c>
    </row>
    <row r="99" spans="1:27">
      <c r="A99" s="44">
        <v>44567</v>
      </c>
      <c r="B99">
        <v>20825</v>
      </c>
      <c r="C99">
        <v>211</v>
      </c>
      <c r="D99">
        <v>0</v>
      </c>
      <c r="E99">
        <v>180</v>
      </c>
      <c r="F99">
        <v>1101</v>
      </c>
      <c r="G99">
        <v>540</v>
      </c>
      <c r="H99">
        <v>171</v>
      </c>
      <c r="I99">
        <v>41.9</v>
      </c>
      <c r="J99">
        <v>1450</v>
      </c>
      <c r="K99">
        <v>0</v>
      </c>
      <c r="L99" s="55">
        <v>1664</v>
      </c>
      <c r="M99" s="55">
        <v>4015.6</v>
      </c>
      <c r="N99">
        <v>0</v>
      </c>
      <c r="O99">
        <v>31.9</v>
      </c>
      <c r="P99">
        <v>0</v>
      </c>
      <c r="Q99">
        <v>1382</v>
      </c>
      <c r="R99">
        <v>20</v>
      </c>
      <c r="S99">
        <v>17081.400000000001</v>
      </c>
      <c r="T99">
        <v>15796</v>
      </c>
      <c r="U99" t="s">
        <v>56</v>
      </c>
      <c r="V99">
        <v>17.899999999999999</v>
      </c>
      <c r="W99">
        <v>23.2</v>
      </c>
      <c r="X99">
        <v>0</v>
      </c>
      <c r="Y99" t="s">
        <v>13</v>
      </c>
      <c r="Z99">
        <v>0</v>
      </c>
      <c r="AA99">
        <v>-1157.4000000000001</v>
      </c>
    </row>
    <row r="100" spans="1:27">
      <c r="A100" s="44">
        <v>44568</v>
      </c>
      <c r="B100">
        <v>22005</v>
      </c>
      <c r="C100">
        <v>192</v>
      </c>
      <c r="D100">
        <v>0</v>
      </c>
      <c r="E100">
        <v>180</v>
      </c>
      <c r="F100">
        <v>1065</v>
      </c>
      <c r="G100">
        <v>551</v>
      </c>
      <c r="H100">
        <v>162</v>
      </c>
      <c r="I100">
        <v>41.8</v>
      </c>
      <c r="J100">
        <v>1400</v>
      </c>
      <c r="K100">
        <v>0</v>
      </c>
      <c r="L100" s="55">
        <v>1691.5</v>
      </c>
      <c r="M100" s="55">
        <v>4207.7</v>
      </c>
      <c r="N100">
        <v>0</v>
      </c>
      <c r="O100">
        <v>31.4</v>
      </c>
      <c r="P100">
        <v>1</v>
      </c>
      <c r="Q100">
        <v>1690.5</v>
      </c>
      <c r="R100">
        <v>16.600000000000001</v>
      </c>
      <c r="S100">
        <v>17187.3</v>
      </c>
      <c r="T100">
        <v>15673</v>
      </c>
      <c r="U100" t="s">
        <v>56</v>
      </c>
      <c r="V100">
        <v>18.399999999999999</v>
      </c>
      <c r="W100">
        <v>24.9</v>
      </c>
      <c r="X100">
        <v>0</v>
      </c>
      <c r="Y100" t="s">
        <v>13</v>
      </c>
      <c r="Z100">
        <v>0</v>
      </c>
      <c r="AA100">
        <v>-1394.8</v>
      </c>
    </row>
    <row r="101" spans="1:27">
      <c r="A101" s="44">
        <v>44569</v>
      </c>
      <c r="B101">
        <v>22513</v>
      </c>
      <c r="C101">
        <v>179</v>
      </c>
      <c r="D101">
        <v>0</v>
      </c>
      <c r="E101">
        <v>180</v>
      </c>
      <c r="F101">
        <v>1078</v>
      </c>
      <c r="G101">
        <v>641</v>
      </c>
      <c r="H101">
        <v>164</v>
      </c>
      <c r="I101">
        <v>41.9</v>
      </c>
      <c r="J101">
        <v>1400</v>
      </c>
      <c r="K101">
        <v>0</v>
      </c>
      <c r="L101" s="55">
        <v>1596.7</v>
      </c>
      <c r="M101" s="55">
        <v>4204.7</v>
      </c>
      <c r="N101">
        <v>0</v>
      </c>
      <c r="O101">
        <v>31.9</v>
      </c>
      <c r="P101">
        <v>3</v>
      </c>
      <c r="Q101">
        <v>1583.1</v>
      </c>
      <c r="R101">
        <v>21.2</v>
      </c>
      <c r="S101">
        <v>18205.400000000001</v>
      </c>
      <c r="T101">
        <v>16945</v>
      </c>
      <c r="U101" t="s">
        <v>56</v>
      </c>
      <c r="V101">
        <v>18.5</v>
      </c>
      <c r="W101">
        <v>24.7</v>
      </c>
      <c r="X101">
        <v>0</v>
      </c>
      <c r="Y101" t="s">
        <v>13</v>
      </c>
      <c r="Z101">
        <v>0</v>
      </c>
      <c r="AA101">
        <v>-1141.4000000000001</v>
      </c>
    </row>
    <row r="102" spans="1:27">
      <c r="A102" s="44">
        <v>44570</v>
      </c>
      <c r="B102">
        <v>22206</v>
      </c>
      <c r="C102">
        <v>161</v>
      </c>
      <c r="D102">
        <v>0</v>
      </c>
      <c r="E102">
        <v>180</v>
      </c>
      <c r="F102">
        <v>1057</v>
      </c>
      <c r="G102">
        <v>570</v>
      </c>
      <c r="H102">
        <v>161</v>
      </c>
      <c r="I102">
        <v>41.9</v>
      </c>
      <c r="J102">
        <v>1350</v>
      </c>
      <c r="K102">
        <v>0</v>
      </c>
      <c r="L102" s="55">
        <v>1586.6</v>
      </c>
      <c r="M102" s="55">
        <v>4056</v>
      </c>
      <c r="N102">
        <v>0</v>
      </c>
      <c r="O102">
        <v>31.5</v>
      </c>
      <c r="P102">
        <v>3.5</v>
      </c>
      <c r="Q102">
        <v>1583.1</v>
      </c>
      <c r="R102">
        <v>17.600000000000001</v>
      </c>
      <c r="S102">
        <v>18632.8</v>
      </c>
      <c r="T102">
        <v>17708</v>
      </c>
      <c r="U102" t="s">
        <v>56</v>
      </c>
      <c r="V102">
        <v>18.8</v>
      </c>
      <c r="W102">
        <v>24.1</v>
      </c>
      <c r="X102">
        <v>0</v>
      </c>
      <c r="Y102" t="s">
        <v>13</v>
      </c>
      <c r="Z102">
        <v>0</v>
      </c>
      <c r="AA102">
        <v>-808.8</v>
      </c>
    </row>
    <row r="103" spans="1:27">
      <c r="A103" s="44">
        <v>44571</v>
      </c>
      <c r="B103">
        <v>22434</v>
      </c>
      <c r="C103">
        <v>146</v>
      </c>
      <c r="D103">
        <v>0</v>
      </c>
      <c r="E103">
        <v>180</v>
      </c>
      <c r="F103">
        <v>1031</v>
      </c>
      <c r="G103">
        <v>507</v>
      </c>
      <c r="H103">
        <v>162</v>
      </c>
      <c r="I103">
        <v>39.700000000000003</v>
      </c>
      <c r="J103">
        <v>1300</v>
      </c>
      <c r="K103">
        <v>0</v>
      </c>
      <c r="L103" s="55">
        <v>1496.3</v>
      </c>
      <c r="M103" s="55">
        <v>4051.9</v>
      </c>
      <c r="N103">
        <v>0</v>
      </c>
      <c r="O103">
        <v>32.9</v>
      </c>
      <c r="P103">
        <v>3.5</v>
      </c>
      <c r="Q103">
        <v>1481.7</v>
      </c>
      <c r="R103">
        <v>21.7</v>
      </c>
      <c r="S103">
        <v>18362.7</v>
      </c>
      <c r="T103">
        <v>17428</v>
      </c>
      <c r="U103" t="s">
        <v>56</v>
      </c>
      <c r="V103">
        <v>19.100000000000001</v>
      </c>
      <c r="W103">
        <v>23.1</v>
      </c>
      <c r="X103">
        <v>0</v>
      </c>
      <c r="Y103" t="s">
        <v>13</v>
      </c>
      <c r="Z103">
        <v>0</v>
      </c>
      <c r="AA103">
        <v>-818.2</v>
      </c>
    </row>
    <row r="104" spans="1:27">
      <c r="A104" s="44">
        <v>44572</v>
      </c>
      <c r="B104">
        <v>21696</v>
      </c>
      <c r="C104">
        <v>134</v>
      </c>
      <c r="D104">
        <v>0</v>
      </c>
      <c r="E104">
        <v>180</v>
      </c>
      <c r="F104">
        <v>998</v>
      </c>
      <c r="G104">
        <v>469</v>
      </c>
      <c r="H104">
        <v>163</v>
      </c>
      <c r="I104">
        <v>36.9</v>
      </c>
      <c r="J104">
        <v>1300</v>
      </c>
      <c r="K104">
        <v>0</v>
      </c>
      <c r="L104" s="55">
        <v>1690.5</v>
      </c>
      <c r="M104" s="55">
        <v>4051.9</v>
      </c>
      <c r="N104">
        <v>0</v>
      </c>
      <c r="O104">
        <v>29.2</v>
      </c>
      <c r="P104">
        <v>5</v>
      </c>
      <c r="Q104">
        <v>1696.5</v>
      </c>
      <c r="R104">
        <v>16.600000000000001</v>
      </c>
      <c r="S104">
        <v>18559.3</v>
      </c>
      <c r="T104">
        <v>17417</v>
      </c>
      <c r="U104" t="s">
        <v>56</v>
      </c>
      <c r="V104">
        <v>19.8</v>
      </c>
      <c r="W104">
        <v>23</v>
      </c>
      <c r="X104">
        <v>0</v>
      </c>
      <c r="Y104" t="s">
        <v>13</v>
      </c>
      <c r="Z104">
        <v>0</v>
      </c>
      <c r="AA104">
        <v>-1034.3</v>
      </c>
    </row>
    <row r="105" spans="1:27">
      <c r="A105" s="44">
        <v>44573</v>
      </c>
      <c r="B105">
        <v>20198</v>
      </c>
      <c r="C105">
        <v>126</v>
      </c>
      <c r="D105">
        <v>0</v>
      </c>
      <c r="E105">
        <v>180</v>
      </c>
      <c r="F105">
        <v>981</v>
      </c>
      <c r="G105">
        <v>449</v>
      </c>
      <c r="H105">
        <v>163</v>
      </c>
      <c r="I105">
        <v>36.9</v>
      </c>
      <c r="J105">
        <v>1250</v>
      </c>
      <c r="K105">
        <v>0</v>
      </c>
      <c r="L105" s="55">
        <v>1691</v>
      </c>
      <c r="M105" s="55">
        <v>4053.4</v>
      </c>
      <c r="N105">
        <v>0</v>
      </c>
      <c r="O105">
        <v>30.9</v>
      </c>
      <c r="P105">
        <v>5</v>
      </c>
      <c r="Q105">
        <v>1696.5</v>
      </c>
      <c r="R105">
        <v>19.7</v>
      </c>
      <c r="S105">
        <v>17907.5</v>
      </c>
      <c r="T105">
        <v>16587</v>
      </c>
      <c r="U105" t="s">
        <v>56</v>
      </c>
      <c r="V105">
        <v>20.8</v>
      </c>
      <c r="W105">
        <v>23.5</v>
      </c>
      <c r="X105">
        <v>0</v>
      </c>
      <c r="Y105" t="s">
        <v>13</v>
      </c>
      <c r="Z105">
        <v>0</v>
      </c>
      <c r="AA105">
        <v>-1209.5</v>
      </c>
    </row>
    <row r="106" spans="1:27">
      <c r="A106" s="44">
        <v>44574</v>
      </c>
      <c r="B106" t="s">
        <v>92</v>
      </c>
      <c r="C106">
        <v>119</v>
      </c>
      <c r="D106">
        <v>0</v>
      </c>
      <c r="E106">
        <v>180</v>
      </c>
      <c r="F106">
        <v>970</v>
      </c>
      <c r="G106">
        <v>456</v>
      </c>
      <c r="H106">
        <v>165</v>
      </c>
      <c r="I106">
        <v>38.5</v>
      </c>
      <c r="J106">
        <v>1250</v>
      </c>
      <c r="K106">
        <v>0</v>
      </c>
      <c r="L106" s="55">
        <v>1694</v>
      </c>
      <c r="M106" s="55">
        <v>4060.5</v>
      </c>
      <c r="N106">
        <v>0</v>
      </c>
      <c r="O106">
        <v>38.4</v>
      </c>
      <c r="P106">
        <v>8.6</v>
      </c>
      <c r="Q106">
        <v>1696.5</v>
      </c>
      <c r="R106">
        <v>23.2</v>
      </c>
      <c r="S106">
        <v>16614.7</v>
      </c>
      <c r="T106">
        <v>15078</v>
      </c>
      <c r="U106" t="s">
        <v>56</v>
      </c>
      <c r="V106">
        <v>21.8</v>
      </c>
      <c r="W106">
        <v>24.5</v>
      </c>
      <c r="X106">
        <v>0</v>
      </c>
      <c r="Y106" t="s">
        <v>13</v>
      </c>
      <c r="Z106">
        <v>0</v>
      </c>
      <c r="AA106">
        <v>-1426.2</v>
      </c>
    </row>
    <row r="107" spans="1:27">
      <c r="A107" s="44">
        <v>44575</v>
      </c>
      <c r="B107" t="s">
        <v>93</v>
      </c>
      <c r="C107">
        <v>111</v>
      </c>
      <c r="D107">
        <v>0</v>
      </c>
      <c r="E107">
        <v>180</v>
      </c>
      <c r="F107">
        <v>959</v>
      </c>
      <c r="G107">
        <v>466</v>
      </c>
      <c r="H107">
        <v>164</v>
      </c>
      <c r="I107">
        <v>42.9</v>
      </c>
      <c r="J107">
        <v>1200</v>
      </c>
      <c r="K107">
        <v>0</v>
      </c>
      <c r="L107" s="55">
        <v>1895.1</v>
      </c>
      <c r="M107" s="55">
        <v>4109.8999999999996</v>
      </c>
      <c r="N107">
        <v>0</v>
      </c>
      <c r="O107">
        <v>33.299999999999997</v>
      </c>
      <c r="P107">
        <v>2</v>
      </c>
      <c r="Q107">
        <v>1903.7</v>
      </c>
      <c r="R107">
        <v>21.2</v>
      </c>
      <c r="S107">
        <v>14078.7</v>
      </c>
      <c r="T107">
        <v>11902</v>
      </c>
      <c r="U107" t="s">
        <v>56</v>
      </c>
      <c r="V107">
        <v>23.1</v>
      </c>
      <c r="W107">
        <v>26.9</v>
      </c>
      <c r="X107">
        <v>0</v>
      </c>
      <c r="Y107" t="s">
        <v>13</v>
      </c>
      <c r="Z107">
        <v>0</v>
      </c>
      <c r="AA107">
        <v>-2068.1999999999998</v>
      </c>
    </row>
    <row r="108" spans="1:27">
      <c r="A108" s="44">
        <v>44576</v>
      </c>
      <c r="B108" t="s">
        <v>94</v>
      </c>
      <c r="C108">
        <v>105</v>
      </c>
      <c r="D108">
        <v>0</v>
      </c>
      <c r="E108">
        <v>180</v>
      </c>
      <c r="F108">
        <v>952</v>
      </c>
      <c r="G108">
        <v>463</v>
      </c>
      <c r="H108">
        <v>163</v>
      </c>
      <c r="I108">
        <v>44.7</v>
      </c>
      <c r="J108">
        <v>1200</v>
      </c>
      <c r="K108">
        <v>0</v>
      </c>
      <c r="L108" s="55">
        <v>1891.6</v>
      </c>
      <c r="M108" s="55">
        <v>4119.5</v>
      </c>
      <c r="N108">
        <v>0</v>
      </c>
      <c r="O108">
        <v>27.7</v>
      </c>
      <c r="P108">
        <v>2</v>
      </c>
      <c r="Q108">
        <v>1911.3</v>
      </c>
      <c r="R108">
        <v>21.2</v>
      </c>
      <c r="S108">
        <v>13110.2</v>
      </c>
      <c r="T108">
        <v>10822</v>
      </c>
      <c r="U108" t="s">
        <v>56</v>
      </c>
      <c r="V108">
        <v>24.6</v>
      </c>
      <c r="W108">
        <v>29.9</v>
      </c>
      <c r="X108">
        <v>0</v>
      </c>
      <c r="Y108" t="s">
        <v>13</v>
      </c>
      <c r="Z108">
        <v>0</v>
      </c>
      <c r="AA108">
        <v>-2183.1999999999998</v>
      </c>
    </row>
    <row r="109" spans="1:27">
      <c r="A109" s="44">
        <v>44577</v>
      </c>
      <c r="B109" t="s">
        <v>95</v>
      </c>
      <c r="C109">
        <v>99</v>
      </c>
      <c r="D109">
        <v>0</v>
      </c>
      <c r="E109">
        <v>180</v>
      </c>
      <c r="F109">
        <v>944</v>
      </c>
      <c r="G109">
        <v>452</v>
      </c>
      <c r="H109">
        <v>161</v>
      </c>
      <c r="I109">
        <v>44.9</v>
      </c>
      <c r="J109">
        <v>1150</v>
      </c>
      <c r="K109">
        <v>0</v>
      </c>
      <c r="L109" s="55">
        <v>1893.1</v>
      </c>
      <c r="M109" s="55">
        <v>4114.3999999999996</v>
      </c>
      <c r="N109">
        <v>0</v>
      </c>
      <c r="O109">
        <v>27.5</v>
      </c>
      <c r="P109">
        <v>3.5</v>
      </c>
      <c r="Q109">
        <v>1911.3</v>
      </c>
      <c r="R109">
        <v>15.1</v>
      </c>
      <c r="S109">
        <v>13060.8</v>
      </c>
      <c r="T109">
        <v>10769</v>
      </c>
      <c r="U109" t="s">
        <v>56</v>
      </c>
      <c r="V109">
        <v>26</v>
      </c>
      <c r="W109">
        <v>32.6</v>
      </c>
      <c r="X109">
        <v>0</v>
      </c>
      <c r="Y109" t="s">
        <v>13</v>
      </c>
      <c r="Z109">
        <v>0</v>
      </c>
      <c r="AA109">
        <v>-2192.8000000000002</v>
      </c>
    </row>
    <row r="110" spans="1:27">
      <c r="A110" s="44">
        <v>44578</v>
      </c>
      <c r="B110" t="s">
        <v>96</v>
      </c>
      <c r="C110">
        <v>95</v>
      </c>
      <c r="D110">
        <v>0</v>
      </c>
      <c r="E110">
        <v>180</v>
      </c>
      <c r="F110">
        <v>938</v>
      </c>
      <c r="G110">
        <v>435</v>
      </c>
      <c r="H110">
        <v>162</v>
      </c>
      <c r="I110">
        <v>44.9</v>
      </c>
      <c r="J110">
        <v>1150</v>
      </c>
      <c r="K110">
        <v>0</v>
      </c>
      <c r="L110" s="55">
        <v>1589.1</v>
      </c>
      <c r="M110" s="55">
        <v>4071.1</v>
      </c>
      <c r="N110">
        <v>0</v>
      </c>
      <c r="O110">
        <v>28.7</v>
      </c>
      <c r="P110">
        <v>4</v>
      </c>
      <c r="Q110">
        <v>1704.6</v>
      </c>
      <c r="R110">
        <v>20.2</v>
      </c>
      <c r="S110">
        <v>12750.6</v>
      </c>
      <c r="T110">
        <v>10766</v>
      </c>
      <c r="U110" t="s">
        <v>56</v>
      </c>
      <c r="V110">
        <v>26.4</v>
      </c>
      <c r="W110">
        <v>32.9</v>
      </c>
      <c r="X110">
        <v>0</v>
      </c>
      <c r="Y110" t="s">
        <v>13</v>
      </c>
      <c r="Z110">
        <v>0</v>
      </c>
      <c r="AA110">
        <v>-1884.1</v>
      </c>
    </row>
    <row r="111" spans="1:27">
      <c r="A111" s="44">
        <v>44579</v>
      </c>
      <c r="B111" t="s">
        <v>97</v>
      </c>
      <c r="C111">
        <v>91</v>
      </c>
      <c r="D111">
        <v>0</v>
      </c>
      <c r="E111">
        <v>180</v>
      </c>
      <c r="F111">
        <v>928</v>
      </c>
      <c r="G111">
        <v>419</v>
      </c>
      <c r="H111">
        <v>164</v>
      </c>
      <c r="I111">
        <v>44.9</v>
      </c>
      <c r="J111">
        <v>1100</v>
      </c>
      <c r="K111">
        <v>0</v>
      </c>
      <c r="L111" s="55">
        <v>1297.2</v>
      </c>
      <c r="M111" s="55">
        <v>4063.5</v>
      </c>
      <c r="N111">
        <v>0</v>
      </c>
      <c r="O111">
        <v>37</v>
      </c>
      <c r="P111">
        <v>5.5</v>
      </c>
      <c r="Q111">
        <v>1475.7</v>
      </c>
      <c r="R111">
        <v>18.600000000000001</v>
      </c>
      <c r="S111">
        <v>12571.5</v>
      </c>
      <c r="T111">
        <v>10832</v>
      </c>
      <c r="U111" t="s">
        <v>56</v>
      </c>
      <c r="V111">
        <v>26.1</v>
      </c>
      <c r="W111">
        <v>32.1</v>
      </c>
      <c r="X111">
        <v>0</v>
      </c>
      <c r="Y111" t="s">
        <v>13</v>
      </c>
      <c r="Z111">
        <v>0</v>
      </c>
      <c r="AA111">
        <v>-1640</v>
      </c>
    </row>
    <row r="112" spans="1:27">
      <c r="A112" s="44">
        <v>44580</v>
      </c>
      <c r="B112" t="s">
        <v>98</v>
      </c>
      <c r="C112">
        <v>87</v>
      </c>
      <c r="D112">
        <v>0</v>
      </c>
      <c r="E112">
        <v>180</v>
      </c>
      <c r="F112">
        <v>921</v>
      </c>
      <c r="G112">
        <v>399</v>
      </c>
      <c r="H112">
        <v>163</v>
      </c>
      <c r="I112">
        <v>44.9</v>
      </c>
      <c r="J112">
        <v>1100</v>
      </c>
      <c r="K112">
        <v>0</v>
      </c>
      <c r="L112" s="55">
        <v>1696.5</v>
      </c>
      <c r="M112" s="55">
        <v>4084.7</v>
      </c>
      <c r="N112">
        <v>0</v>
      </c>
      <c r="O112">
        <v>31.1</v>
      </c>
      <c r="P112">
        <v>5</v>
      </c>
      <c r="Q112">
        <v>1583.1</v>
      </c>
      <c r="R112">
        <v>24.7</v>
      </c>
      <c r="S112">
        <v>12357.8</v>
      </c>
      <c r="T112">
        <v>10175</v>
      </c>
      <c r="U112" t="s">
        <v>56</v>
      </c>
      <c r="V112">
        <v>26.4</v>
      </c>
      <c r="W112">
        <v>32.200000000000003</v>
      </c>
      <c r="X112">
        <v>0</v>
      </c>
      <c r="Y112" t="s">
        <v>13</v>
      </c>
      <c r="Z112">
        <v>0</v>
      </c>
      <c r="AA112">
        <v>-2080.8000000000002</v>
      </c>
    </row>
    <row r="113" spans="1:27">
      <c r="A113" s="44">
        <v>44581</v>
      </c>
      <c r="B113" t="s">
        <v>99</v>
      </c>
      <c r="C113">
        <v>82</v>
      </c>
      <c r="D113">
        <v>0</v>
      </c>
      <c r="E113">
        <v>180</v>
      </c>
      <c r="F113">
        <v>920</v>
      </c>
      <c r="G113">
        <v>387</v>
      </c>
      <c r="H113">
        <v>158</v>
      </c>
      <c r="I113">
        <v>44.6</v>
      </c>
      <c r="J113">
        <v>1100</v>
      </c>
      <c r="K113">
        <v>0</v>
      </c>
      <c r="L113" s="55">
        <v>1698.5</v>
      </c>
      <c r="M113" s="55">
        <v>4090.2</v>
      </c>
      <c r="N113">
        <v>0</v>
      </c>
      <c r="O113">
        <v>38.4</v>
      </c>
      <c r="P113">
        <v>5</v>
      </c>
      <c r="Q113">
        <v>1487.8</v>
      </c>
      <c r="R113">
        <v>30.8</v>
      </c>
      <c r="S113">
        <v>12535</v>
      </c>
      <c r="T113">
        <v>10331</v>
      </c>
      <c r="U113" t="s">
        <v>56</v>
      </c>
      <c r="V113">
        <v>27.1</v>
      </c>
      <c r="W113">
        <v>32.700000000000003</v>
      </c>
      <c r="X113">
        <v>0</v>
      </c>
      <c r="Y113" t="s">
        <v>13</v>
      </c>
      <c r="Z113">
        <v>0</v>
      </c>
      <c r="AA113">
        <v>-2096</v>
      </c>
    </row>
    <row r="114" spans="1:27">
      <c r="A114" s="44">
        <v>44582</v>
      </c>
      <c r="B114">
        <v>14241</v>
      </c>
      <c r="C114">
        <v>77</v>
      </c>
      <c r="D114">
        <v>0</v>
      </c>
      <c r="E114">
        <v>180</v>
      </c>
      <c r="F114">
        <v>920</v>
      </c>
      <c r="G114">
        <v>381</v>
      </c>
      <c r="H114">
        <v>164</v>
      </c>
      <c r="I114">
        <v>44.3</v>
      </c>
      <c r="J114">
        <v>1050</v>
      </c>
      <c r="K114">
        <v>0</v>
      </c>
      <c r="L114" s="55">
        <v>1692</v>
      </c>
      <c r="M114" s="55">
        <v>4088.2</v>
      </c>
      <c r="N114">
        <v>0</v>
      </c>
      <c r="O114">
        <v>28.8</v>
      </c>
      <c r="P114">
        <v>0</v>
      </c>
      <c r="Q114">
        <v>1702.5</v>
      </c>
      <c r="R114">
        <v>36.799999999999997</v>
      </c>
      <c r="S114">
        <v>12178.9</v>
      </c>
      <c r="T114">
        <v>9910</v>
      </c>
      <c r="U114" t="s">
        <v>56</v>
      </c>
      <c r="V114">
        <v>28.4</v>
      </c>
      <c r="W114">
        <v>33.799999999999997</v>
      </c>
      <c r="X114">
        <v>0</v>
      </c>
      <c r="Y114" t="s">
        <v>13</v>
      </c>
      <c r="Z114">
        <v>0</v>
      </c>
      <c r="AA114">
        <v>-2154.9</v>
      </c>
    </row>
    <row r="115" spans="1:27">
      <c r="A115" s="44">
        <v>44583</v>
      </c>
      <c r="B115">
        <v>13104</v>
      </c>
      <c r="C115">
        <v>71</v>
      </c>
      <c r="D115">
        <v>0</v>
      </c>
      <c r="E115">
        <v>180</v>
      </c>
      <c r="F115">
        <v>929</v>
      </c>
      <c r="G115">
        <v>378</v>
      </c>
      <c r="H115">
        <v>159</v>
      </c>
      <c r="I115">
        <v>44.7</v>
      </c>
      <c r="J115">
        <v>1050</v>
      </c>
      <c r="K115">
        <v>0</v>
      </c>
      <c r="L115" s="55">
        <v>1691.5</v>
      </c>
      <c r="M115" s="55">
        <v>4143.7</v>
      </c>
      <c r="N115">
        <v>0</v>
      </c>
      <c r="O115">
        <v>30.2</v>
      </c>
      <c r="P115">
        <v>0</v>
      </c>
      <c r="Q115">
        <v>1702.5</v>
      </c>
      <c r="R115">
        <v>36.299999999999997</v>
      </c>
      <c r="S115">
        <v>11457</v>
      </c>
      <c r="T115">
        <v>9056</v>
      </c>
      <c r="U115" t="s">
        <v>56</v>
      </c>
      <c r="V115">
        <v>29.3</v>
      </c>
      <c r="W115">
        <v>34.700000000000003</v>
      </c>
      <c r="X115">
        <v>0</v>
      </c>
      <c r="Y115" t="s">
        <v>13</v>
      </c>
      <c r="Z115">
        <v>0</v>
      </c>
      <c r="AA115">
        <v>-2291.5</v>
      </c>
    </row>
    <row r="116" spans="1:27">
      <c r="A116" s="44">
        <v>44584</v>
      </c>
      <c r="B116">
        <v>12946</v>
      </c>
      <c r="C116">
        <v>66</v>
      </c>
      <c r="D116">
        <v>0</v>
      </c>
      <c r="E116">
        <v>180</v>
      </c>
      <c r="F116">
        <v>927</v>
      </c>
      <c r="G116">
        <v>363</v>
      </c>
      <c r="H116">
        <v>155</v>
      </c>
      <c r="I116">
        <v>44.5</v>
      </c>
      <c r="J116">
        <v>1000</v>
      </c>
      <c r="K116">
        <v>0</v>
      </c>
      <c r="L116" s="55">
        <v>1591.6</v>
      </c>
      <c r="M116" s="55">
        <v>4119</v>
      </c>
      <c r="N116">
        <v>0</v>
      </c>
      <c r="O116">
        <v>28.8</v>
      </c>
      <c r="P116">
        <v>8.1</v>
      </c>
      <c r="Q116">
        <v>1702.5</v>
      </c>
      <c r="R116">
        <v>34.799999999999997</v>
      </c>
      <c r="S116">
        <v>10465.200000000001</v>
      </c>
      <c r="T116">
        <v>8049</v>
      </c>
      <c r="U116" t="s">
        <v>56</v>
      </c>
      <c r="V116">
        <v>30.3</v>
      </c>
      <c r="W116">
        <v>36.299999999999997</v>
      </c>
      <c r="X116">
        <v>0</v>
      </c>
      <c r="Y116" t="s">
        <v>13</v>
      </c>
      <c r="Z116">
        <v>0</v>
      </c>
      <c r="AA116">
        <v>-2307.6999999999998</v>
      </c>
    </row>
    <row r="117" spans="1:27">
      <c r="A117" s="44">
        <v>44585</v>
      </c>
      <c r="B117">
        <v>12624</v>
      </c>
      <c r="C117">
        <v>63</v>
      </c>
      <c r="D117">
        <v>0</v>
      </c>
      <c r="E117">
        <v>180</v>
      </c>
      <c r="F117">
        <v>909</v>
      </c>
      <c r="G117">
        <v>347</v>
      </c>
      <c r="H117">
        <v>162</v>
      </c>
      <c r="I117">
        <v>46.7</v>
      </c>
      <c r="J117">
        <v>1000</v>
      </c>
      <c r="K117">
        <v>0</v>
      </c>
      <c r="L117" s="55">
        <v>1490.3</v>
      </c>
      <c r="M117" s="55">
        <v>4184</v>
      </c>
      <c r="N117">
        <v>0</v>
      </c>
      <c r="O117">
        <v>30.1</v>
      </c>
      <c r="P117">
        <v>4</v>
      </c>
      <c r="Q117">
        <v>1507.9</v>
      </c>
      <c r="R117">
        <v>35.299999999999997</v>
      </c>
      <c r="S117">
        <v>10337.200000000001</v>
      </c>
      <c r="T117">
        <v>7946</v>
      </c>
      <c r="U117" t="s">
        <v>56</v>
      </c>
      <c r="V117">
        <v>31.2</v>
      </c>
      <c r="W117">
        <v>37.799999999999997</v>
      </c>
      <c r="X117">
        <v>0</v>
      </c>
      <c r="Y117" t="s">
        <v>13</v>
      </c>
      <c r="Z117">
        <v>0</v>
      </c>
      <c r="AA117">
        <v>-2286.1999999999998</v>
      </c>
    </row>
    <row r="118" spans="1:27">
      <c r="A118" s="44">
        <v>44586</v>
      </c>
      <c r="B118">
        <v>12318</v>
      </c>
      <c r="C118">
        <v>63</v>
      </c>
      <c r="D118">
        <v>0</v>
      </c>
      <c r="E118">
        <v>180</v>
      </c>
      <c r="F118">
        <v>905</v>
      </c>
      <c r="G118">
        <v>342</v>
      </c>
      <c r="H118">
        <v>162</v>
      </c>
      <c r="I118">
        <v>48.5</v>
      </c>
      <c r="J118">
        <v>1000</v>
      </c>
      <c r="K118">
        <v>0</v>
      </c>
      <c r="L118" s="55">
        <v>1597.2</v>
      </c>
      <c r="M118" s="55">
        <v>4207.2</v>
      </c>
      <c r="N118">
        <v>0</v>
      </c>
      <c r="O118">
        <v>30.5</v>
      </c>
      <c r="P118">
        <v>4</v>
      </c>
      <c r="Q118">
        <v>1398</v>
      </c>
      <c r="R118">
        <v>35.299999999999997</v>
      </c>
      <c r="S118">
        <v>10055.1</v>
      </c>
      <c r="T118">
        <v>7467</v>
      </c>
      <c r="U118" t="s">
        <v>56</v>
      </c>
      <c r="V118">
        <v>32.4</v>
      </c>
      <c r="W118">
        <v>39.1</v>
      </c>
      <c r="X118">
        <v>0</v>
      </c>
      <c r="Y118" t="s">
        <v>13</v>
      </c>
      <c r="Z118">
        <v>0</v>
      </c>
      <c r="AA118">
        <v>-2483.1</v>
      </c>
    </row>
    <row r="119" spans="1:27">
      <c r="A119" s="44">
        <v>44587</v>
      </c>
      <c r="B119">
        <v>11670</v>
      </c>
      <c r="C119">
        <v>62</v>
      </c>
      <c r="D119">
        <v>0</v>
      </c>
      <c r="E119">
        <v>180</v>
      </c>
      <c r="F119">
        <v>864</v>
      </c>
      <c r="G119">
        <v>337</v>
      </c>
      <c r="H119">
        <v>162</v>
      </c>
      <c r="I119">
        <v>46.4</v>
      </c>
      <c r="J119">
        <v>1000</v>
      </c>
      <c r="K119">
        <v>0</v>
      </c>
      <c r="L119" s="55">
        <v>1592.1</v>
      </c>
      <c r="M119" s="55">
        <v>3884.6</v>
      </c>
      <c r="N119">
        <v>0</v>
      </c>
      <c r="O119">
        <v>31</v>
      </c>
      <c r="P119">
        <v>7.1</v>
      </c>
      <c r="Q119">
        <v>1606.8</v>
      </c>
      <c r="R119">
        <v>37.799999999999997</v>
      </c>
      <c r="S119">
        <v>9789.7999999999993</v>
      </c>
      <c r="T119">
        <v>7479</v>
      </c>
      <c r="U119" t="s">
        <v>56</v>
      </c>
      <c r="V119">
        <v>33.299999999999997</v>
      </c>
      <c r="W119">
        <v>39.4</v>
      </c>
      <c r="X119">
        <v>0</v>
      </c>
      <c r="Y119" t="s">
        <v>13</v>
      </c>
      <c r="Z119">
        <v>0</v>
      </c>
      <c r="AA119">
        <v>-2202.8000000000002</v>
      </c>
    </row>
    <row r="120" spans="1:27">
      <c r="A120" s="44">
        <v>44588</v>
      </c>
      <c r="B120">
        <v>10939</v>
      </c>
      <c r="C120">
        <v>59</v>
      </c>
      <c r="D120">
        <v>0</v>
      </c>
      <c r="E120">
        <v>180</v>
      </c>
      <c r="F120">
        <v>832</v>
      </c>
      <c r="G120">
        <v>325</v>
      </c>
      <c r="H120">
        <v>163</v>
      </c>
      <c r="I120">
        <v>46</v>
      </c>
      <c r="J120">
        <v>950</v>
      </c>
      <c r="K120">
        <v>0</v>
      </c>
      <c r="L120" s="55">
        <v>2186</v>
      </c>
      <c r="M120" s="55">
        <v>3391.5</v>
      </c>
      <c r="N120">
        <v>19.600000000000001</v>
      </c>
      <c r="O120">
        <v>29.5</v>
      </c>
      <c r="P120">
        <v>4.5</v>
      </c>
      <c r="Q120">
        <v>2018.7</v>
      </c>
      <c r="R120">
        <v>44.9</v>
      </c>
      <c r="S120">
        <v>9227</v>
      </c>
      <c r="T120">
        <v>6655</v>
      </c>
      <c r="U120" t="s">
        <v>56</v>
      </c>
      <c r="V120">
        <v>34.4</v>
      </c>
      <c r="W120">
        <v>40.4</v>
      </c>
      <c r="X120">
        <v>0</v>
      </c>
      <c r="Y120" t="s">
        <v>13</v>
      </c>
      <c r="Z120">
        <v>0</v>
      </c>
      <c r="AA120">
        <v>-2456.9</v>
      </c>
    </row>
    <row r="121" spans="1:27">
      <c r="A121" s="44">
        <v>44589</v>
      </c>
      <c r="B121">
        <v>10906</v>
      </c>
      <c r="C121">
        <v>57</v>
      </c>
      <c r="D121">
        <v>0</v>
      </c>
      <c r="E121">
        <v>180</v>
      </c>
      <c r="F121">
        <v>798</v>
      </c>
      <c r="G121">
        <v>315</v>
      </c>
      <c r="H121">
        <v>158</v>
      </c>
      <c r="I121">
        <v>52.5</v>
      </c>
      <c r="J121">
        <v>950</v>
      </c>
      <c r="K121">
        <v>0</v>
      </c>
      <c r="L121" s="55">
        <v>2488</v>
      </c>
      <c r="M121" s="55">
        <v>3275</v>
      </c>
      <c r="N121">
        <v>59.6</v>
      </c>
      <c r="O121">
        <v>28.8</v>
      </c>
      <c r="P121">
        <v>5.5</v>
      </c>
      <c r="Q121">
        <v>2569.6999999999998</v>
      </c>
      <c r="R121">
        <v>35.799999999999997</v>
      </c>
      <c r="S121">
        <v>8604.2000000000007</v>
      </c>
      <c r="T121">
        <v>5712</v>
      </c>
      <c r="U121" t="s">
        <v>56</v>
      </c>
      <c r="V121">
        <v>35.299999999999997</v>
      </c>
      <c r="W121">
        <v>42.1</v>
      </c>
      <c r="X121">
        <v>0</v>
      </c>
      <c r="Y121" t="s">
        <v>13</v>
      </c>
      <c r="Z121">
        <v>0</v>
      </c>
      <c r="AA121">
        <v>-2789.7</v>
      </c>
    </row>
    <row r="122" spans="1:27">
      <c r="A122" s="44">
        <v>44590</v>
      </c>
      <c r="B122">
        <v>10593</v>
      </c>
      <c r="C122">
        <v>56</v>
      </c>
      <c r="D122">
        <v>0</v>
      </c>
      <c r="E122">
        <v>180</v>
      </c>
      <c r="F122">
        <v>878</v>
      </c>
      <c r="G122">
        <v>309</v>
      </c>
      <c r="H122">
        <v>163</v>
      </c>
      <c r="I122">
        <v>55.2</v>
      </c>
      <c r="J122">
        <v>950</v>
      </c>
      <c r="K122">
        <v>0</v>
      </c>
      <c r="L122" s="55">
        <v>2490.6</v>
      </c>
      <c r="M122" s="55">
        <v>3335.5</v>
      </c>
      <c r="N122">
        <v>59.7</v>
      </c>
      <c r="O122">
        <v>30.9</v>
      </c>
      <c r="P122">
        <v>0</v>
      </c>
      <c r="Q122">
        <v>2577.3000000000002</v>
      </c>
      <c r="R122">
        <v>41.9</v>
      </c>
      <c r="S122">
        <v>8573.6</v>
      </c>
      <c r="T122">
        <v>5556</v>
      </c>
      <c r="U122" t="s">
        <v>56</v>
      </c>
      <c r="V122">
        <v>37</v>
      </c>
      <c r="W122">
        <v>44.8</v>
      </c>
      <c r="X122">
        <v>0</v>
      </c>
      <c r="Y122" t="s">
        <v>13</v>
      </c>
      <c r="Z122">
        <v>0</v>
      </c>
      <c r="AA122">
        <v>-2909.1</v>
      </c>
    </row>
    <row r="123" spans="1:27">
      <c r="A123" s="44">
        <v>44591</v>
      </c>
      <c r="B123">
        <v>10987</v>
      </c>
      <c r="C123">
        <v>56</v>
      </c>
      <c r="D123">
        <v>0</v>
      </c>
      <c r="E123">
        <v>180</v>
      </c>
      <c r="F123">
        <v>1071</v>
      </c>
      <c r="G123">
        <v>304</v>
      </c>
      <c r="H123">
        <v>162</v>
      </c>
      <c r="I123">
        <v>55.3</v>
      </c>
      <c r="J123">
        <v>950</v>
      </c>
      <c r="K123">
        <v>0</v>
      </c>
      <c r="L123" s="55">
        <v>2497.6</v>
      </c>
      <c r="M123" s="55">
        <v>3399.1</v>
      </c>
      <c r="N123">
        <v>59.7</v>
      </c>
      <c r="O123">
        <v>27.2</v>
      </c>
      <c r="P123">
        <v>7.1</v>
      </c>
      <c r="Q123">
        <v>2577.3000000000002</v>
      </c>
      <c r="R123">
        <v>41.3</v>
      </c>
      <c r="S123">
        <v>8301.2000000000007</v>
      </c>
      <c r="T123">
        <v>5266</v>
      </c>
      <c r="U123" t="s">
        <v>56</v>
      </c>
      <c r="V123">
        <v>38.700000000000003</v>
      </c>
      <c r="W123">
        <v>46.9</v>
      </c>
      <c r="X123">
        <v>0</v>
      </c>
      <c r="Y123" t="s">
        <v>13</v>
      </c>
      <c r="Z123">
        <v>0</v>
      </c>
      <c r="AA123">
        <v>-2927.7</v>
      </c>
    </row>
    <row r="124" spans="1:27">
      <c r="A124" s="44">
        <v>44592</v>
      </c>
      <c r="B124">
        <v>12020</v>
      </c>
      <c r="C124">
        <v>55</v>
      </c>
      <c r="D124">
        <v>0</v>
      </c>
      <c r="E124">
        <v>180</v>
      </c>
      <c r="F124">
        <v>994</v>
      </c>
      <c r="G124">
        <v>298</v>
      </c>
      <c r="H124">
        <v>327</v>
      </c>
      <c r="I124">
        <v>50</v>
      </c>
      <c r="J124">
        <v>900</v>
      </c>
      <c r="K124">
        <v>0</v>
      </c>
      <c r="L124" s="55">
        <v>2500.1</v>
      </c>
      <c r="M124" s="55">
        <v>3430.8</v>
      </c>
      <c r="N124">
        <v>59.6</v>
      </c>
      <c r="O124">
        <v>31.9</v>
      </c>
      <c r="P124">
        <v>5</v>
      </c>
      <c r="Q124">
        <v>2581.8000000000002</v>
      </c>
      <c r="R124">
        <v>36.299999999999997</v>
      </c>
      <c r="S124">
        <v>8642.7999999999993</v>
      </c>
      <c r="T124">
        <v>5811</v>
      </c>
      <c r="U124" t="s">
        <v>56</v>
      </c>
      <c r="V124">
        <v>40</v>
      </c>
      <c r="W124">
        <v>47</v>
      </c>
      <c r="X124">
        <v>0</v>
      </c>
      <c r="Y124" t="s">
        <v>13</v>
      </c>
      <c r="Z124">
        <v>0</v>
      </c>
      <c r="AA124">
        <v>-2729.3</v>
      </c>
    </row>
    <row r="125" spans="1:27">
      <c r="A125" s="44">
        <v>44593</v>
      </c>
      <c r="B125">
        <v>12731</v>
      </c>
      <c r="C125">
        <v>54</v>
      </c>
      <c r="D125">
        <v>0</v>
      </c>
      <c r="E125">
        <v>170</v>
      </c>
      <c r="F125">
        <v>880</v>
      </c>
      <c r="G125">
        <v>295</v>
      </c>
      <c r="H125">
        <v>431</v>
      </c>
      <c r="I125">
        <v>48.3</v>
      </c>
      <c r="J125">
        <v>900</v>
      </c>
      <c r="K125">
        <v>0</v>
      </c>
      <c r="L125" s="55">
        <v>0</v>
      </c>
      <c r="M125" s="55">
        <v>832.9</v>
      </c>
      <c r="N125">
        <v>0</v>
      </c>
      <c r="O125">
        <v>7.5</v>
      </c>
      <c r="P125">
        <v>0.5</v>
      </c>
      <c r="Q125">
        <v>415.9</v>
      </c>
      <c r="R125">
        <v>36.799999999999997</v>
      </c>
      <c r="S125">
        <v>9551.4</v>
      </c>
      <c r="T125">
        <v>12147</v>
      </c>
      <c r="U125" t="s">
        <v>56</v>
      </c>
      <c r="V125">
        <v>29.2</v>
      </c>
      <c r="W125">
        <v>32.5</v>
      </c>
      <c r="X125">
        <v>0</v>
      </c>
      <c r="Y125" t="s">
        <v>12</v>
      </c>
      <c r="Z125">
        <v>0</v>
      </c>
      <c r="AA125">
        <v>2695.6</v>
      </c>
    </row>
    <row r="126" spans="1:27">
      <c r="A126" s="44">
        <v>44594</v>
      </c>
      <c r="B126">
        <v>12920</v>
      </c>
      <c r="C126">
        <v>51</v>
      </c>
      <c r="D126">
        <v>0</v>
      </c>
      <c r="E126">
        <v>170</v>
      </c>
      <c r="F126">
        <v>1058</v>
      </c>
      <c r="G126">
        <v>288</v>
      </c>
      <c r="H126">
        <v>350</v>
      </c>
      <c r="I126">
        <v>51.4</v>
      </c>
      <c r="J126">
        <v>900</v>
      </c>
      <c r="K126">
        <v>0</v>
      </c>
      <c r="L126" s="55">
        <v>1190.3</v>
      </c>
      <c r="M126" s="55">
        <v>813.2</v>
      </c>
      <c r="N126">
        <v>0</v>
      </c>
      <c r="O126">
        <v>0</v>
      </c>
      <c r="P126">
        <v>5</v>
      </c>
      <c r="Q126">
        <v>643.29999999999995</v>
      </c>
      <c r="R126">
        <v>35.799999999999997</v>
      </c>
      <c r="S126">
        <v>10158.200000000001</v>
      </c>
      <c r="T126">
        <v>11684</v>
      </c>
      <c r="U126" t="s">
        <v>56</v>
      </c>
      <c r="V126">
        <v>20.399999999999999</v>
      </c>
      <c r="W126">
        <v>21.2</v>
      </c>
      <c r="X126">
        <v>0</v>
      </c>
      <c r="Y126" t="s">
        <v>12</v>
      </c>
      <c r="Z126">
        <v>0</v>
      </c>
      <c r="AA126">
        <v>1615.8</v>
      </c>
    </row>
    <row r="127" spans="1:27">
      <c r="A127" s="44">
        <v>44595</v>
      </c>
      <c r="B127">
        <v>12583</v>
      </c>
      <c r="C127">
        <v>49</v>
      </c>
      <c r="D127">
        <v>0</v>
      </c>
      <c r="E127">
        <v>170</v>
      </c>
      <c r="F127">
        <v>1541</v>
      </c>
      <c r="G127">
        <v>273</v>
      </c>
      <c r="H127">
        <v>263</v>
      </c>
      <c r="I127">
        <v>57.8</v>
      </c>
      <c r="J127">
        <v>900</v>
      </c>
      <c r="K127">
        <v>0</v>
      </c>
      <c r="L127" s="55">
        <v>294.39999999999998</v>
      </c>
      <c r="M127" s="55">
        <v>1813</v>
      </c>
      <c r="N127">
        <v>0</v>
      </c>
      <c r="O127">
        <v>5.3</v>
      </c>
      <c r="P127">
        <v>3.5</v>
      </c>
      <c r="Q127">
        <v>854.5</v>
      </c>
      <c r="R127">
        <v>41.9</v>
      </c>
      <c r="S127">
        <v>10319</v>
      </c>
      <c r="T127">
        <v>11845</v>
      </c>
      <c r="U127" t="s">
        <v>56</v>
      </c>
      <c r="V127">
        <v>11.7</v>
      </c>
      <c r="W127">
        <v>11.4</v>
      </c>
      <c r="X127">
        <v>0</v>
      </c>
      <c r="Y127" t="s">
        <v>12</v>
      </c>
      <c r="Z127">
        <v>0</v>
      </c>
      <c r="AA127">
        <v>1624</v>
      </c>
    </row>
    <row r="128" spans="1:27">
      <c r="A128" s="44">
        <v>44596</v>
      </c>
      <c r="B128">
        <v>12935</v>
      </c>
      <c r="C128">
        <v>49</v>
      </c>
      <c r="D128">
        <v>0</v>
      </c>
      <c r="E128">
        <v>170</v>
      </c>
      <c r="F128">
        <v>1718</v>
      </c>
      <c r="G128">
        <v>263</v>
      </c>
      <c r="H128">
        <v>220</v>
      </c>
      <c r="I128">
        <v>61.4</v>
      </c>
      <c r="J128">
        <v>900</v>
      </c>
      <c r="K128">
        <v>0</v>
      </c>
      <c r="L128" s="55">
        <v>494.6</v>
      </c>
      <c r="M128" s="55">
        <v>1802.9</v>
      </c>
      <c r="N128">
        <v>0</v>
      </c>
      <c r="O128">
        <v>11.5</v>
      </c>
      <c r="P128">
        <v>7.1</v>
      </c>
      <c r="Q128">
        <v>0</v>
      </c>
      <c r="R128">
        <v>37.799999999999997</v>
      </c>
      <c r="S128">
        <v>10024.9</v>
      </c>
      <c r="T128">
        <v>11703</v>
      </c>
      <c r="U128" t="s">
        <v>56</v>
      </c>
      <c r="V128">
        <v>15.2</v>
      </c>
      <c r="W128">
        <v>14.4</v>
      </c>
      <c r="X128">
        <v>0</v>
      </c>
      <c r="Y128" t="s">
        <v>12</v>
      </c>
      <c r="Z128">
        <v>0</v>
      </c>
      <c r="AA128">
        <v>1773.1</v>
      </c>
    </row>
    <row r="129" spans="1:27">
      <c r="A129" s="44">
        <v>44597</v>
      </c>
      <c r="B129">
        <v>12728</v>
      </c>
      <c r="C129">
        <v>48</v>
      </c>
      <c r="D129">
        <v>0</v>
      </c>
      <c r="E129">
        <v>170</v>
      </c>
      <c r="F129">
        <v>1793</v>
      </c>
      <c r="G129">
        <v>255</v>
      </c>
      <c r="H129">
        <v>204</v>
      </c>
      <c r="I129">
        <v>61.4</v>
      </c>
      <c r="J129">
        <v>900</v>
      </c>
      <c r="K129">
        <v>0</v>
      </c>
      <c r="L129" s="55">
        <v>792</v>
      </c>
      <c r="M129" s="55">
        <v>1806.9</v>
      </c>
      <c r="N129">
        <v>0</v>
      </c>
      <c r="O129">
        <v>30.4</v>
      </c>
      <c r="P129">
        <v>6</v>
      </c>
      <c r="Q129">
        <v>601.5</v>
      </c>
      <c r="R129">
        <v>44.9</v>
      </c>
      <c r="S129">
        <v>10330</v>
      </c>
      <c r="T129">
        <v>11852</v>
      </c>
      <c r="U129" t="s">
        <v>56</v>
      </c>
      <c r="V129">
        <v>16.7</v>
      </c>
      <c r="W129">
        <v>15.4</v>
      </c>
      <c r="X129">
        <v>0</v>
      </c>
      <c r="Y129" t="s">
        <v>12</v>
      </c>
      <c r="Z129">
        <v>0</v>
      </c>
      <c r="AA129">
        <v>1626</v>
      </c>
    </row>
    <row r="130" spans="1:27">
      <c r="A130" s="44">
        <v>44598</v>
      </c>
      <c r="B130">
        <v>12813</v>
      </c>
      <c r="C130">
        <v>48</v>
      </c>
      <c r="D130">
        <v>0</v>
      </c>
      <c r="E130">
        <v>170</v>
      </c>
      <c r="F130">
        <v>1837</v>
      </c>
      <c r="G130">
        <v>251</v>
      </c>
      <c r="H130">
        <v>199</v>
      </c>
      <c r="I130">
        <v>61.4</v>
      </c>
      <c r="J130">
        <v>900</v>
      </c>
      <c r="K130">
        <v>0</v>
      </c>
      <c r="L130" s="55">
        <v>693.7</v>
      </c>
      <c r="M130" s="55">
        <v>1813.5</v>
      </c>
      <c r="N130">
        <v>0</v>
      </c>
      <c r="O130">
        <v>26.2</v>
      </c>
      <c r="P130">
        <v>0</v>
      </c>
      <c r="Q130">
        <v>628.70000000000005</v>
      </c>
      <c r="R130">
        <v>42.4</v>
      </c>
      <c r="S130">
        <v>10149.6</v>
      </c>
      <c r="T130">
        <v>11787</v>
      </c>
      <c r="U130" t="s">
        <v>56</v>
      </c>
      <c r="V130">
        <v>17.7</v>
      </c>
      <c r="W130">
        <v>16.2</v>
      </c>
      <c r="X130">
        <v>0</v>
      </c>
      <c r="Y130" t="s">
        <v>12</v>
      </c>
      <c r="Z130">
        <v>0</v>
      </c>
      <c r="AA130">
        <v>1739.4</v>
      </c>
    </row>
    <row r="131" spans="1:27">
      <c r="A131" s="44">
        <v>44599</v>
      </c>
      <c r="B131">
        <v>12590</v>
      </c>
      <c r="C131">
        <v>47</v>
      </c>
      <c r="D131">
        <v>0</v>
      </c>
      <c r="E131">
        <v>170</v>
      </c>
      <c r="F131">
        <v>1835</v>
      </c>
      <c r="G131">
        <v>252</v>
      </c>
      <c r="H131">
        <v>196</v>
      </c>
      <c r="I131">
        <v>61.1</v>
      </c>
      <c r="J131">
        <v>900</v>
      </c>
      <c r="K131">
        <v>0</v>
      </c>
      <c r="L131" s="55">
        <v>791.5</v>
      </c>
      <c r="M131" s="55">
        <v>1802.9</v>
      </c>
      <c r="N131">
        <v>0</v>
      </c>
      <c r="O131">
        <v>28.6</v>
      </c>
      <c r="P131">
        <v>2.5</v>
      </c>
      <c r="Q131">
        <v>843.5</v>
      </c>
      <c r="R131">
        <v>40.299999999999997</v>
      </c>
      <c r="S131">
        <v>10223.299999999999</v>
      </c>
      <c r="T131">
        <v>11819</v>
      </c>
      <c r="U131" t="s">
        <v>56</v>
      </c>
      <c r="V131">
        <v>18.3</v>
      </c>
      <c r="W131">
        <v>16.7</v>
      </c>
      <c r="X131">
        <v>0</v>
      </c>
      <c r="Y131" t="s">
        <v>12</v>
      </c>
      <c r="Z131">
        <v>0</v>
      </c>
      <c r="AA131">
        <v>1697.7</v>
      </c>
    </row>
    <row r="132" spans="1:27">
      <c r="A132" s="44">
        <v>44600</v>
      </c>
      <c r="B132">
        <v>12262</v>
      </c>
      <c r="C132">
        <v>48</v>
      </c>
      <c r="D132">
        <v>0</v>
      </c>
      <c r="E132">
        <v>170</v>
      </c>
      <c r="F132">
        <v>1802</v>
      </c>
      <c r="G132">
        <v>260</v>
      </c>
      <c r="H132">
        <v>190</v>
      </c>
      <c r="I132">
        <v>58.2</v>
      </c>
      <c r="J132">
        <v>900</v>
      </c>
      <c r="K132">
        <v>0</v>
      </c>
      <c r="L132" s="55">
        <v>695.7</v>
      </c>
      <c r="M132" s="55">
        <v>1802.9</v>
      </c>
      <c r="N132">
        <v>0</v>
      </c>
      <c r="O132">
        <v>39.4</v>
      </c>
      <c r="P132">
        <v>5</v>
      </c>
      <c r="Q132">
        <v>950.9</v>
      </c>
      <c r="R132">
        <v>42.9</v>
      </c>
      <c r="S132">
        <v>10028.9</v>
      </c>
      <c r="T132">
        <v>11675</v>
      </c>
      <c r="U132" t="s">
        <v>56</v>
      </c>
      <c r="V132">
        <v>18</v>
      </c>
      <c r="W132">
        <v>16.600000000000001</v>
      </c>
      <c r="X132">
        <v>0</v>
      </c>
      <c r="Y132" t="s">
        <v>12</v>
      </c>
      <c r="Z132">
        <v>0</v>
      </c>
      <c r="AA132">
        <v>1752.1</v>
      </c>
    </row>
    <row r="133" spans="1:27">
      <c r="A133" s="44">
        <v>44601</v>
      </c>
      <c r="B133">
        <v>12335</v>
      </c>
      <c r="C133">
        <v>51</v>
      </c>
      <c r="D133">
        <v>0</v>
      </c>
      <c r="E133">
        <v>170</v>
      </c>
      <c r="F133">
        <v>1755</v>
      </c>
      <c r="G133">
        <v>273</v>
      </c>
      <c r="H133">
        <v>190</v>
      </c>
      <c r="I133">
        <v>56.2</v>
      </c>
      <c r="J133">
        <v>900</v>
      </c>
      <c r="K133">
        <v>0</v>
      </c>
      <c r="L133" s="55">
        <v>300</v>
      </c>
      <c r="M133" s="55">
        <v>1806.9</v>
      </c>
      <c r="N133">
        <v>0</v>
      </c>
      <c r="O133">
        <v>34.299999999999997</v>
      </c>
      <c r="P133">
        <v>5</v>
      </c>
      <c r="Q133">
        <v>413.9</v>
      </c>
      <c r="R133">
        <v>40.299999999999997</v>
      </c>
      <c r="S133">
        <v>9745.5</v>
      </c>
      <c r="T133">
        <v>11714</v>
      </c>
      <c r="U133" t="s">
        <v>56</v>
      </c>
      <c r="V133">
        <v>17</v>
      </c>
      <c r="W133">
        <v>15.9</v>
      </c>
      <c r="X133">
        <v>0</v>
      </c>
      <c r="Y133" t="s">
        <v>12</v>
      </c>
      <c r="Z133">
        <v>0</v>
      </c>
      <c r="AA133">
        <v>2071.5</v>
      </c>
    </row>
    <row r="134" spans="1:27">
      <c r="A134" s="44">
        <v>44602</v>
      </c>
      <c r="B134">
        <v>12560</v>
      </c>
      <c r="C134">
        <v>50</v>
      </c>
      <c r="D134">
        <v>0</v>
      </c>
      <c r="E134">
        <v>170</v>
      </c>
      <c r="F134">
        <v>1705</v>
      </c>
      <c r="G134">
        <v>291</v>
      </c>
      <c r="H134">
        <v>186</v>
      </c>
      <c r="I134">
        <v>58.2</v>
      </c>
      <c r="J134">
        <v>850</v>
      </c>
      <c r="K134">
        <v>0</v>
      </c>
      <c r="L134" s="55">
        <v>298</v>
      </c>
      <c r="M134" s="55">
        <v>1801.9</v>
      </c>
      <c r="N134">
        <v>0</v>
      </c>
      <c r="O134">
        <v>50</v>
      </c>
      <c r="P134">
        <v>5.5</v>
      </c>
      <c r="Q134">
        <v>0</v>
      </c>
      <c r="R134">
        <v>43.9</v>
      </c>
      <c r="S134">
        <v>9811.7999999999993</v>
      </c>
      <c r="T134">
        <v>11742</v>
      </c>
      <c r="U134" t="s">
        <v>56</v>
      </c>
      <c r="V134">
        <v>15.7</v>
      </c>
      <c r="W134">
        <v>14.9</v>
      </c>
      <c r="X134">
        <v>0</v>
      </c>
      <c r="Y134" t="s">
        <v>12</v>
      </c>
      <c r="Z134">
        <v>0</v>
      </c>
      <c r="AA134">
        <v>2037.2</v>
      </c>
    </row>
    <row r="135" spans="1:27">
      <c r="A135" s="44">
        <v>44603</v>
      </c>
      <c r="B135">
        <v>12772</v>
      </c>
      <c r="C135">
        <v>49</v>
      </c>
      <c r="D135">
        <v>0</v>
      </c>
      <c r="E135">
        <v>170</v>
      </c>
      <c r="F135">
        <v>1706</v>
      </c>
      <c r="G135">
        <v>323</v>
      </c>
      <c r="H135">
        <v>186</v>
      </c>
      <c r="I135">
        <v>61.9</v>
      </c>
      <c r="J135">
        <v>850</v>
      </c>
      <c r="K135">
        <v>0</v>
      </c>
      <c r="L135" s="55">
        <v>591.4</v>
      </c>
      <c r="M135" s="55">
        <v>1690.5</v>
      </c>
      <c r="N135">
        <v>0</v>
      </c>
      <c r="O135">
        <v>63.8</v>
      </c>
      <c r="P135">
        <v>6</v>
      </c>
      <c r="Q135">
        <v>509.2</v>
      </c>
      <c r="R135">
        <v>45.9</v>
      </c>
      <c r="S135">
        <v>10019.9</v>
      </c>
      <c r="T135">
        <v>11785</v>
      </c>
      <c r="U135" t="s">
        <v>56</v>
      </c>
      <c r="V135">
        <v>15</v>
      </c>
      <c r="W135">
        <v>14.5</v>
      </c>
      <c r="X135">
        <v>0</v>
      </c>
      <c r="Y135" t="s">
        <v>12</v>
      </c>
      <c r="Z135">
        <v>0</v>
      </c>
      <c r="AA135">
        <v>1870.6</v>
      </c>
    </row>
    <row r="136" spans="1:27">
      <c r="A136" s="44">
        <v>44604</v>
      </c>
      <c r="B136">
        <v>12989</v>
      </c>
      <c r="C136">
        <v>48</v>
      </c>
      <c r="D136">
        <v>0</v>
      </c>
      <c r="E136">
        <v>170</v>
      </c>
      <c r="F136">
        <v>1675</v>
      </c>
      <c r="G136">
        <v>360</v>
      </c>
      <c r="H136">
        <v>186</v>
      </c>
      <c r="I136">
        <v>65.5</v>
      </c>
      <c r="J136">
        <v>850</v>
      </c>
      <c r="K136">
        <v>0</v>
      </c>
      <c r="L136" s="55">
        <v>789</v>
      </c>
      <c r="M136" s="55">
        <v>1695</v>
      </c>
      <c r="N136">
        <v>0</v>
      </c>
      <c r="O136">
        <v>66.8</v>
      </c>
      <c r="P136">
        <v>2</v>
      </c>
      <c r="Q136">
        <v>938.8</v>
      </c>
      <c r="R136">
        <v>52.9</v>
      </c>
      <c r="S136">
        <v>10202.700000000001</v>
      </c>
      <c r="T136">
        <v>11816</v>
      </c>
      <c r="U136" t="s">
        <v>56</v>
      </c>
      <c r="V136">
        <v>15.6</v>
      </c>
      <c r="W136">
        <v>15.2</v>
      </c>
      <c r="X136">
        <v>0</v>
      </c>
      <c r="Y136" t="s">
        <v>12</v>
      </c>
      <c r="Z136">
        <v>0</v>
      </c>
      <c r="AA136">
        <v>1725.8</v>
      </c>
    </row>
    <row r="137" spans="1:27">
      <c r="A137" s="44">
        <v>44605</v>
      </c>
      <c r="B137">
        <v>12786</v>
      </c>
      <c r="C137">
        <v>49</v>
      </c>
      <c r="D137">
        <v>0</v>
      </c>
      <c r="E137">
        <v>170</v>
      </c>
      <c r="F137">
        <v>1430</v>
      </c>
      <c r="G137">
        <v>384</v>
      </c>
      <c r="H137">
        <v>186</v>
      </c>
      <c r="I137">
        <v>67.400000000000006</v>
      </c>
      <c r="J137">
        <v>850</v>
      </c>
      <c r="K137">
        <v>0</v>
      </c>
      <c r="L137" s="55">
        <v>998.7</v>
      </c>
      <c r="M137" s="55">
        <v>1694.5</v>
      </c>
      <c r="N137">
        <v>0</v>
      </c>
      <c r="O137">
        <v>65.7</v>
      </c>
      <c r="P137">
        <v>5.5</v>
      </c>
      <c r="Q137">
        <v>1351.2</v>
      </c>
      <c r="R137">
        <v>50.4</v>
      </c>
      <c r="S137">
        <v>10389.9</v>
      </c>
      <c r="T137">
        <v>11841</v>
      </c>
      <c r="U137" t="s">
        <v>56</v>
      </c>
      <c r="V137">
        <v>16.7</v>
      </c>
      <c r="W137">
        <v>16.3</v>
      </c>
      <c r="X137">
        <v>0</v>
      </c>
      <c r="Y137" t="s">
        <v>12</v>
      </c>
      <c r="Z137">
        <v>0</v>
      </c>
      <c r="AA137">
        <v>1560.6</v>
      </c>
    </row>
    <row r="138" spans="1:27">
      <c r="A138" s="44">
        <v>44606</v>
      </c>
      <c r="B138">
        <v>12181</v>
      </c>
      <c r="C138">
        <v>48</v>
      </c>
      <c r="D138">
        <v>0</v>
      </c>
      <c r="E138">
        <v>170</v>
      </c>
      <c r="F138">
        <v>1282</v>
      </c>
      <c r="G138">
        <v>395</v>
      </c>
      <c r="H138">
        <v>186</v>
      </c>
      <c r="I138">
        <v>65.3</v>
      </c>
      <c r="J138">
        <v>850</v>
      </c>
      <c r="K138">
        <v>0</v>
      </c>
      <c r="L138" s="55">
        <v>594.4</v>
      </c>
      <c r="M138" s="55">
        <v>1693</v>
      </c>
      <c r="N138">
        <v>0</v>
      </c>
      <c r="O138">
        <v>64.3</v>
      </c>
      <c r="P138">
        <v>6</v>
      </c>
      <c r="Q138">
        <v>837.4</v>
      </c>
      <c r="R138">
        <v>46.4</v>
      </c>
      <c r="S138">
        <v>10214.9</v>
      </c>
      <c r="T138">
        <v>11831</v>
      </c>
      <c r="U138" t="s">
        <v>56</v>
      </c>
      <c r="V138">
        <v>16.5</v>
      </c>
      <c r="W138">
        <v>16.3</v>
      </c>
      <c r="X138">
        <v>0</v>
      </c>
      <c r="Y138" t="s">
        <v>12</v>
      </c>
      <c r="Z138">
        <v>0</v>
      </c>
      <c r="AA138">
        <v>1721.6</v>
      </c>
    </row>
    <row r="139" spans="1:27">
      <c r="A139" s="44">
        <v>44607</v>
      </c>
      <c r="B139">
        <v>13052</v>
      </c>
      <c r="C139">
        <v>47</v>
      </c>
      <c r="D139">
        <v>0</v>
      </c>
      <c r="E139">
        <v>170</v>
      </c>
      <c r="F139">
        <v>1186</v>
      </c>
      <c r="G139">
        <v>404</v>
      </c>
      <c r="H139">
        <v>176</v>
      </c>
      <c r="I139">
        <v>64.7</v>
      </c>
      <c r="J139">
        <v>850</v>
      </c>
      <c r="K139">
        <v>0</v>
      </c>
      <c r="L139" s="55">
        <v>99.3</v>
      </c>
      <c r="M139" s="55">
        <v>1697</v>
      </c>
      <c r="N139">
        <v>0</v>
      </c>
      <c r="O139">
        <v>62</v>
      </c>
      <c r="P139">
        <v>12.1</v>
      </c>
      <c r="Q139">
        <v>509.2</v>
      </c>
      <c r="R139">
        <v>39.299999999999997</v>
      </c>
      <c r="S139">
        <v>9689.2999999999993</v>
      </c>
      <c r="T139">
        <v>11592</v>
      </c>
      <c r="U139" t="s">
        <v>56</v>
      </c>
      <c r="V139">
        <v>15</v>
      </c>
      <c r="W139">
        <v>15</v>
      </c>
      <c r="X139">
        <v>0</v>
      </c>
      <c r="Y139" t="s">
        <v>12</v>
      </c>
      <c r="Z139">
        <v>0</v>
      </c>
      <c r="AA139">
        <v>2001.2</v>
      </c>
    </row>
    <row r="140" spans="1:27">
      <c r="A140" s="44">
        <v>44608</v>
      </c>
      <c r="B140">
        <v>12754</v>
      </c>
      <c r="C140">
        <v>48</v>
      </c>
      <c r="D140">
        <v>0</v>
      </c>
      <c r="E140">
        <v>170</v>
      </c>
      <c r="F140">
        <v>1172</v>
      </c>
      <c r="G140">
        <v>389</v>
      </c>
      <c r="H140">
        <v>184</v>
      </c>
      <c r="I140">
        <v>64.400000000000006</v>
      </c>
      <c r="J140">
        <v>850</v>
      </c>
      <c r="K140">
        <v>0</v>
      </c>
      <c r="L140" s="55">
        <v>591.9</v>
      </c>
      <c r="M140" s="55">
        <v>1694</v>
      </c>
      <c r="N140">
        <v>0</v>
      </c>
      <c r="O140">
        <v>65.599999999999994</v>
      </c>
      <c r="P140">
        <v>20.7</v>
      </c>
      <c r="Q140">
        <v>300.5</v>
      </c>
      <c r="R140">
        <v>44.4</v>
      </c>
      <c r="S140">
        <v>10443.5</v>
      </c>
      <c r="T140">
        <v>11875</v>
      </c>
      <c r="U140" t="s">
        <v>56</v>
      </c>
      <c r="V140">
        <v>14</v>
      </c>
      <c r="W140">
        <v>14.2</v>
      </c>
      <c r="X140">
        <v>0</v>
      </c>
      <c r="Y140" t="s">
        <v>12</v>
      </c>
      <c r="Z140">
        <v>0</v>
      </c>
      <c r="AA140">
        <v>1535</v>
      </c>
    </row>
    <row r="141" spans="1:27">
      <c r="A141" s="44">
        <v>44609</v>
      </c>
      <c r="B141">
        <v>12847</v>
      </c>
      <c r="C141">
        <v>46</v>
      </c>
      <c r="D141">
        <v>0</v>
      </c>
      <c r="E141">
        <v>170</v>
      </c>
      <c r="F141">
        <v>1126</v>
      </c>
      <c r="G141">
        <v>351</v>
      </c>
      <c r="H141">
        <v>184</v>
      </c>
      <c r="I141">
        <v>64</v>
      </c>
      <c r="J141">
        <v>850</v>
      </c>
      <c r="K141">
        <v>0</v>
      </c>
      <c r="L141" s="55">
        <v>297.39999999999998</v>
      </c>
      <c r="M141" s="55">
        <v>1688.9</v>
      </c>
      <c r="N141">
        <v>0</v>
      </c>
      <c r="O141">
        <v>63.2</v>
      </c>
      <c r="P141">
        <v>15.1</v>
      </c>
      <c r="Q141">
        <v>347.4</v>
      </c>
      <c r="R141">
        <v>48.9</v>
      </c>
      <c r="S141">
        <v>10186.1</v>
      </c>
      <c r="T141">
        <v>11848</v>
      </c>
      <c r="U141" t="s">
        <v>56</v>
      </c>
      <c r="V141">
        <v>13.3</v>
      </c>
      <c r="W141">
        <v>13.6</v>
      </c>
      <c r="X141">
        <v>0</v>
      </c>
      <c r="Y141" t="s">
        <v>12</v>
      </c>
      <c r="Z141">
        <v>0</v>
      </c>
      <c r="AA141">
        <v>1770.4</v>
      </c>
    </row>
    <row r="142" spans="1:27">
      <c r="A142" s="44">
        <v>44610</v>
      </c>
      <c r="B142">
        <v>12481</v>
      </c>
      <c r="C142">
        <v>46</v>
      </c>
      <c r="D142">
        <v>0</v>
      </c>
      <c r="E142">
        <v>170</v>
      </c>
      <c r="F142">
        <v>1072</v>
      </c>
      <c r="G142">
        <v>326</v>
      </c>
      <c r="H142">
        <v>183</v>
      </c>
      <c r="I142">
        <v>64.3</v>
      </c>
      <c r="J142">
        <v>850</v>
      </c>
      <c r="K142">
        <v>0</v>
      </c>
      <c r="L142" s="55">
        <v>291.89999999999998</v>
      </c>
      <c r="M142" s="55">
        <v>1693.5</v>
      </c>
      <c r="N142">
        <v>0</v>
      </c>
      <c r="O142">
        <v>61.4</v>
      </c>
      <c r="P142">
        <v>10.6</v>
      </c>
      <c r="Q142">
        <v>0</v>
      </c>
      <c r="R142">
        <v>53.4</v>
      </c>
      <c r="S142">
        <v>10264.700000000001</v>
      </c>
      <c r="T142">
        <v>11850</v>
      </c>
      <c r="U142" t="s">
        <v>56</v>
      </c>
      <c r="V142">
        <v>13.8</v>
      </c>
      <c r="W142">
        <v>13.9</v>
      </c>
      <c r="X142">
        <v>0</v>
      </c>
      <c r="Y142" t="s">
        <v>12</v>
      </c>
      <c r="Z142">
        <v>0</v>
      </c>
      <c r="AA142">
        <v>1697.8</v>
      </c>
    </row>
    <row r="143" spans="1:27">
      <c r="A143" s="44">
        <v>44611</v>
      </c>
      <c r="B143">
        <v>12195</v>
      </c>
      <c r="C143">
        <v>46</v>
      </c>
      <c r="D143">
        <v>0</v>
      </c>
      <c r="E143">
        <v>170</v>
      </c>
      <c r="F143">
        <v>1036</v>
      </c>
      <c r="G143">
        <v>311</v>
      </c>
      <c r="H143">
        <v>182</v>
      </c>
      <c r="I143">
        <v>64.599999999999994</v>
      </c>
      <c r="J143">
        <v>850</v>
      </c>
      <c r="K143">
        <v>0</v>
      </c>
      <c r="L143" s="55">
        <v>190.1</v>
      </c>
      <c r="M143" s="55">
        <v>1700</v>
      </c>
      <c r="N143">
        <v>0</v>
      </c>
      <c r="O143">
        <v>56</v>
      </c>
      <c r="P143">
        <v>10.1</v>
      </c>
      <c r="Q143">
        <v>310.10000000000002</v>
      </c>
      <c r="R143">
        <v>60</v>
      </c>
      <c r="S143">
        <v>9947.4</v>
      </c>
      <c r="T143">
        <v>11496</v>
      </c>
      <c r="U143" t="s">
        <v>56</v>
      </c>
      <c r="V143">
        <v>13</v>
      </c>
      <c r="W143">
        <v>13.3</v>
      </c>
      <c r="X143">
        <v>0</v>
      </c>
      <c r="Y143" t="s">
        <v>12</v>
      </c>
      <c r="Z143">
        <v>0</v>
      </c>
      <c r="AA143">
        <v>1668.1</v>
      </c>
    </row>
    <row r="144" spans="1:27">
      <c r="A144" s="44">
        <v>44612</v>
      </c>
      <c r="B144">
        <v>11830</v>
      </c>
      <c r="C144">
        <v>45</v>
      </c>
      <c r="D144">
        <v>0</v>
      </c>
      <c r="E144">
        <v>170</v>
      </c>
      <c r="F144">
        <v>1074</v>
      </c>
      <c r="G144">
        <v>304</v>
      </c>
      <c r="H144">
        <v>179</v>
      </c>
      <c r="I144">
        <v>61.2</v>
      </c>
      <c r="J144">
        <v>850</v>
      </c>
      <c r="K144">
        <v>0</v>
      </c>
      <c r="L144" s="55">
        <v>0</v>
      </c>
      <c r="M144" s="55">
        <v>1587.6</v>
      </c>
      <c r="N144">
        <v>10.199999999999999</v>
      </c>
      <c r="O144">
        <v>43.2</v>
      </c>
      <c r="P144">
        <v>7.6</v>
      </c>
      <c r="Q144">
        <v>117</v>
      </c>
      <c r="R144">
        <v>57.5</v>
      </c>
      <c r="S144">
        <v>9699.5</v>
      </c>
      <c r="T144">
        <v>11465</v>
      </c>
      <c r="U144" t="s">
        <v>56</v>
      </c>
      <c r="V144">
        <v>12.2</v>
      </c>
      <c r="W144">
        <v>12.6</v>
      </c>
      <c r="X144">
        <v>0</v>
      </c>
      <c r="Y144" t="s">
        <v>12</v>
      </c>
      <c r="Z144">
        <v>0</v>
      </c>
      <c r="AA144">
        <v>1882</v>
      </c>
    </row>
    <row r="145" spans="1:27">
      <c r="A145" s="44">
        <v>44613</v>
      </c>
      <c r="B145">
        <v>12047</v>
      </c>
      <c r="C145">
        <v>46</v>
      </c>
      <c r="D145">
        <v>0</v>
      </c>
      <c r="E145">
        <v>170</v>
      </c>
      <c r="F145">
        <v>1091</v>
      </c>
      <c r="G145">
        <v>295</v>
      </c>
      <c r="H145">
        <v>178</v>
      </c>
      <c r="I145">
        <v>58.4</v>
      </c>
      <c r="J145">
        <v>900</v>
      </c>
      <c r="K145">
        <v>0</v>
      </c>
      <c r="L145" s="55">
        <v>192.1</v>
      </c>
      <c r="M145" s="55">
        <v>908.5</v>
      </c>
      <c r="N145">
        <v>0</v>
      </c>
      <c r="O145">
        <v>43.5</v>
      </c>
      <c r="P145">
        <v>9.6</v>
      </c>
      <c r="Q145">
        <v>193.1</v>
      </c>
      <c r="R145">
        <v>67</v>
      </c>
      <c r="S145">
        <v>9382</v>
      </c>
      <c r="T145">
        <v>11613</v>
      </c>
      <c r="U145" t="s">
        <v>56</v>
      </c>
      <c r="V145">
        <v>10.3</v>
      </c>
      <c r="W145">
        <v>10.8</v>
      </c>
      <c r="X145">
        <v>0</v>
      </c>
      <c r="Y145" t="s">
        <v>12</v>
      </c>
      <c r="Z145">
        <v>0</v>
      </c>
      <c r="AA145">
        <v>2357.5</v>
      </c>
    </row>
    <row r="146" spans="1:27">
      <c r="A146" s="44">
        <v>44614</v>
      </c>
      <c r="B146">
        <v>11684</v>
      </c>
      <c r="C146">
        <v>47</v>
      </c>
      <c r="D146">
        <v>0</v>
      </c>
      <c r="E146">
        <v>170</v>
      </c>
      <c r="F146">
        <v>1036</v>
      </c>
      <c r="G146">
        <v>291</v>
      </c>
      <c r="H146">
        <v>174</v>
      </c>
      <c r="I146">
        <v>58.1</v>
      </c>
      <c r="J146">
        <v>900</v>
      </c>
      <c r="K146">
        <v>0</v>
      </c>
      <c r="L146" s="55">
        <v>190.6</v>
      </c>
      <c r="M146" s="55">
        <v>862.6</v>
      </c>
      <c r="N146">
        <v>0</v>
      </c>
      <c r="O146">
        <v>45</v>
      </c>
      <c r="P146">
        <v>13.1</v>
      </c>
      <c r="Q146">
        <v>199.1</v>
      </c>
      <c r="R146">
        <v>64</v>
      </c>
      <c r="S146">
        <v>9557.1</v>
      </c>
      <c r="T146">
        <v>11835</v>
      </c>
      <c r="U146" t="s">
        <v>56</v>
      </c>
      <c r="V146">
        <v>8.4</v>
      </c>
      <c r="W146">
        <v>8.9</v>
      </c>
      <c r="X146">
        <v>0</v>
      </c>
      <c r="Y146" t="s">
        <v>12</v>
      </c>
      <c r="Z146">
        <v>0</v>
      </c>
      <c r="AA146">
        <v>2404.9</v>
      </c>
    </row>
    <row r="147" spans="1:27">
      <c r="A147" s="44">
        <v>44615</v>
      </c>
      <c r="B147">
        <v>11667</v>
      </c>
      <c r="C147">
        <v>47</v>
      </c>
      <c r="D147">
        <v>0</v>
      </c>
      <c r="E147">
        <v>170</v>
      </c>
      <c r="F147">
        <v>1007</v>
      </c>
      <c r="G147">
        <v>293</v>
      </c>
      <c r="H147">
        <v>171</v>
      </c>
      <c r="I147">
        <v>68.900000000000006</v>
      </c>
      <c r="J147">
        <v>900</v>
      </c>
      <c r="K147">
        <v>0</v>
      </c>
      <c r="L147" s="55">
        <v>0</v>
      </c>
      <c r="M147" s="55">
        <v>800.6</v>
      </c>
      <c r="N147">
        <v>0</v>
      </c>
      <c r="O147">
        <v>25.7</v>
      </c>
      <c r="P147">
        <v>25.2</v>
      </c>
      <c r="Q147">
        <v>0</v>
      </c>
      <c r="R147">
        <v>55</v>
      </c>
      <c r="S147">
        <v>9243.4</v>
      </c>
      <c r="T147">
        <v>11703</v>
      </c>
      <c r="U147" t="s">
        <v>56</v>
      </c>
      <c r="V147">
        <v>6.6</v>
      </c>
      <c r="W147">
        <v>7.1</v>
      </c>
      <c r="X147">
        <v>0</v>
      </c>
      <c r="Y147" t="s">
        <v>12</v>
      </c>
      <c r="Z147">
        <v>0</v>
      </c>
      <c r="AA147">
        <v>2577.6</v>
      </c>
    </row>
    <row r="148" spans="1:27">
      <c r="A148" s="44">
        <v>44616</v>
      </c>
      <c r="B148">
        <v>11470</v>
      </c>
      <c r="C148">
        <v>46</v>
      </c>
      <c r="D148">
        <v>0</v>
      </c>
      <c r="E148">
        <v>170</v>
      </c>
      <c r="F148">
        <v>988</v>
      </c>
      <c r="G148">
        <v>255</v>
      </c>
      <c r="H148">
        <v>171</v>
      </c>
      <c r="I148">
        <v>69</v>
      </c>
      <c r="J148">
        <v>900</v>
      </c>
      <c r="K148">
        <v>0</v>
      </c>
      <c r="L148" s="55">
        <v>0</v>
      </c>
      <c r="M148" s="55">
        <v>796</v>
      </c>
      <c r="N148">
        <v>0</v>
      </c>
      <c r="O148">
        <v>0</v>
      </c>
      <c r="P148">
        <v>30.2</v>
      </c>
      <c r="Q148">
        <v>413.9</v>
      </c>
      <c r="R148">
        <v>48.9</v>
      </c>
      <c r="S148">
        <v>9228.7000000000007</v>
      </c>
      <c r="T148">
        <v>11709</v>
      </c>
      <c r="U148" t="s">
        <v>56</v>
      </c>
      <c r="V148">
        <v>5.9</v>
      </c>
      <c r="W148">
        <v>6.3</v>
      </c>
      <c r="X148">
        <v>0</v>
      </c>
      <c r="Y148" t="s">
        <v>12</v>
      </c>
      <c r="Z148">
        <v>0</v>
      </c>
      <c r="AA148">
        <v>2592.3000000000002</v>
      </c>
    </row>
    <row r="149" spans="1:27">
      <c r="A149" s="44">
        <v>44617</v>
      </c>
      <c r="B149">
        <v>11487</v>
      </c>
      <c r="C149">
        <v>45</v>
      </c>
      <c r="D149">
        <v>0</v>
      </c>
      <c r="E149">
        <v>170</v>
      </c>
      <c r="F149">
        <v>961</v>
      </c>
      <c r="G149">
        <v>239</v>
      </c>
      <c r="H149">
        <v>169</v>
      </c>
      <c r="I149">
        <v>64.599999999999994</v>
      </c>
      <c r="J149">
        <v>900</v>
      </c>
      <c r="K149">
        <v>0</v>
      </c>
      <c r="L149" s="55">
        <v>0</v>
      </c>
      <c r="M149" s="55">
        <v>800.1</v>
      </c>
      <c r="N149">
        <v>58.2</v>
      </c>
      <c r="O149">
        <v>0</v>
      </c>
      <c r="P149">
        <v>42.9</v>
      </c>
      <c r="Q149">
        <v>193.1</v>
      </c>
      <c r="R149">
        <v>21.2</v>
      </c>
      <c r="S149">
        <v>9056.9</v>
      </c>
      <c r="T149">
        <v>11433</v>
      </c>
      <c r="U149" t="s">
        <v>56</v>
      </c>
      <c r="V149">
        <v>5.3</v>
      </c>
      <c r="W149">
        <v>5.7</v>
      </c>
      <c r="X149">
        <v>0</v>
      </c>
      <c r="Y149" t="s">
        <v>12</v>
      </c>
      <c r="Z149">
        <v>0</v>
      </c>
      <c r="AA149">
        <v>2460.1</v>
      </c>
    </row>
    <row r="150" spans="1:27">
      <c r="A150" s="44">
        <v>44618</v>
      </c>
      <c r="B150">
        <v>11833</v>
      </c>
      <c r="C150">
        <v>45</v>
      </c>
      <c r="D150">
        <v>0</v>
      </c>
      <c r="E150">
        <v>170</v>
      </c>
      <c r="F150">
        <v>940</v>
      </c>
      <c r="G150">
        <v>230</v>
      </c>
      <c r="H150">
        <v>175</v>
      </c>
      <c r="I150">
        <v>65.2</v>
      </c>
      <c r="J150">
        <v>900</v>
      </c>
      <c r="K150">
        <v>0</v>
      </c>
      <c r="L150" s="55">
        <v>196.1</v>
      </c>
      <c r="M150" s="55">
        <v>799.6</v>
      </c>
      <c r="N150">
        <v>50.2</v>
      </c>
      <c r="O150">
        <v>13.5</v>
      </c>
      <c r="P150">
        <v>34.299999999999997</v>
      </c>
      <c r="Q150">
        <v>0</v>
      </c>
      <c r="R150">
        <v>61</v>
      </c>
      <c r="S150">
        <v>9070.6</v>
      </c>
      <c r="T150">
        <v>11149</v>
      </c>
      <c r="U150" t="s">
        <v>56</v>
      </c>
      <c r="V150">
        <v>5.8</v>
      </c>
      <c r="W150">
        <v>6.3</v>
      </c>
      <c r="X150">
        <v>0</v>
      </c>
      <c r="Y150" t="s">
        <v>12</v>
      </c>
      <c r="Z150">
        <v>0</v>
      </c>
      <c r="AA150">
        <v>2202.4</v>
      </c>
    </row>
    <row r="151" spans="1:27">
      <c r="A151" s="44">
        <v>44619</v>
      </c>
      <c r="B151">
        <v>12287</v>
      </c>
      <c r="C151">
        <v>45</v>
      </c>
      <c r="D151">
        <v>0</v>
      </c>
      <c r="E151">
        <v>170</v>
      </c>
      <c r="F151">
        <v>1100</v>
      </c>
      <c r="G151">
        <v>220</v>
      </c>
      <c r="H151">
        <v>177</v>
      </c>
      <c r="I151">
        <v>65.2</v>
      </c>
      <c r="J151">
        <v>900</v>
      </c>
      <c r="K151">
        <v>0</v>
      </c>
      <c r="L151" s="55">
        <v>148.69999999999999</v>
      </c>
      <c r="M151" s="55">
        <v>613.6</v>
      </c>
      <c r="N151">
        <v>0</v>
      </c>
      <c r="O151">
        <v>44.7</v>
      </c>
      <c r="P151">
        <v>35.799999999999997</v>
      </c>
      <c r="Q151">
        <v>199.1</v>
      </c>
      <c r="R151">
        <v>61.5</v>
      </c>
      <c r="S151">
        <v>9370.6</v>
      </c>
      <c r="T151">
        <v>11724</v>
      </c>
      <c r="U151" t="s">
        <v>56</v>
      </c>
      <c r="V151">
        <v>5.8</v>
      </c>
      <c r="W151">
        <v>6.1</v>
      </c>
      <c r="X151">
        <v>0</v>
      </c>
      <c r="Y151" t="s">
        <v>12</v>
      </c>
      <c r="Z151">
        <v>0</v>
      </c>
      <c r="AA151">
        <v>2478.4</v>
      </c>
    </row>
    <row r="152" spans="1:27">
      <c r="A152" s="44">
        <v>44620</v>
      </c>
      <c r="B152">
        <v>12498</v>
      </c>
      <c r="C152">
        <v>45</v>
      </c>
      <c r="D152">
        <v>0</v>
      </c>
      <c r="E152">
        <v>170</v>
      </c>
      <c r="F152">
        <v>1158</v>
      </c>
      <c r="G152">
        <v>216</v>
      </c>
      <c r="H152">
        <v>178</v>
      </c>
      <c r="I152">
        <v>65.2</v>
      </c>
      <c r="J152">
        <v>900</v>
      </c>
      <c r="K152">
        <v>0</v>
      </c>
      <c r="L152" s="55">
        <v>488.5</v>
      </c>
      <c r="M152" s="55">
        <v>801.1</v>
      </c>
      <c r="N152">
        <v>7.2</v>
      </c>
      <c r="O152">
        <v>22.9</v>
      </c>
      <c r="P152">
        <v>37.299999999999997</v>
      </c>
      <c r="Q152">
        <v>159.30000000000001</v>
      </c>
      <c r="R152">
        <v>60</v>
      </c>
      <c r="S152">
        <v>9764.2000000000007</v>
      </c>
      <c r="T152">
        <v>11821</v>
      </c>
      <c r="U152" t="s">
        <v>56</v>
      </c>
      <c r="V152">
        <v>7</v>
      </c>
      <c r="W152">
        <v>7.2</v>
      </c>
      <c r="X152">
        <v>0</v>
      </c>
      <c r="Y152" t="s">
        <v>12</v>
      </c>
      <c r="Z152">
        <v>0</v>
      </c>
      <c r="AA152">
        <v>2179.8000000000002</v>
      </c>
    </row>
    <row r="153" spans="1:27">
      <c r="A153" s="44">
        <v>44621</v>
      </c>
      <c r="B153">
        <v>12566</v>
      </c>
      <c r="C153">
        <v>44</v>
      </c>
      <c r="D153">
        <v>0</v>
      </c>
      <c r="E153">
        <v>180</v>
      </c>
      <c r="F153">
        <v>1154</v>
      </c>
      <c r="G153">
        <v>217</v>
      </c>
      <c r="H153">
        <v>178</v>
      </c>
      <c r="I153">
        <v>63.1</v>
      </c>
      <c r="J153">
        <v>950</v>
      </c>
      <c r="K153">
        <v>0</v>
      </c>
      <c r="L153" s="55">
        <v>698.3</v>
      </c>
      <c r="M153" s="55">
        <v>843</v>
      </c>
      <c r="N153">
        <v>0</v>
      </c>
      <c r="O153">
        <v>49.6</v>
      </c>
      <c r="P153">
        <v>48.9</v>
      </c>
      <c r="Q153">
        <v>0</v>
      </c>
      <c r="R153">
        <v>63.5</v>
      </c>
      <c r="S153">
        <v>9947.2000000000007</v>
      </c>
      <c r="T153">
        <v>11824</v>
      </c>
      <c r="U153" t="s">
        <v>56</v>
      </c>
      <c r="V153">
        <v>8.3000000000000007</v>
      </c>
      <c r="W153">
        <v>8.3000000000000007</v>
      </c>
      <c r="X153">
        <v>0</v>
      </c>
      <c r="Y153" t="s">
        <v>12</v>
      </c>
      <c r="Z153">
        <v>0</v>
      </c>
      <c r="AA153">
        <v>2003.8</v>
      </c>
    </row>
    <row r="154" spans="1:27">
      <c r="A154" s="44">
        <v>44622</v>
      </c>
      <c r="B154">
        <v>12516</v>
      </c>
      <c r="C154">
        <v>45</v>
      </c>
      <c r="D154">
        <v>0</v>
      </c>
      <c r="E154">
        <v>180</v>
      </c>
      <c r="F154">
        <v>1167</v>
      </c>
      <c r="G154">
        <v>220</v>
      </c>
      <c r="H154">
        <v>158</v>
      </c>
      <c r="I154">
        <v>61.3</v>
      </c>
      <c r="J154">
        <v>1000</v>
      </c>
      <c r="K154">
        <v>0</v>
      </c>
      <c r="L154" s="55">
        <v>680.6</v>
      </c>
      <c r="M154" s="55">
        <v>868.2</v>
      </c>
      <c r="N154">
        <v>0</v>
      </c>
      <c r="O154">
        <v>67.2</v>
      </c>
      <c r="P154">
        <v>35.799999999999997</v>
      </c>
      <c r="Q154">
        <v>286.89999999999998</v>
      </c>
      <c r="R154">
        <v>68.099999999999994</v>
      </c>
      <c r="S154">
        <v>9999.7999999999993</v>
      </c>
      <c r="T154">
        <v>11795</v>
      </c>
      <c r="U154" t="s">
        <v>56</v>
      </c>
      <c r="V154">
        <v>10.199999999999999</v>
      </c>
      <c r="W154">
        <v>9.9</v>
      </c>
      <c r="X154">
        <v>0</v>
      </c>
      <c r="Y154" t="s">
        <v>12</v>
      </c>
      <c r="Z154">
        <v>0</v>
      </c>
      <c r="AA154">
        <v>1938.7</v>
      </c>
    </row>
    <row r="155" spans="1:27">
      <c r="A155" s="44">
        <v>44623</v>
      </c>
      <c r="B155">
        <v>12318</v>
      </c>
      <c r="C155">
        <v>46</v>
      </c>
      <c r="D155">
        <v>0</v>
      </c>
      <c r="E155">
        <v>180</v>
      </c>
      <c r="F155">
        <v>1209</v>
      </c>
      <c r="G155">
        <v>229</v>
      </c>
      <c r="H155">
        <v>122</v>
      </c>
      <c r="I155">
        <v>58.8</v>
      </c>
      <c r="J155">
        <v>1000</v>
      </c>
      <c r="K155">
        <v>0</v>
      </c>
      <c r="L155" s="55">
        <v>588.9</v>
      </c>
      <c r="M155" s="55">
        <v>871.2</v>
      </c>
      <c r="N155">
        <v>0</v>
      </c>
      <c r="O155">
        <v>78.599999999999994</v>
      </c>
      <c r="P155">
        <v>40.299999999999997</v>
      </c>
      <c r="Q155">
        <v>407.9</v>
      </c>
      <c r="R155">
        <v>63</v>
      </c>
      <c r="S155">
        <v>9943.4</v>
      </c>
      <c r="T155">
        <v>11775</v>
      </c>
      <c r="U155" t="s">
        <v>56</v>
      </c>
      <c r="V155">
        <v>10.6</v>
      </c>
      <c r="W155">
        <v>10.3</v>
      </c>
      <c r="X155">
        <v>0</v>
      </c>
      <c r="Y155" t="s">
        <v>12</v>
      </c>
      <c r="Z155">
        <v>0</v>
      </c>
      <c r="AA155">
        <v>1971.6</v>
      </c>
    </row>
    <row r="156" spans="1:27">
      <c r="A156" s="44">
        <v>44624</v>
      </c>
      <c r="B156">
        <v>11826</v>
      </c>
      <c r="C156">
        <v>50</v>
      </c>
      <c r="D156">
        <v>0</v>
      </c>
      <c r="E156">
        <v>180</v>
      </c>
      <c r="F156">
        <v>1165</v>
      </c>
      <c r="G156">
        <v>244</v>
      </c>
      <c r="H156">
        <v>71</v>
      </c>
      <c r="I156">
        <v>61.4</v>
      </c>
      <c r="J156">
        <v>1000</v>
      </c>
      <c r="K156">
        <v>0</v>
      </c>
      <c r="L156" s="55">
        <v>291.89999999999998</v>
      </c>
      <c r="M156" s="55">
        <v>863.1</v>
      </c>
      <c r="N156">
        <v>25.2</v>
      </c>
      <c r="O156">
        <v>78.599999999999994</v>
      </c>
      <c r="P156">
        <v>40.299999999999997</v>
      </c>
      <c r="Q156">
        <v>413.9</v>
      </c>
      <c r="R156">
        <v>64.5</v>
      </c>
      <c r="S156">
        <v>9772.7999999999993</v>
      </c>
      <c r="T156">
        <v>11873</v>
      </c>
      <c r="U156" t="s">
        <v>56</v>
      </c>
      <c r="V156">
        <v>9.6999999999999993</v>
      </c>
      <c r="W156">
        <v>9.4</v>
      </c>
      <c r="X156">
        <v>0</v>
      </c>
      <c r="Y156" t="s">
        <v>12</v>
      </c>
      <c r="Z156">
        <v>0</v>
      </c>
      <c r="AA156">
        <v>2241.1999999999998</v>
      </c>
    </row>
    <row r="157" spans="1:27">
      <c r="A157" s="44">
        <v>44625</v>
      </c>
      <c r="B157">
        <v>12724</v>
      </c>
      <c r="C157">
        <v>46</v>
      </c>
      <c r="D157">
        <v>0</v>
      </c>
      <c r="E157">
        <v>180</v>
      </c>
      <c r="F157">
        <v>1122</v>
      </c>
      <c r="G157">
        <v>272</v>
      </c>
      <c r="H157">
        <v>82</v>
      </c>
      <c r="I157">
        <v>61.8</v>
      </c>
      <c r="J157">
        <v>1050</v>
      </c>
      <c r="K157">
        <v>0</v>
      </c>
      <c r="L157" s="55">
        <v>196.6</v>
      </c>
      <c r="M157" s="55">
        <v>861.6</v>
      </c>
      <c r="N157">
        <v>58.9</v>
      </c>
      <c r="O157">
        <v>78.099999999999994</v>
      </c>
      <c r="P157">
        <v>28.2</v>
      </c>
      <c r="Q157">
        <v>201.2</v>
      </c>
      <c r="R157">
        <v>63</v>
      </c>
      <c r="S157">
        <v>9350.2000000000007</v>
      </c>
      <c r="T157">
        <v>11362</v>
      </c>
      <c r="U157" t="s">
        <v>56</v>
      </c>
      <c r="V157">
        <v>8.6</v>
      </c>
      <c r="W157">
        <v>8.5</v>
      </c>
      <c r="X157">
        <v>0</v>
      </c>
      <c r="Y157" t="s">
        <v>12</v>
      </c>
      <c r="Z157">
        <v>0</v>
      </c>
      <c r="AA157">
        <v>2148.8000000000002</v>
      </c>
    </row>
    <row r="158" spans="1:27">
      <c r="A158" s="44">
        <v>44626</v>
      </c>
      <c r="B158">
        <v>12537</v>
      </c>
      <c r="C158">
        <v>46</v>
      </c>
      <c r="D158">
        <v>0</v>
      </c>
      <c r="E158">
        <v>180</v>
      </c>
      <c r="F158">
        <v>1163</v>
      </c>
      <c r="G158">
        <v>265</v>
      </c>
      <c r="H158">
        <v>65</v>
      </c>
      <c r="I158">
        <v>55.7</v>
      </c>
      <c r="J158">
        <v>1050</v>
      </c>
      <c r="K158">
        <v>0</v>
      </c>
      <c r="L158" s="55">
        <v>587.4</v>
      </c>
      <c r="M158" s="55">
        <v>817.2</v>
      </c>
      <c r="N158">
        <v>60.1</v>
      </c>
      <c r="O158">
        <v>66.7</v>
      </c>
      <c r="P158">
        <v>34.299999999999997</v>
      </c>
      <c r="Q158">
        <v>628.70000000000005</v>
      </c>
      <c r="R158">
        <v>53.4</v>
      </c>
      <c r="S158">
        <v>10110.799999999999</v>
      </c>
      <c r="T158">
        <v>11885</v>
      </c>
      <c r="U158" t="s">
        <v>56</v>
      </c>
      <c r="V158">
        <v>8.5</v>
      </c>
      <c r="W158">
        <v>8.3000000000000007</v>
      </c>
      <c r="X158">
        <v>0</v>
      </c>
      <c r="Y158" t="s">
        <v>12</v>
      </c>
      <c r="Z158">
        <v>0</v>
      </c>
      <c r="AA158">
        <v>1903.7</v>
      </c>
    </row>
    <row r="159" spans="1:27">
      <c r="A159" s="44">
        <v>44627</v>
      </c>
      <c r="B159">
        <v>12685</v>
      </c>
      <c r="C159">
        <v>44</v>
      </c>
      <c r="D159">
        <v>0</v>
      </c>
      <c r="E159">
        <v>180</v>
      </c>
      <c r="F159">
        <v>1167</v>
      </c>
      <c r="G159">
        <v>247</v>
      </c>
      <c r="H159">
        <v>67</v>
      </c>
      <c r="I159">
        <v>52.5</v>
      </c>
      <c r="J159">
        <v>1050</v>
      </c>
      <c r="K159">
        <v>0</v>
      </c>
      <c r="L159" s="55">
        <v>588.9</v>
      </c>
      <c r="M159" s="55">
        <v>816.7</v>
      </c>
      <c r="N159">
        <v>60.1</v>
      </c>
      <c r="O159">
        <v>77.2</v>
      </c>
      <c r="P159">
        <v>43.9</v>
      </c>
      <c r="Q159">
        <v>306.5</v>
      </c>
      <c r="R159">
        <v>12.1</v>
      </c>
      <c r="S159">
        <v>9948.6</v>
      </c>
      <c r="T159">
        <v>11750</v>
      </c>
      <c r="U159" t="s">
        <v>56</v>
      </c>
      <c r="V159">
        <v>9</v>
      </c>
      <c r="W159">
        <v>8.9</v>
      </c>
      <c r="X159">
        <v>0</v>
      </c>
      <c r="Y159" t="s">
        <v>12</v>
      </c>
      <c r="Z159">
        <v>0</v>
      </c>
      <c r="AA159">
        <v>1887.9</v>
      </c>
    </row>
    <row r="160" spans="1:27">
      <c r="A160" s="44">
        <v>44628</v>
      </c>
      <c r="B160">
        <v>12444</v>
      </c>
      <c r="C160">
        <v>44</v>
      </c>
      <c r="D160">
        <v>0</v>
      </c>
      <c r="E160">
        <v>180</v>
      </c>
      <c r="F160">
        <v>1144</v>
      </c>
      <c r="G160">
        <v>236</v>
      </c>
      <c r="H160">
        <v>66</v>
      </c>
      <c r="I160">
        <v>61.1</v>
      </c>
      <c r="J160">
        <v>1100</v>
      </c>
      <c r="K160">
        <v>0</v>
      </c>
      <c r="L160" s="55">
        <v>780.9</v>
      </c>
      <c r="M160" s="55">
        <v>854.5</v>
      </c>
      <c r="N160">
        <v>60.1</v>
      </c>
      <c r="O160">
        <v>79.5</v>
      </c>
      <c r="P160">
        <v>55</v>
      </c>
      <c r="Q160">
        <v>628.70000000000005</v>
      </c>
      <c r="R160">
        <v>0</v>
      </c>
      <c r="S160">
        <v>10075</v>
      </c>
      <c r="T160">
        <v>11671</v>
      </c>
      <c r="U160" t="s">
        <v>56</v>
      </c>
      <c r="V160">
        <v>10.3</v>
      </c>
      <c r="W160">
        <v>10</v>
      </c>
      <c r="X160">
        <v>0</v>
      </c>
      <c r="Y160" t="s">
        <v>12</v>
      </c>
      <c r="Z160">
        <v>0</v>
      </c>
      <c r="AA160">
        <v>1669.5</v>
      </c>
    </row>
    <row r="161" spans="1:27">
      <c r="A161" s="44">
        <v>44629</v>
      </c>
      <c r="B161">
        <v>12071</v>
      </c>
      <c r="C161">
        <v>43</v>
      </c>
      <c r="D161">
        <v>0</v>
      </c>
      <c r="E161">
        <v>180</v>
      </c>
      <c r="F161">
        <v>1088</v>
      </c>
      <c r="G161">
        <v>228</v>
      </c>
      <c r="H161">
        <v>67</v>
      </c>
      <c r="I161">
        <v>67.099999999999994</v>
      </c>
      <c r="J161">
        <v>1100</v>
      </c>
      <c r="K161">
        <v>0</v>
      </c>
      <c r="L161" s="55">
        <v>292.89999999999998</v>
      </c>
      <c r="M161" s="55">
        <v>891.9</v>
      </c>
      <c r="N161">
        <v>45.2</v>
      </c>
      <c r="O161">
        <v>67.400000000000006</v>
      </c>
      <c r="P161">
        <v>63</v>
      </c>
      <c r="Q161">
        <v>413.9</v>
      </c>
      <c r="R161">
        <v>0</v>
      </c>
      <c r="S161">
        <v>9852</v>
      </c>
      <c r="T161">
        <v>11841</v>
      </c>
      <c r="U161" t="s">
        <v>56</v>
      </c>
      <c r="V161">
        <v>9.6999999999999993</v>
      </c>
      <c r="W161">
        <v>9.5</v>
      </c>
      <c r="X161">
        <v>0</v>
      </c>
      <c r="Y161" t="s">
        <v>12</v>
      </c>
      <c r="Z161">
        <v>0</v>
      </c>
      <c r="AA161">
        <v>2066</v>
      </c>
    </row>
    <row r="162" spans="1:27">
      <c r="A162" s="44">
        <v>44630</v>
      </c>
      <c r="B162">
        <v>12468</v>
      </c>
      <c r="C162">
        <v>42</v>
      </c>
      <c r="D162">
        <v>0</v>
      </c>
      <c r="E162">
        <v>180</v>
      </c>
      <c r="F162">
        <v>1101</v>
      </c>
      <c r="G162">
        <v>224</v>
      </c>
      <c r="H162">
        <v>61</v>
      </c>
      <c r="I162">
        <v>65.2</v>
      </c>
      <c r="J162">
        <v>1100</v>
      </c>
      <c r="K162">
        <v>0</v>
      </c>
      <c r="L162" s="55">
        <v>296.89999999999998</v>
      </c>
      <c r="M162" s="55">
        <v>852.5</v>
      </c>
      <c r="N162">
        <v>0</v>
      </c>
      <c r="O162">
        <v>92.1</v>
      </c>
      <c r="P162">
        <v>109.9</v>
      </c>
      <c r="Q162">
        <v>306.5</v>
      </c>
      <c r="R162">
        <v>0</v>
      </c>
      <c r="S162">
        <v>9527.6</v>
      </c>
      <c r="T162">
        <v>11512</v>
      </c>
      <c r="U162" t="s">
        <v>56</v>
      </c>
      <c r="V162">
        <v>8.9</v>
      </c>
      <c r="W162">
        <v>8.8000000000000007</v>
      </c>
      <c r="X162">
        <v>0</v>
      </c>
      <c r="Y162" t="s">
        <v>12</v>
      </c>
      <c r="Z162">
        <v>0</v>
      </c>
      <c r="AA162">
        <v>2061.4</v>
      </c>
    </row>
    <row r="163" spans="1:27">
      <c r="A163" s="44">
        <v>44631</v>
      </c>
      <c r="B163">
        <v>12443</v>
      </c>
      <c r="C163">
        <v>41</v>
      </c>
      <c r="D163">
        <v>0</v>
      </c>
      <c r="E163">
        <v>180</v>
      </c>
      <c r="F163">
        <v>1017</v>
      </c>
      <c r="G163">
        <v>216</v>
      </c>
      <c r="H163">
        <v>62</v>
      </c>
      <c r="I163">
        <v>65.2</v>
      </c>
      <c r="J163">
        <v>1150</v>
      </c>
      <c r="K163">
        <v>0</v>
      </c>
      <c r="L163" s="55">
        <v>294.89999999999998</v>
      </c>
      <c r="M163" s="55">
        <v>818.2</v>
      </c>
      <c r="N163">
        <v>60.1</v>
      </c>
      <c r="O163">
        <v>65</v>
      </c>
      <c r="P163">
        <v>47.4</v>
      </c>
      <c r="Q163">
        <v>193.1</v>
      </c>
      <c r="R163">
        <v>0</v>
      </c>
      <c r="S163">
        <v>9870.7999999999993</v>
      </c>
      <c r="T163">
        <v>11850</v>
      </c>
      <c r="U163" t="s">
        <v>56</v>
      </c>
      <c r="V163">
        <v>7.7</v>
      </c>
      <c r="W163">
        <v>7.7</v>
      </c>
      <c r="X163">
        <v>0</v>
      </c>
      <c r="Y163" t="s">
        <v>12</v>
      </c>
      <c r="Z163">
        <v>0</v>
      </c>
      <c r="AA163">
        <v>2056.1999999999998</v>
      </c>
    </row>
    <row r="164" spans="1:27">
      <c r="A164" s="44">
        <v>44632</v>
      </c>
      <c r="B164">
        <v>12092</v>
      </c>
      <c r="C164">
        <v>40</v>
      </c>
      <c r="D164">
        <v>0</v>
      </c>
      <c r="E164">
        <v>180</v>
      </c>
      <c r="F164">
        <v>966</v>
      </c>
      <c r="G164">
        <v>207</v>
      </c>
      <c r="H164">
        <v>61</v>
      </c>
      <c r="I164">
        <v>65.2</v>
      </c>
      <c r="J164">
        <v>1150</v>
      </c>
      <c r="K164">
        <v>0</v>
      </c>
      <c r="L164" s="55">
        <v>0</v>
      </c>
      <c r="M164" s="55">
        <v>817.8</v>
      </c>
      <c r="N164">
        <v>60.1</v>
      </c>
      <c r="O164">
        <v>44.5</v>
      </c>
      <c r="P164">
        <v>84.2</v>
      </c>
      <c r="Q164">
        <v>193.1</v>
      </c>
      <c r="R164">
        <v>0</v>
      </c>
      <c r="S164">
        <v>9834.1</v>
      </c>
      <c r="T164">
        <v>12035</v>
      </c>
      <c r="U164" t="s">
        <v>56</v>
      </c>
      <c r="V164">
        <v>6.7</v>
      </c>
      <c r="W164">
        <v>6.8</v>
      </c>
      <c r="X164">
        <v>0</v>
      </c>
      <c r="Y164" t="s">
        <v>12</v>
      </c>
      <c r="Z164">
        <v>0</v>
      </c>
      <c r="AA164">
        <v>2281.4</v>
      </c>
    </row>
    <row r="165" spans="1:27">
      <c r="A165" s="44">
        <v>44633</v>
      </c>
      <c r="B165">
        <v>11970</v>
      </c>
      <c r="C165">
        <v>41</v>
      </c>
      <c r="D165">
        <v>0</v>
      </c>
      <c r="E165">
        <v>180</v>
      </c>
      <c r="F165">
        <v>993</v>
      </c>
      <c r="G165">
        <v>210</v>
      </c>
      <c r="H165">
        <v>68</v>
      </c>
      <c r="I165">
        <v>50</v>
      </c>
      <c r="J165">
        <v>1200</v>
      </c>
      <c r="K165">
        <v>0</v>
      </c>
      <c r="L165" s="55">
        <v>0</v>
      </c>
      <c r="M165" s="55">
        <v>817</v>
      </c>
      <c r="N165">
        <v>60.2</v>
      </c>
      <c r="O165">
        <v>45</v>
      </c>
      <c r="P165">
        <v>44.7</v>
      </c>
      <c r="Q165">
        <v>306.5</v>
      </c>
      <c r="R165">
        <v>0</v>
      </c>
      <c r="S165">
        <v>9528.7999999999993</v>
      </c>
      <c r="T165">
        <v>11584</v>
      </c>
      <c r="U165" t="s">
        <v>56</v>
      </c>
      <c r="V165">
        <v>6.1</v>
      </c>
      <c r="W165">
        <v>6.2</v>
      </c>
      <c r="X165">
        <v>0</v>
      </c>
      <c r="Y165" t="s">
        <v>12</v>
      </c>
      <c r="Z165">
        <v>0</v>
      </c>
      <c r="AA165">
        <v>2135.6999999999998</v>
      </c>
    </row>
    <row r="166" spans="1:27">
      <c r="A166" s="44">
        <v>44634</v>
      </c>
      <c r="B166">
        <v>11690</v>
      </c>
      <c r="C166">
        <v>41</v>
      </c>
      <c r="D166">
        <v>0</v>
      </c>
      <c r="E166">
        <v>180</v>
      </c>
      <c r="F166">
        <v>984</v>
      </c>
      <c r="G166">
        <v>218</v>
      </c>
      <c r="H166">
        <v>75</v>
      </c>
      <c r="I166">
        <v>35.799999999999997</v>
      </c>
      <c r="J166">
        <v>1250</v>
      </c>
      <c r="K166">
        <v>0</v>
      </c>
      <c r="L166" s="55">
        <v>593.9</v>
      </c>
      <c r="M166" s="55">
        <v>813.7</v>
      </c>
      <c r="N166">
        <v>29</v>
      </c>
      <c r="O166">
        <v>79</v>
      </c>
      <c r="P166">
        <v>46.9</v>
      </c>
      <c r="Q166">
        <v>308.60000000000002</v>
      </c>
      <c r="R166">
        <v>0</v>
      </c>
      <c r="S166">
        <v>9410</v>
      </c>
      <c r="T166">
        <v>10843</v>
      </c>
      <c r="U166" t="s">
        <v>56</v>
      </c>
      <c r="V166">
        <v>6.8</v>
      </c>
      <c r="W166">
        <v>7</v>
      </c>
      <c r="X166">
        <v>0</v>
      </c>
      <c r="Y166" t="s">
        <v>12</v>
      </c>
      <c r="Z166">
        <v>0</v>
      </c>
      <c r="AA166">
        <v>1467</v>
      </c>
    </row>
    <row r="167" spans="1:27">
      <c r="A167" s="44">
        <v>44635</v>
      </c>
      <c r="B167">
        <v>10473</v>
      </c>
      <c r="C167">
        <v>41</v>
      </c>
      <c r="D167">
        <v>0</v>
      </c>
      <c r="E167">
        <v>180</v>
      </c>
      <c r="F167">
        <v>915</v>
      </c>
      <c r="G167">
        <v>238</v>
      </c>
      <c r="H167">
        <v>82</v>
      </c>
      <c r="I167">
        <v>28.1</v>
      </c>
      <c r="J167">
        <v>1250</v>
      </c>
      <c r="K167">
        <v>0.12</v>
      </c>
      <c r="L167" s="55">
        <v>598.9</v>
      </c>
      <c r="M167" s="55">
        <v>2652.4</v>
      </c>
      <c r="N167">
        <v>41.8</v>
      </c>
      <c r="O167">
        <v>90.1</v>
      </c>
      <c r="P167">
        <v>44.4</v>
      </c>
      <c r="Q167">
        <v>413.9</v>
      </c>
      <c r="R167">
        <v>0</v>
      </c>
      <c r="S167">
        <v>9153.2999999999993</v>
      </c>
      <c r="T167">
        <v>8635</v>
      </c>
      <c r="U167" t="s">
        <v>56</v>
      </c>
      <c r="V167">
        <v>12.8</v>
      </c>
      <c r="W167">
        <v>13.3</v>
      </c>
      <c r="X167">
        <v>0</v>
      </c>
      <c r="Y167" t="s">
        <v>12</v>
      </c>
      <c r="Z167">
        <v>0</v>
      </c>
      <c r="AA167">
        <v>-430.8</v>
      </c>
    </row>
    <row r="168" spans="1:27">
      <c r="A168" s="44">
        <v>44636</v>
      </c>
      <c r="B168">
        <v>9607</v>
      </c>
      <c r="C168">
        <v>42</v>
      </c>
      <c r="D168">
        <v>0</v>
      </c>
      <c r="E168">
        <v>180</v>
      </c>
      <c r="F168">
        <v>824</v>
      </c>
      <c r="G168">
        <v>287</v>
      </c>
      <c r="H168">
        <v>63</v>
      </c>
      <c r="I168">
        <v>27.7</v>
      </c>
      <c r="J168">
        <v>1300</v>
      </c>
      <c r="K168">
        <v>0</v>
      </c>
      <c r="L168" s="55">
        <v>591.9</v>
      </c>
      <c r="M168" s="55">
        <v>2686.7</v>
      </c>
      <c r="N168">
        <v>58.2</v>
      </c>
      <c r="O168">
        <v>70.3</v>
      </c>
      <c r="P168">
        <v>71.599999999999994</v>
      </c>
      <c r="Q168">
        <v>314.60000000000002</v>
      </c>
      <c r="R168">
        <v>0</v>
      </c>
      <c r="S168">
        <v>8290</v>
      </c>
      <c r="T168">
        <v>8057</v>
      </c>
      <c r="U168" t="s">
        <v>56</v>
      </c>
      <c r="V168">
        <v>18.7</v>
      </c>
      <c r="W168">
        <v>20.100000000000001</v>
      </c>
      <c r="X168">
        <v>0</v>
      </c>
      <c r="Y168" t="s">
        <v>12</v>
      </c>
      <c r="Z168">
        <v>684.7</v>
      </c>
      <c r="AA168">
        <v>-193.4</v>
      </c>
    </row>
    <row r="169" spans="1:27">
      <c r="A169" s="44">
        <v>44637</v>
      </c>
      <c r="B169">
        <v>9061</v>
      </c>
      <c r="C169">
        <v>39</v>
      </c>
      <c r="D169">
        <v>0</v>
      </c>
      <c r="E169">
        <v>180</v>
      </c>
      <c r="F169">
        <v>818</v>
      </c>
      <c r="G169">
        <v>282</v>
      </c>
      <c r="H169">
        <v>62</v>
      </c>
      <c r="I169">
        <v>27.7</v>
      </c>
      <c r="J169">
        <v>1350</v>
      </c>
      <c r="K169">
        <v>0</v>
      </c>
      <c r="L169" s="55">
        <v>592.9</v>
      </c>
      <c r="M169" s="55">
        <v>892.4</v>
      </c>
      <c r="N169">
        <v>58.3</v>
      </c>
      <c r="O169">
        <v>76.7</v>
      </c>
      <c r="P169">
        <v>71.599999999999994</v>
      </c>
      <c r="Q169">
        <v>521.29999999999995</v>
      </c>
      <c r="R169">
        <v>0</v>
      </c>
      <c r="S169">
        <v>7526.1</v>
      </c>
      <c r="T169">
        <v>8868</v>
      </c>
      <c r="U169" t="s">
        <v>56</v>
      </c>
      <c r="V169">
        <v>19.2</v>
      </c>
      <c r="W169">
        <v>21.6</v>
      </c>
      <c r="X169">
        <v>0</v>
      </c>
      <c r="Y169" t="s">
        <v>12</v>
      </c>
      <c r="Z169">
        <v>684.7</v>
      </c>
      <c r="AA169">
        <v>1384.9</v>
      </c>
    </row>
    <row r="170" spans="1:27">
      <c r="A170" s="44">
        <v>44638</v>
      </c>
      <c r="B170">
        <v>9323</v>
      </c>
      <c r="C170">
        <v>40</v>
      </c>
      <c r="D170">
        <v>0</v>
      </c>
      <c r="E170">
        <v>180</v>
      </c>
      <c r="F170">
        <v>789</v>
      </c>
      <c r="G170">
        <v>308</v>
      </c>
      <c r="H170">
        <v>62</v>
      </c>
      <c r="I170">
        <v>30.9</v>
      </c>
      <c r="J170">
        <v>1350</v>
      </c>
      <c r="K170">
        <v>0</v>
      </c>
      <c r="L170" s="55">
        <v>599.5</v>
      </c>
      <c r="M170" s="55">
        <v>893.9</v>
      </c>
      <c r="N170">
        <v>58.5</v>
      </c>
      <c r="O170">
        <v>85.5</v>
      </c>
      <c r="P170">
        <v>55.5</v>
      </c>
      <c r="Q170">
        <v>413.9</v>
      </c>
      <c r="R170">
        <v>0</v>
      </c>
      <c r="S170">
        <v>7035.7</v>
      </c>
      <c r="T170">
        <v>8223</v>
      </c>
      <c r="U170" t="s">
        <v>56</v>
      </c>
      <c r="V170">
        <v>15.1</v>
      </c>
      <c r="W170">
        <v>18.100000000000001</v>
      </c>
      <c r="X170">
        <v>0</v>
      </c>
      <c r="Y170" t="s">
        <v>12</v>
      </c>
      <c r="Z170">
        <v>684.7</v>
      </c>
      <c r="AA170">
        <v>1233.8</v>
      </c>
    </row>
    <row r="171" spans="1:27">
      <c r="A171" s="44">
        <v>44639</v>
      </c>
      <c r="B171">
        <v>8844</v>
      </c>
      <c r="C171">
        <v>40</v>
      </c>
      <c r="D171">
        <v>0</v>
      </c>
      <c r="E171">
        <v>180</v>
      </c>
      <c r="F171">
        <v>804</v>
      </c>
      <c r="G171">
        <v>299</v>
      </c>
      <c r="H171">
        <v>62</v>
      </c>
      <c r="I171">
        <v>27.6</v>
      </c>
      <c r="J171">
        <v>1400</v>
      </c>
      <c r="K171">
        <v>0</v>
      </c>
      <c r="L171" s="55">
        <v>591.9</v>
      </c>
      <c r="M171" s="55">
        <v>894.4</v>
      </c>
      <c r="N171">
        <v>58.4</v>
      </c>
      <c r="O171">
        <v>86.5</v>
      </c>
      <c r="P171">
        <v>58.5</v>
      </c>
      <c r="Q171">
        <v>413.9</v>
      </c>
      <c r="R171">
        <v>0</v>
      </c>
      <c r="S171">
        <v>7263.9</v>
      </c>
      <c r="T171">
        <v>8495</v>
      </c>
      <c r="U171" t="s">
        <v>56</v>
      </c>
      <c r="V171">
        <v>10.9</v>
      </c>
      <c r="W171">
        <v>13.3</v>
      </c>
      <c r="X171">
        <v>0</v>
      </c>
      <c r="Y171" t="s">
        <v>12</v>
      </c>
      <c r="Z171">
        <v>684.7</v>
      </c>
      <c r="AA171">
        <v>1277.5999999999999</v>
      </c>
    </row>
    <row r="172" spans="1:27">
      <c r="A172" s="44">
        <v>44640</v>
      </c>
      <c r="B172">
        <v>9016</v>
      </c>
      <c r="C172">
        <v>40</v>
      </c>
      <c r="D172">
        <v>0</v>
      </c>
      <c r="E172">
        <v>180</v>
      </c>
      <c r="F172">
        <v>851</v>
      </c>
      <c r="G172">
        <v>331</v>
      </c>
      <c r="H172">
        <v>64</v>
      </c>
      <c r="I172">
        <v>27.3</v>
      </c>
      <c r="J172">
        <v>1400</v>
      </c>
      <c r="K172">
        <v>0</v>
      </c>
      <c r="L172" s="55">
        <v>594.4</v>
      </c>
      <c r="M172" s="55">
        <v>901.9</v>
      </c>
      <c r="N172">
        <v>58.3</v>
      </c>
      <c r="O172">
        <v>81.8</v>
      </c>
      <c r="P172">
        <v>37.299999999999997</v>
      </c>
      <c r="Q172">
        <v>524.79999999999995</v>
      </c>
      <c r="R172">
        <v>0</v>
      </c>
      <c r="S172">
        <v>6834.6</v>
      </c>
      <c r="T172">
        <v>7943</v>
      </c>
      <c r="U172" t="s">
        <v>56</v>
      </c>
      <c r="V172">
        <v>11.2</v>
      </c>
      <c r="W172">
        <v>13.8</v>
      </c>
      <c r="X172">
        <v>0</v>
      </c>
      <c r="Y172" t="s">
        <v>12</v>
      </c>
      <c r="Z172">
        <v>684.7</v>
      </c>
      <c r="AA172">
        <v>1158.4000000000001</v>
      </c>
    </row>
    <row r="173" spans="1:27">
      <c r="A173" s="44">
        <v>44641</v>
      </c>
      <c r="B173">
        <v>8993</v>
      </c>
      <c r="C173">
        <v>39</v>
      </c>
      <c r="D173">
        <v>0</v>
      </c>
      <c r="E173">
        <v>180</v>
      </c>
      <c r="F173">
        <v>860</v>
      </c>
      <c r="G173">
        <v>292</v>
      </c>
      <c r="H173">
        <v>60</v>
      </c>
      <c r="I173">
        <v>27.7</v>
      </c>
      <c r="J173">
        <v>1450</v>
      </c>
      <c r="K173">
        <v>0</v>
      </c>
      <c r="L173" s="55">
        <v>599.5</v>
      </c>
      <c r="M173" s="55">
        <v>905</v>
      </c>
      <c r="N173">
        <v>58.3</v>
      </c>
      <c r="O173">
        <v>63.1</v>
      </c>
      <c r="P173">
        <v>46.9</v>
      </c>
      <c r="Q173">
        <v>509.2</v>
      </c>
      <c r="R173">
        <v>0</v>
      </c>
      <c r="S173">
        <v>6791.9</v>
      </c>
      <c r="T173">
        <v>7531</v>
      </c>
      <c r="U173" t="s">
        <v>56</v>
      </c>
      <c r="V173">
        <v>11.5</v>
      </c>
      <c r="W173">
        <v>13.8</v>
      </c>
      <c r="X173">
        <v>0</v>
      </c>
      <c r="Y173" t="s">
        <v>12</v>
      </c>
      <c r="Z173">
        <v>0</v>
      </c>
      <c r="AA173">
        <v>837.1</v>
      </c>
    </row>
    <row r="174" spans="1:27">
      <c r="A174" s="44">
        <v>44642</v>
      </c>
      <c r="B174">
        <v>8875</v>
      </c>
      <c r="C174">
        <v>38</v>
      </c>
      <c r="D174">
        <v>0</v>
      </c>
      <c r="E174">
        <v>180</v>
      </c>
      <c r="F174">
        <v>781</v>
      </c>
      <c r="G174">
        <v>267</v>
      </c>
      <c r="H174">
        <v>58</v>
      </c>
      <c r="I174">
        <v>28.6</v>
      </c>
      <c r="J174">
        <v>1500</v>
      </c>
      <c r="K174">
        <v>0</v>
      </c>
      <c r="L174" s="55">
        <v>597.4</v>
      </c>
      <c r="M174" s="55">
        <v>896.4</v>
      </c>
      <c r="N174">
        <v>58.2</v>
      </c>
      <c r="O174">
        <v>83.1</v>
      </c>
      <c r="P174">
        <v>51.9</v>
      </c>
      <c r="Q174">
        <v>642.79999999999995</v>
      </c>
      <c r="R174">
        <v>0</v>
      </c>
      <c r="S174">
        <v>6757</v>
      </c>
      <c r="T174">
        <v>7420</v>
      </c>
      <c r="U174" t="s">
        <v>56</v>
      </c>
      <c r="V174">
        <v>11.8</v>
      </c>
      <c r="W174">
        <v>14</v>
      </c>
      <c r="X174">
        <v>0</v>
      </c>
      <c r="Y174" t="s">
        <v>12</v>
      </c>
      <c r="Z174">
        <v>0</v>
      </c>
      <c r="AA174">
        <v>764.5</v>
      </c>
    </row>
    <row r="175" spans="1:27">
      <c r="A175" s="44">
        <v>44643</v>
      </c>
      <c r="B175">
        <v>8518</v>
      </c>
      <c r="C175">
        <v>37</v>
      </c>
      <c r="D175">
        <v>0</v>
      </c>
      <c r="E175">
        <v>180</v>
      </c>
      <c r="F175">
        <v>731</v>
      </c>
      <c r="G175">
        <v>284</v>
      </c>
      <c r="H175">
        <v>58</v>
      </c>
      <c r="I175">
        <v>27.8</v>
      </c>
      <c r="J175">
        <v>1500</v>
      </c>
      <c r="K175">
        <v>0</v>
      </c>
      <c r="L175" s="55">
        <v>591.9</v>
      </c>
      <c r="M175" s="55">
        <v>906</v>
      </c>
      <c r="N175">
        <v>58.3</v>
      </c>
      <c r="O175">
        <v>82.5</v>
      </c>
      <c r="P175">
        <v>45.4</v>
      </c>
      <c r="Q175">
        <v>850</v>
      </c>
      <c r="R175">
        <v>0</v>
      </c>
      <c r="S175">
        <v>6639.7</v>
      </c>
      <c r="T175">
        <v>7134</v>
      </c>
      <c r="U175" t="s">
        <v>56</v>
      </c>
      <c r="V175">
        <v>12.1</v>
      </c>
      <c r="W175">
        <v>13.9</v>
      </c>
      <c r="X175">
        <v>0</v>
      </c>
      <c r="Y175" t="s">
        <v>12</v>
      </c>
      <c r="Z175">
        <v>0</v>
      </c>
      <c r="AA175">
        <v>599.29999999999995</v>
      </c>
    </row>
    <row r="176" spans="1:27">
      <c r="A176" s="44">
        <v>44644</v>
      </c>
      <c r="B176">
        <v>8181</v>
      </c>
      <c r="C176">
        <v>36</v>
      </c>
      <c r="D176">
        <v>0</v>
      </c>
      <c r="E176">
        <v>180</v>
      </c>
      <c r="F176">
        <v>673</v>
      </c>
      <c r="G176">
        <v>313</v>
      </c>
      <c r="H176">
        <v>57</v>
      </c>
      <c r="I176">
        <v>27.7</v>
      </c>
      <c r="J176">
        <v>1550</v>
      </c>
      <c r="K176">
        <v>0</v>
      </c>
      <c r="L176" s="55">
        <v>595.4</v>
      </c>
      <c r="M176" s="55">
        <v>904.5</v>
      </c>
      <c r="N176">
        <v>58.4</v>
      </c>
      <c r="O176">
        <v>70.599999999999994</v>
      </c>
      <c r="P176">
        <v>58.5</v>
      </c>
      <c r="Q176">
        <v>201.2</v>
      </c>
      <c r="R176">
        <v>15.6</v>
      </c>
      <c r="S176">
        <v>6329.2</v>
      </c>
      <c r="T176">
        <v>6750</v>
      </c>
      <c r="U176" t="s">
        <v>56</v>
      </c>
      <c r="V176">
        <v>12.3</v>
      </c>
      <c r="W176">
        <v>14.2</v>
      </c>
      <c r="X176">
        <v>0</v>
      </c>
      <c r="Y176" t="s">
        <v>12</v>
      </c>
      <c r="Z176">
        <v>0</v>
      </c>
      <c r="AA176">
        <v>541.79999999999995</v>
      </c>
    </row>
    <row r="177" spans="1:27">
      <c r="A177" s="44">
        <v>44645</v>
      </c>
      <c r="B177">
        <v>8143</v>
      </c>
      <c r="C177">
        <v>35</v>
      </c>
      <c r="D177">
        <v>0</v>
      </c>
      <c r="E177">
        <v>180</v>
      </c>
      <c r="F177">
        <v>654</v>
      </c>
      <c r="G177">
        <v>357</v>
      </c>
      <c r="H177">
        <v>57</v>
      </c>
      <c r="I177">
        <v>29.6</v>
      </c>
      <c r="J177">
        <v>1550</v>
      </c>
      <c r="K177">
        <v>0</v>
      </c>
      <c r="L177" s="55">
        <v>294.89999999999998</v>
      </c>
      <c r="M177" s="55">
        <v>1803.9</v>
      </c>
      <c r="N177">
        <v>58.4</v>
      </c>
      <c r="O177">
        <v>77.599999999999994</v>
      </c>
      <c r="P177">
        <v>59.5</v>
      </c>
      <c r="Q177">
        <v>300.5</v>
      </c>
      <c r="R177">
        <v>2</v>
      </c>
      <c r="S177">
        <v>6022</v>
      </c>
      <c r="T177">
        <v>5740</v>
      </c>
      <c r="U177" t="s">
        <v>56</v>
      </c>
      <c r="V177">
        <v>14.5</v>
      </c>
      <c r="W177">
        <v>16.7</v>
      </c>
      <c r="X177">
        <v>0</v>
      </c>
      <c r="Y177" t="s">
        <v>12</v>
      </c>
      <c r="Z177">
        <v>0</v>
      </c>
      <c r="AA177">
        <v>-171.5</v>
      </c>
    </row>
    <row r="178" spans="1:27">
      <c r="A178" s="44">
        <v>44646</v>
      </c>
      <c r="B178">
        <v>8143</v>
      </c>
      <c r="C178">
        <v>32</v>
      </c>
      <c r="D178">
        <v>0</v>
      </c>
      <c r="E178">
        <v>180</v>
      </c>
      <c r="F178">
        <v>681</v>
      </c>
      <c r="G178">
        <v>394</v>
      </c>
      <c r="H178">
        <v>58</v>
      </c>
      <c r="I178">
        <v>28.2</v>
      </c>
      <c r="J178">
        <v>1600</v>
      </c>
      <c r="K178">
        <v>0</v>
      </c>
      <c r="L178" s="55">
        <v>287.39999999999998</v>
      </c>
      <c r="M178" s="55">
        <v>1802.9</v>
      </c>
      <c r="N178">
        <v>58.5</v>
      </c>
      <c r="O178">
        <v>77.3</v>
      </c>
      <c r="P178">
        <v>56.5</v>
      </c>
      <c r="Q178">
        <v>306.5</v>
      </c>
      <c r="R178">
        <v>23.7</v>
      </c>
      <c r="S178">
        <v>5988</v>
      </c>
      <c r="T178">
        <v>5713</v>
      </c>
      <c r="U178" t="s">
        <v>56</v>
      </c>
      <c r="V178">
        <v>16.600000000000001</v>
      </c>
      <c r="W178">
        <v>19.2</v>
      </c>
      <c r="X178">
        <v>0</v>
      </c>
      <c r="Y178" t="s">
        <v>12</v>
      </c>
      <c r="Z178">
        <v>0</v>
      </c>
      <c r="AA178">
        <v>-142.5</v>
      </c>
    </row>
    <row r="179" spans="1:27">
      <c r="A179" s="44">
        <v>44647</v>
      </c>
      <c r="B179">
        <v>8350</v>
      </c>
      <c r="C179">
        <v>32</v>
      </c>
      <c r="D179">
        <v>0</v>
      </c>
      <c r="E179">
        <v>180</v>
      </c>
      <c r="F179">
        <v>757</v>
      </c>
      <c r="G179">
        <v>405</v>
      </c>
      <c r="H179">
        <v>59</v>
      </c>
      <c r="I179">
        <v>27.7</v>
      </c>
      <c r="J179">
        <v>1600</v>
      </c>
      <c r="K179">
        <v>0.2</v>
      </c>
      <c r="L179" s="55">
        <v>293.89999999999998</v>
      </c>
      <c r="M179" s="55">
        <v>1408.6</v>
      </c>
      <c r="N179">
        <v>58.5</v>
      </c>
      <c r="O179">
        <v>73.7</v>
      </c>
      <c r="P179">
        <v>41.9</v>
      </c>
      <c r="Q179">
        <v>306.5</v>
      </c>
      <c r="R179">
        <v>31.3</v>
      </c>
      <c r="S179">
        <v>5971</v>
      </c>
      <c r="T179">
        <v>6092</v>
      </c>
      <c r="U179" t="s">
        <v>56</v>
      </c>
      <c r="V179">
        <v>17.8</v>
      </c>
      <c r="W179">
        <v>20.2</v>
      </c>
      <c r="X179">
        <v>0</v>
      </c>
      <c r="Y179" t="s">
        <v>12</v>
      </c>
      <c r="Z179">
        <v>0</v>
      </c>
      <c r="AA179">
        <v>264</v>
      </c>
    </row>
    <row r="180" spans="1:27">
      <c r="A180" s="44">
        <v>44648</v>
      </c>
      <c r="B180">
        <v>9372</v>
      </c>
      <c r="C180">
        <v>38</v>
      </c>
      <c r="D180">
        <v>0</v>
      </c>
      <c r="E180">
        <v>180</v>
      </c>
      <c r="F180">
        <v>877</v>
      </c>
      <c r="G180">
        <v>423</v>
      </c>
      <c r="H180">
        <v>62</v>
      </c>
      <c r="I180">
        <v>27.8</v>
      </c>
      <c r="J180">
        <v>1650</v>
      </c>
      <c r="K180">
        <v>0.36</v>
      </c>
      <c r="L180" s="55">
        <v>289.89999999999998</v>
      </c>
      <c r="M180" s="55">
        <v>841.4</v>
      </c>
      <c r="N180">
        <v>58.5</v>
      </c>
      <c r="O180">
        <v>72.2</v>
      </c>
      <c r="P180">
        <v>44.9</v>
      </c>
      <c r="Q180">
        <v>310.10000000000002</v>
      </c>
      <c r="R180">
        <v>32.799999999999997</v>
      </c>
      <c r="S180">
        <v>6470</v>
      </c>
      <c r="T180">
        <v>8103</v>
      </c>
      <c r="U180" t="s">
        <v>56</v>
      </c>
      <c r="V180">
        <v>15.2</v>
      </c>
      <c r="W180">
        <v>16.600000000000001</v>
      </c>
      <c r="X180">
        <v>0</v>
      </c>
      <c r="Y180" t="s">
        <v>12</v>
      </c>
      <c r="Z180">
        <v>1141.0999999999999</v>
      </c>
      <c r="AA180">
        <v>1698.1</v>
      </c>
    </row>
    <row r="181" spans="1:27">
      <c r="A181" s="44">
        <v>44649</v>
      </c>
      <c r="B181">
        <v>10227</v>
      </c>
      <c r="C181">
        <v>43</v>
      </c>
      <c r="D181">
        <v>0</v>
      </c>
      <c r="E181">
        <v>180</v>
      </c>
      <c r="F181">
        <v>1006</v>
      </c>
      <c r="G181">
        <v>418</v>
      </c>
      <c r="H181">
        <v>58</v>
      </c>
      <c r="I181">
        <v>28.8</v>
      </c>
      <c r="J181">
        <v>1650</v>
      </c>
      <c r="K181">
        <v>0</v>
      </c>
      <c r="L181" s="55">
        <v>2498.6</v>
      </c>
      <c r="M181" s="55">
        <v>2226.4</v>
      </c>
      <c r="N181">
        <v>58.4</v>
      </c>
      <c r="O181">
        <v>82.9</v>
      </c>
      <c r="P181">
        <v>32.299999999999997</v>
      </c>
      <c r="Q181">
        <v>2607</v>
      </c>
      <c r="R181">
        <v>36.299999999999997</v>
      </c>
      <c r="S181">
        <v>7923.2</v>
      </c>
      <c r="T181">
        <v>7655</v>
      </c>
      <c r="U181" t="s">
        <v>56</v>
      </c>
      <c r="V181">
        <v>24</v>
      </c>
      <c r="W181">
        <v>24.5</v>
      </c>
      <c r="X181">
        <v>0</v>
      </c>
      <c r="Y181" t="s">
        <v>12</v>
      </c>
      <c r="Z181">
        <v>3195.1</v>
      </c>
      <c r="AA181">
        <v>-340.3</v>
      </c>
    </row>
    <row r="182" spans="1:27">
      <c r="A182" s="44">
        <v>44650</v>
      </c>
      <c r="B182">
        <v>10185</v>
      </c>
      <c r="C182">
        <v>36</v>
      </c>
      <c r="D182">
        <v>0</v>
      </c>
      <c r="E182">
        <v>180</v>
      </c>
      <c r="F182">
        <v>1008</v>
      </c>
      <c r="G182">
        <v>355</v>
      </c>
      <c r="H182">
        <v>58</v>
      </c>
      <c r="I182">
        <v>27.7</v>
      </c>
      <c r="J182">
        <v>1650</v>
      </c>
      <c r="K182">
        <v>0</v>
      </c>
      <c r="L182" s="55">
        <v>1997.5</v>
      </c>
      <c r="M182" s="55">
        <v>2704.8</v>
      </c>
      <c r="N182">
        <v>58.4</v>
      </c>
      <c r="O182">
        <v>76.099999999999994</v>
      </c>
      <c r="P182">
        <v>32.299999999999997</v>
      </c>
      <c r="Q182">
        <v>1618.3</v>
      </c>
      <c r="R182">
        <v>53.9</v>
      </c>
      <c r="S182">
        <v>8669.5</v>
      </c>
      <c r="T182">
        <v>8648</v>
      </c>
      <c r="U182" t="s">
        <v>56</v>
      </c>
      <c r="V182">
        <v>33.700000000000003</v>
      </c>
      <c r="W182">
        <v>31.9</v>
      </c>
      <c r="X182">
        <v>0</v>
      </c>
      <c r="Y182" t="s">
        <v>12</v>
      </c>
      <c r="Z182">
        <v>3195.1</v>
      </c>
      <c r="AA182">
        <v>-75.599999999999994</v>
      </c>
    </row>
    <row r="183" spans="1:27">
      <c r="A183" s="44">
        <v>44651</v>
      </c>
      <c r="B183">
        <v>9931</v>
      </c>
      <c r="C183">
        <v>28</v>
      </c>
      <c r="D183">
        <v>0</v>
      </c>
      <c r="E183">
        <v>180</v>
      </c>
      <c r="F183">
        <v>985</v>
      </c>
      <c r="G183">
        <v>324</v>
      </c>
      <c r="H183">
        <v>58</v>
      </c>
      <c r="I183">
        <v>28.1</v>
      </c>
      <c r="J183">
        <v>1700</v>
      </c>
      <c r="K183">
        <v>0</v>
      </c>
      <c r="L183" s="55">
        <v>0</v>
      </c>
      <c r="M183" s="55">
        <v>1539.7</v>
      </c>
      <c r="N183">
        <v>58.4</v>
      </c>
      <c r="O183">
        <v>87.4</v>
      </c>
      <c r="P183">
        <v>51.4</v>
      </c>
      <c r="Q183">
        <v>0</v>
      </c>
      <c r="R183">
        <v>37.299999999999997</v>
      </c>
      <c r="S183">
        <v>8626.1</v>
      </c>
      <c r="T183">
        <v>11724</v>
      </c>
      <c r="U183" t="s">
        <v>56</v>
      </c>
      <c r="V183">
        <v>34.799999999999997</v>
      </c>
      <c r="W183">
        <v>31.2</v>
      </c>
      <c r="X183">
        <v>0</v>
      </c>
      <c r="Y183" t="s">
        <v>12</v>
      </c>
      <c r="Z183">
        <v>3195.1</v>
      </c>
      <c r="AA183">
        <v>3026.8</v>
      </c>
    </row>
    <row r="184" spans="1:27">
      <c r="A184" s="44">
        <v>44652</v>
      </c>
      <c r="B184">
        <v>10033</v>
      </c>
      <c r="C184">
        <v>29</v>
      </c>
      <c r="D184">
        <v>0</v>
      </c>
      <c r="E184">
        <v>160</v>
      </c>
      <c r="F184">
        <v>973</v>
      </c>
      <c r="G184">
        <v>307</v>
      </c>
      <c r="H184">
        <v>142</v>
      </c>
      <c r="I184">
        <v>29</v>
      </c>
      <c r="J184">
        <v>1750</v>
      </c>
      <c r="K184">
        <v>0</v>
      </c>
      <c r="L184" s="55">
        <v>591.9</v>
      </c>
      <c r="M184" s="55">
        <v>899.9</v>
      </c>
      <c r="N184">
        <v>58.4</v>
      </c>
      <c r="O184">
        <v>96.4</v>
      </c>
      <c r="P184">
        <v>48.9</v>
      </c>
      <c r="Q184">
        <v>521.29999999999995</v>
      </c>
      <c r="R184">
        <v>35.799999999999997</v>
      </c>
      <c r="S184">
        <v>8383.7999999999993</v>
      </c>
      <c r="T184">
        <v>11396</v>
      </c>
      <c r="U184" t="s">
        <v>56</v>
      </c>
      <c r="V184">
        <v>24.2</v>
      </c>
      <c r="W184">
        <v>21.5</v>
      </c>
      <c r="X184">
        <v>0</v>
      </c>
      <c r="Y184" t="s">
        <v>12</v>
      </c>
      <c r="Z184">
        <v>3195.1</v>
      </c>
      <c r="AA184">
        <v>2943.5</v>
      </c>
    </row>
    <row r="185" spans="1:27">
      <c r="A185" s="44">
        <v>44653</v>
      </c>
      <c r="B185">
        <v>10298</v>
      </c>
      <c r="C185">
        <v>23</v>
      </c>
      <c r="D185">
        <v>0</v>
      </c>
      <c r="E185">
        <v>160</v>
      </c>
      <c r="F185">
        <v>955</v>
      </c>
      <c r="G185">
        <v>290</v>
      </c>
      <c r="H185">
        <v>151</v>
      </c>
      <c r="I185">
        <v>28.9</v>
      </c>
      <c r="J185">
        <v>1750</v>
      </c>
      <c r="K185">
        <v>0</v>
      </c>
      <c r="L185" s="55">
        <v>596.9</v>
      </c>
      <c r="M185" s="55">
        <v>895.9</v>
      </c>
      <c r="N185">
        <v>58.5</v>
      </c>
      <c r="O185">
        <v>86.7</v>
      </c>
      <c r="P185">
        <v>53.9</v>
      </c>
      <c r="Q185">
        <v>521.29999999999995</v>
      </c>
      <c r="R185">
        <v>48.4</v>
      </c>
      <c r="S185">
        <v>8122.5</v>
      </c>
      <c r="T185">
        <v>10362</v>
      </c>
      <c r="U185" t="s">
        <v>56</v>
      </c>
      <c r="V185">
        <v>13.8</v>
      </c>
      <c r="W185">
        <v>12.5</v>
      </c>
      <c r="X185">
        <v>0</v>
      </c>
      <c r="Y185" t="s">
        <v>12</v>
      </c>
      <c r="Z185">
        <v>2054</v>
      </c>
      <c r="AA185">
        <v>2249.3000000000002</v>
      </c>
    </row>
    <row r="186" spans="1:27">
      <c r="A186" s="44">
        <v>44654</v>
      </c>
      <c r="B186">
        <v>9835</v>
      </c>
      <c r="C186">
        <v>17</v>
      </c>
      <c r="D186">
        <v>0</v>
      </c>
      <c r="E186">
        <v>160</v>
      </c>
      <c r="F186">
        <v>966</v>
      </c>
      <c r="G186">
        <v>282</v>
      </c>
      <c r="H186">
        <v>151</v>
      </c>
      <c r="I186" t="s">
        <v>100</v>
      </c>
      <c r="J186">
        <v>1750</v>
      </c>
      <c r="K186">
        <v>0</v>
      </c>
      <c r="L186" s="55">
        <v>596.4</v>
      </c>
      <c r="M186" s="55">
        <v>901.9</v>
      </c>
      <c r="N186">
        <v>58.4</v>
      </c>
      <c r="O186">
        <v>94.4</v>
      </c>
      <c r="P186">
        <v>41.3</v>
      </c>
      <c r="Q186">
        <v>413.9</v>
      </c>
      <c r="R186">
        <v>48.4</v>
      </c>
      <c r="S186">
        <v>7771.1</v>
      </c>
      <c r="T186">
        <v>8513</v>
      </c>
      <c r="U186" t="s">
        <v>56</v>
      </c>
      <c r="V186">
        <v>13.6</v>
      </c>
      <c r="W186">
        <v>12.4</v>
      </c>
      <c r="X186">
        <v>0</v>
      </c>
      <c r="Y186" t="s">
        <v>12</v>
      </c>
      <c r="Z186">
        <v>0</v>
      </c>
      <c r="AA186">
        <v>898.4</v>
      </c>
    </row>
    <row r="187" spans="1:27">
      <c r="A187" s="44">
        <v>44655</v>
      </c>
      <c r="B187">
        <v>9779</v>
      </c>
      <c r="C187">
        <v>16</v>
      </c>
      <c r="D187">
        <v>0</v>
      </c>
      <c r="E187">
        <v>160</v>
      </c>
      <c r="F187">
        <v>925</v>
      </c>
      <c r="G187">
        <v>274</v>
      </c>
      <c r="H187">
        <v>164</v>
      </c>
      <c r="I187">
        <v>29.4</v>
      </c>
      <c r="J187">
        <v>1800</v>
      </c>
      <c r="K187">
        <v>0</v>
      </c>
      <c r="L187" s="55">
        <v>588.4</v>
      </c>
      <c r="M187" s="55">
        <v>908.5</v>
      </c>
      <c r="N187">
        <v>58.5</v>
      </c>
      <c r="O187">
        <v>104.2</v>
      </c>
      <c r="P187">
        <v>44.4</v>
      </c>
      <c r="Q187">
        <v>630.70000000000005</v>
      </c>
      <c r="R187">
        <v>46.9</v>
      </c>
      <c r="S187">
        <v>7363.7</v>
      </c>
      <c r="T187">
        <v>8040</v>
      </c>
      <c r="U187" t="s">
        <v>56</v>
      </c>
      <c r="V187">
        <v>13.5</v>
      </c>
      <c r="W187">
        <v>12.4</v>
      </c>
      <c r="X187">
        <v>0</v>
      </c>
      <c r="Y187" t="s">
        <v>12</v>
      </c>
      <c r="Z187">
        <v>0</v>
      </c>
      <c r="AA187">
        <v>834.8</v>
      </c>
    </row>
    <row r="188" spans="1:27">
      <c r="A188" s="44">
        <v>44656</v>
      </c>
      <c r="B188">
        <v>9483</v>
      </c>
      <c r="C188">
        <v>15</v>
      </c>
      <c r="D188">
        <v>0</v>
      </c>
      <c r="E188">
        <v>160</v>
      </c>
      <c r="F188">
        <v>857</v>
      </c>
      <c r="G188">
        <v>262</v>
      </c>
      <c r="H188">
        <v>162</v>
      </c>
      <c r="I188">
        <v>29</v>
      </c>
      <c r="J188">
        <v>1800</v>
      </c>
      <c r="K188">
        <v>0</v>
      </c>
      <c r="L188" s="55">
        <v>587.4</v>
      </c>
      <c r="M188" s="55">
        <v>905</v>
      </c>
      <c r="N188">
        <v>58.4</v>
      </c>
      <c r="O188">
        <v>104.1</v>
      </c>
      <c r="P188">
        <v>44.4</v>
      </c>
      <c r="Q188">
        <v>521.29999999999995</v>
      </c>
      <c r="R188">
        <v>49.9</v>
      </c>
      <c r="S188">
        <v>7300.1</v>
      </c>
      <c r="T188">
        <v>7896</v>
      </c>
      <c r="U188" t="s">
        <v>56</v>
      </c>
      <c r="V188">
        <v>13.5</v>
      </c>
      <c r="W188">
        <v>12.6</v>
      </c>
      <c r="X188">
        <v>0</v>
      </c>
      <c r="Y188" t="s">
        <v>12</v>
      </c>
      <c r="Z188">
        <v>0</v>
      </c>
      <c r="AA188">
        <v>762.9</v>
      </c>
    </row>
    <row r="189" spans="1:27">
      <c r="A189" s="44">
        <v>44657</v>
      </c>
      <c r="B189">
        <v>8722</v>
      </c>
      <c r="C189">
        <v>14</v>
      </c>
      <c r="D189">
        <v>0</v>
      </c>
      <c r="E189">
        <v>160</v>
      </c>
      <c r="F189">
        <v>804</v>
      </c>
      <c r="G189">
        <v>251</v>
      </c>
      <c r="H189">
        <v>162</v>
      </c>
      <c r="I189">
        <v>29.6</v>
      </c>
      <c r="J189">
        <v>1800</v>
      </c>
      <c r="K189">
        <v>0</v>
      </c>
      <c r="L189" s="55">
        <v>596.4</v>
      </c>
      <c r="M189" s="55">
        <v>899.9</v>
      </c>
      <c r="N189">
        <v>58.3</v>
      </c>
      <c r="O189">
        <v>99.9</v>
      </c>
      <c r="P189">
        <v>164.9</v>
      </c>
      <c r="Q189">
        <v>854.5</v>
      </c>
      <c r="R189">
        <v>60.5</v>
      </c>
      <c r="S189">
        <v>7042.5</v>
      </c>
      <c r="T189">
        <v>7625</v>
      </c>
      <c r="U189" t="s">
        <v>56</v>
      </c>
      <c r="V189">
        <v>13</v>
      </c>
      <c r="W189">
        <v>12.5</v>
      </c>
      <c r="X189">
        <v>0</v>
      </c>
      <c r="Y189" t="s">
        <v>12</v>
      </c>
      <c r="Z189">
        <v>0</v>
      </c>
      <c r="AA189">
        <v>762.5</v>
      </c>
    </row>
    <row r="190" spans="1:27">
      <c r="A190" s="44">
        <v>44658</v>
      </c>
      <c r="B190">
        <v>8325</v>
      </c>
      <c r="C190">
        <v>14</v>
      </c>
      <c r="D190">
        <v>0</v>
      </c>
      <c r="E190">
        <v>160</v>
      </c>
      <c r="F190">
        <v>744</v>
      </c>
      <c r="G190">
        <v>240</v>
      </c>
      <c r="H190">
        <v>160</v>
      </c>
      <c r="I190">
        <v>29.1</v>
      </c>
      <c r="J190">
        <v>1800</v>
      </c>
      <c r="K190">
        <v>0</v>
      </c>
      <c r="L190" s="55">
        <v>596.9</v>
      </c>
      <c r="M190" s="55">
        <v>895.4</v>
      </c>
      <c r="N190">
        <v>58.5</v>
      </c>
      <c r="O190">
        <v>97.5</v>
      </c>
      <c r="P190">
        <v>91.8</v>
      </c>
      <c r="Q190">
        <v>418.4</v>
      </c>
      <c r="R190">
        <v>51.4</v>
      </c>
      <c r="S190">
        <v>6381.7</v>
      </c>
      <c r="T190">
        <v>6739</v>
      </c>
      <c r="U190" t="s">
        <v>56</v>
      </c>
      <c r="V190">
        <v>12.8</v>
      </c>
      <c r="W190">
        <v>12.9</v>
      </c>
      <c r="X190">
        <v>0</v>
      </c>
      <c r="Y190" t="s">
        <v>12</v>
      </c>
      <c r="Z190">
        <v>0</v>
      </c>
      <c r="AA190">
        <v>531.29999999999995</v>
      </c>
    </row>
    <row r="191" spans="1:27">
      <c r="A191" s="44">
        <v>44659</v>
      </c>
      <c r="B191">
        <v>7848</v>
      </c>
      <c r="C191">
        <v>14</v>
      </c>
      <c r="D191">
        <v>0</v>
      </c>
      <c r="E191">
        <v>160</v>
      </c>
      <c r="F191">
        <v>677</v>
      </c>
      <c r="G191">
        <v>234</v>
      </c>
      <c r="H191">
        <v>162</v>
      </c>
      <c r="I191">
        <v>31.9</v>
      </c>
      <c r="J191">
        <v>1850</v>
      </c>
      <c r="K191">
        <v>0</v>
      </c>
      <c r="L191" s="55">
        <v>592.4</v>
      </c>
      <c r="M191" s="55">
        <v>903</v>
      </c>
      <c r="N191">
        <v>58.4</v>
      </c>
      <c r="O191">
        <v>96.4</v>
      </c>
      <c r="P191">
        <v>75.599999999999994</v>
      </c>
      <c r="Q191">
        <v>527.4</v>
      </c>
      <c r="R191">
        <v>51.4</v>
      </c>
      <c r="S191">
        <v>6037.5</v>
      </c>
      <c r="T191">
        <v>6248</v>
      </c>
      <c r="U191" t="s">
        <v>56</v>
      </c>
      <c r="V191">
        <v>12.7</v>
      </c>
      <c r="W191">
        <v>13.5</v>
      </c>
      <c r="X191">
        <v>0</v>
      </c>
      <c r="Y191" t="s">
        <v>12</v>
      </c>
      <c r="Z191">
        <v>0</v>
      </c>
      <c r="AA191">
        <v>387.5</v>
      </c>
    </row>
    <row r="192" spans="1:27">
      <c r="A192" s="44">
        <v>44660</v>
      </c>
      <c r="B192">
        <v>7823</v>
      </c>
      <c r="C192">
        <v>13</v>
      </c>
      <c r="D192">
        <v>0</v>
      </c>
      <c r="E192">
        <v>160</v>
      </c>
      <c r="F192">
        <v>685</v>
      </c>
      <c r="G192">
        <v>225</v>
      </c>
      <c r="H192">
        <v>161</v>
      </c>
      <c r="I192">
        <v>31.2</v>
      </c>
      <c r="J192">
        <v>1850</v>
      </c>
      <c r="K192">
        <v>0</v>
      </c>
      <c r="L192" s="55">
        <v>591.4</v>
      </c>
      <c r="M192" s="55">
        <v>898.9</v>
      </c>
      <c r="N192">
        <v>58.5</v>
      </c>
      <c r="O192">
        <v>94.9</v>
      </c>
      <c r="P192">
        <v>75.599999999999994</v>
      </c>
      <c r="Q192">
        <v>418.4</v>
      </c>
      <c r="R192">
        <v>63</v>
      </c>
      <c r="S192">
        <v>5609.9</v>
      </c>
      <c r="T192">
        <v>5647</v>
      </c>
      <c r="U192" t="s">
        <v>56</v>
      </c>
      <c r="V192">
        <v>13</v>
      </c>
      <c r="W192">
        <v>14.6</v>
      </c>
      <c r="X192">
        <v>0</v>
      </c>
      <c r="Y192" t="s">
        <v>12</v>
      </c>
      <c r="Z192">
        <v>0</v>
      </c>
      <c r="AA192">
        <v>229.6</v>
      </c>
    </row>
    <row r="193" spans="1:27">
      <c r="A193" s="44">
        <v>44661</v>
      </c>
      <c r="B193">
        <v>7099</v>
      </c>
      <c r="C193">
        <v>12</v>
      </c>
      <c r="D193">
        <v>0</v>
      </c>
      <c r="E193">
        <v>160</v>
      </c>
      <c r="F193">
        <v>747</v>
      </c>
      <c r="G193">
        <v>212</v>
      </c>
      <c r="H193">
        <v>162</v>
      </c>
      <c r="I193">
        <v>29.9</v>
      </c>
      <c r="J193">
        <v>1850</v>
      </c>
      <c r="K193">
        <v>0</v>
      </c>
      <c r="L193" s="55">
        <v>592.9</v>
      </c>
      <c r="M193" s="55">
        <v>899.9</v>
      </c>
      <c r="N193">
        <v>58.5</v>
      </c>
      <c r="O193">
        <v>92.2</v>
      </c>
      <c r="P193">
        <v>60.5</v>
      </c>
      <c r="Q193">
        <v>521.29999999999995</v>
      </c>
      <c r="R193">
        <v>55.5</v>
      </c>
      <c r="S193">
        <v>5587.3</v>
      </c>
      <c r="T193">
        <v>5609</v>
      </c>
      <c r="U193" t="s">
        <v>56</v>
      </c>
      <c r="V193">
        <v>13.1</v>
      </c>
      <c r="W193">
        <v>15.3</v>
      </c>
      <c r="X193">
        <v>0</v>
      </c>
      <c r="Y193" t="s">
        <v>12</v>
      </c>
      <c r="Z193">
        <v>0</v>
      </c>
      <c r="AA193">
        <v>206.2</v>
      </c>
    </row>
    <row r="194" spans="1:27">
      <c r="A194" s="44">
        <v>44662</v>
      </c>
      <c r="B194">
        <v>6388</v>
      </c>
      <c r="C194">
        <v>12</v>
      </c>
      <c r="D194">
        <v>0</v>
      </c>
      <c r="E194">
        <v>160</v>
      </c>
      <c r="F194">
        <v>767</v>
      </c>
      <c r="G194">
        <v>225</v>
      </c>
      <c r="H194">
        <v>163</v>
      </c>
      <c r="I194">
        <v>27.9</v>
      </c>
      <c r="J194">
        <v>1850</v>
      </c>
      <c r="K194">
        <v>0.12</v>
      </c>
      <c r="L194" s="55">
        <v>597.4</v>
      </c>
      <c r="M194" s="55">
        <v>900.4</v>
      </c>
      <c r="N194">
        <v>20.9</v>
      </c>
      <c r="O194">
        <v>108.3</v>
      </c>
      <c r="P194">
        <v>54.5</v>
      </c>
      <c r="Q194">
        <v>521.29999999999995</v>
      </c>
      <c r="R194">
        <v>47.9</v>
      </c>
      <c r="S194">
        <v>4958.6000000000004</v>
      </c>
      <c r="T194">
        <v>4917</v>
      </c>
      <c r="U194" t="s">
        <v>56</v>
      </c>
      <c r="V194">
        <v>13.3</v>
      </c>
      <c r="W194">
        <v>16.100000000000001</v>
      </c>
      <c r="X194">
        <v>0</v>
      </c>
      <c r="Y194" t="s">
        <v>12</v>
      </c>
      <c r="Z194">
        <v>0</v>
      </c>
      <c r="AA194">
        <v>135.9</v>
      </c>
    </row>
    <row r="195" spans="1:27">
      <c r="A195" s="44">
        <v>44663</v>
      </c>
      <c r="B195">
        <v>7675</v>
      </c>
      <c r="C195">
        <v>12</v>
      </c>
      <c r="D195">
        <v>0</v>
      </c>
      <c r="E195">
        <v>160</v>
      </c>
      <c r="F195">
        <v>679</v>
      </c>
      <c r="G195">
        <v>262</v>
      </c>
      <c r="H195">
        <v>162</v>
      </c>
      <c r="I195">
        <v>24.6</v>
      </c>
      <c r="J195">
        <v>1850</v>
      </c>
      <c r="K195">
        <v>0</v>
      </c>
      <c r="L195" s="55">
        <v>589.9</v>
      </c>
      <c r="M195" s="55">
        <v>899.4</v>
      </c>
      <c r="N195">
        <v>0</v>
      </c>
      <c r="O195">
        <v>105.9</v>
      </c>
      <c r="P195">
        <v>58</v>
      </c>
      <c r="Q195">
        <v>521.29999999999995</v>
      </c>
      <c r="R195">
        <v>50.9</v>
      </c>
      <c r="S195">
        <v>4533.8999999999996</v>
      </c>
      <c r="T195">
        <v>4937</v>
      </c>
      <c r="U195" t="s">
        <v>56</v>
      </c>
      <c r="V195">
        <v>13.7</v>
      </c>
      <c r="W195">
        <v>17</v>
      </c>
      <c r="X195">
        <v>0</v>
      </c>
      <c r="Y195" t="s">
        <v>12</v>
      </c>
      <c r="Z195">
        <v>684.7</v>
      </c>
      <c r="AA195">
        <v>535.6</v>
      </c>
    </row>
    <row r="196" spans="1:27">
      <c r="A196" s="44">
        <v>44664</v>
      </c>
      <c r="B196">
        <v>6953</v>
      </c>
      <c r="C196">
        <v>12</v>
      </c>
      <c r="D196">
        <v>0</v>
      </c>
      <c r="E196">
        <v>160</v>
      </c>
      <c r="F196">
        <v>646</v>
      </c>
      <c r="G196">
        <v>218</v>
      </c>
      <c r="H196">
        <v>161</v>
      </c>
      <c r="I196">
        <v>41.1</v>
      </c>
      <c r="J196">
        <v>1900</v>
      </c>
      <c r="K196">
        <v>0</v>
      </c>
      <c r="L196" s="55">
        <v>592.9</v>
      </c>
      <c r="M196" s="55">
        <v>907.5</v>
      </c>
      <c r="N196">
        <v>0</v>
      </c>
      <c r="O196">
        <v>42</v>
      </c>
      <c r="P196">
        <v>56</v>
      </c>
      <c r="Q196">
        <v>515.20000000000005</v>
      </c>
      <c r="R196">
        <v>75.599999999999994</v>
      </c>
      <c r="S196">
        <v>5649.7</v>
      </c>
      <c r="T196">
        <v>6150</v>
      </c>
      <c r="U196" t="s">
        <v>56</v>
      </c>
      <c r="V196">
        <v>14</v>
      </c>
      <c r="W196">
        <v>17.2</v>
      </c>
      <c r="X196">
        <v>0</v>
      </c>
      <c r="Y196" t="s">
        <v>12</v>
      </c>
      <c r="Z196">
        <v>684.7</v>
      </c>
      <c r="AA196">
        <v>657.8</v>
      </c>
    </row>
    <row r="197" spans="1:27">
      <c r="A197" s="44">
        <v>44665</v>
      </c>
      <c r="B197">
        <v>6535</v>
      </c>
      <c r="C197">
        <v>14</v>
      </c>
      <c r="D197">
        <v>0</v>
      </c>
      <c r="E197">
        <v>160</v>
      </c>
      <c r="F197">
        <v>592</v>
      </c>
      <c r="G197">
        <v>200</v>
      </c>
      <c r="H197">
        <v>161</v>
      </c>
      <c r="I197">
        <v>67.900000000000006</v>
      </c>
      <c r="J197">
        <v>1900</v>
      </c>
      <c r="K197">
        <v>0</v>
      </c>
      <c r="L197" s="55">
        <v>576.29999999999995</v>
      </c>
      <c r="M197" s="55">
        <v>897</v>
      </c>
      <c r="N197">
        <v>55.1</v>
      </c>
      <c r="O197">
        <v>34.5</v>
      </c>
      <c r="P197">
        <v>58</v>
      </c>
      <c r="Q197">
        <v>528.9</v>
      </c>
      <c r="R197">
        <v>94.8</v>
      </c>
      <c r="S197">
        <v>5009.8</v>
      </c>
      <c r="T197">
        <v>5336</v>
      </c>
      <c r="U197" t="s">
        <v>56</v>
      </c>
      <c r="V197">
        <v>14.3</v>
      </c>
      <c r="W197">
        <v>17.2</v>
      </c>
      <c r="X197">
        <v>0</v>
      </c>
      <c r="Y197" t="s">
        <v>12</v>
      </c>
      <c r="Z197">
        <v>684.7</v>
      </c>
      <c r="AA197">
        <v>506.3</v>
      </c>
    </row>
    <row r="198" spans="1:27">
      <c r="A198" s="44">
        <v>44666</v>
      </c>
      <c r="B198">
        <v>6860</v>
      </c>
      <c r="C198">
        <v>17</v>
      </c>
      <c r="D198">
        <v>0</v>
      </c>
      <c r="E198">
        <v>160</v>
      </c>
      <c r="F198">
        <v>538</v>
      </c>
      <c r="G198">
        <v>382</v>
      </c>
      <c r="H198">
        <v>162</v>
      </c>
      <c r="I198">
        <v>92.5</v>
      </c>
      <c r="J198">
        <v>1900</v>
      </c>
      <c r="K198">
        <v>0</v>
      </c>
      <c r="L198" s="55">
        <v>590.4</v>
      </c>
      <c r="M198" s="55">
        <v>898.9</v>
      </c>
      <c r="N198">
        <v>67.2</v>
      </c>
      <c r="O198">
        <v>69.2</v>
      </c>
      <c r="P198">
        <v>60.5</v>
      </c>
      <c r="Q198">
        <v>519.29999999999995</v>
      </c>
      <c r="R198">
        <v>83.7</v>
      </c>
      <c r="S198">
        <v>4649.3999999999996</v>
      </c>
      <c r="T198">
        <v>4866</v>
      </c>
      <c r="U198" t="s">
        <v>56</v>
      </c>
      <c r="V198">
        <v>14.7</v>
      </c>
      <c r="W198">
        <v>17.2</v>
      </c>
      <c r="X198">
        <v>0</v>
      </c>
      <c r="Y198" t="s">
        <v>12</v>
      </c>
      <c r="Z198">
        <v>684.7</v>
      </c>
      <c r="AA198">
        <v>385.7</v>
      </c>
    </row>
    <row r="199" spans="1:27">
      <c r="A199" s="44">
        <v>44667</v>
      </c>
      <c r="B199">
        <v>6977</v>
      </c>
      <c r="C199">
        <v>21</v>
      </c>
      <c r="D199">
        <v>0</v>
      </c>
      <c r="E199">
        <v>160</v>
      </c>
      <c r="F199">
        <v>563</v>
      </c>
      <c r="G199">
        <v>456</v>
      </c>
      <c r="H199">
        <v>163</v>
      </c>
      <c r="I199">
        <v>108.1</v>
      </c>
      <c r="J199">
        <v>1900</v>
      </c>
      <c r="K199">
        <v>0.28000000000000003</v>
      </c>
      <c r="L199" s="55">
        <v>596.4</v>
      </c>
      <c r="M199" s="55">
        <v>900.4</v>
      </c>
      <c r="N199">
        <v>0</v>
      </c>
      <c r="O199">
        <v>71</v>
      </c>
      <c r="P199">
        <v>40.299999999999997</v>
      </c>
      <c r="Q199">
        <v>523.29999999999995</v>
      </c>
      <c r="R199">
        <v>77.599999999999994</v>
      </c>
      <c r="S199">
        <v>4934.1000000000004</v>
      </c>
      <c r="T199">
        <v>5392</v>
      </c>
      <c r="U199" t="s">
        <v>56</v>
      </c>
      <c r="V199">
        <v>15.1</v>
      </c>
      <c r="W199">
        <v>17.8</v>
      </c>
      <c r="X199">
        <v>0</v>
      </c>
      <c r="Y199" t="s">
        <v>12</v>
      </c>
      <c r="Z199">
        <v>684.7</v>
      </c>
      <c r="AA199">
        <v>620.9</v>
      </c>
    </row>
    <row r="200" spans="1:27">
      <c r="A200" s="44">
        <v>44668</v>
      </c>
      <c r="B200">
        <v>7862</v>
      </c>
      <c r="C200">
        <v>22</v>
      </c>
      <c r="D200">
        <v>0</v>
      </c>
      <c r="E200">
        <v>160</v>
      </c>
      <c r="F200">
        <v>677</v>
      </c>
      <c r="G200">
        <v>782</v>
      </c>
      <c r="H200">
        <v>163</v>
      </c>
      <c r="I200">
        <v>121.5</v>
      </c>
      <c r="J200">
        <v>1900</v>
      </c>
      <c r="K200">
        <v>0</v>
      </c>
      <c r="L200" s="55">
        <v>595.9</v>
      </c>
      <c r="M200" s="55">
        <v>898.4</v>
      </c>
      <c r="N200">
        <v>0</v>
      </c>
      <c r="O200">
        <v>76.099999999999994</v>
      </c>
      <c r="P200">
        <v>31.3</v>
      </c>
      <c r="Q200">
        <v>521.29999999999995</v>
      </c>
      <c r="R200">
        <v>72.099999999999994</v>
      </c>
      <c r="S200">
        <v>5295.2</v>
      </c>
      <c r="T200">
        <v>6535</v>
      </c>
      <c r="U200" t="s">
        <v>56</v>
      </c>
      <c r="V200">
        <v>15.7</v>
      </c>
      <c r="W200">
        <v>17.8</v>
      </c>
      <c r="X200">
        <v>0</v>
      </c>
      <c r="Y200" t="s">
        <v>12</v>
      </c>
      <c r="Z200">
        <v>1597.5</v>
      </c>
      <c r="AA200">
        <v>1332.9</v>
      </c>
    </row>
    <row r="201" spans="1:27">
      <c r="A201" s="44">
        <v>44669</v>
      </c>
      <c r="B201">
        <v>7888</v>
      </c>
      <c r="C201">
        <v>18</v>
      </c>
      <c r="D201">
        <v>0</v>
      </c>
      <c r="E201">
        <v>160</v>
      </c>
      <c r="F201">
        <v>1278</v>
      </c>
      <c r="G201">
        <v>623</v>
      </c>
      <c r="H201">
        <v>163</v>
      </c>
      <c r="I201">
        <v>144.69999999999999</v>
      </c>
      <c r="J201">
        <v>1900</v>
      </c>
      <c r="K201">
        <v>0</v>
      </c>
      <c r="L201" s="55">
        <v>599.5</v>
      </c>
      <c r="M201" s="55">
        <v>908</v>
      </c>
      <c r="N201">
        <v>0</v>
      </c>
      <c r="O201">
        <v>78.2</v>
      </c>
      <c r="P201">
        <v>47.4</v>
      </c>
      <c r="Q201">
        <v>530.4</v>
      </c>
      <c r="R201">
        <v>80.2</v>
      </c>
      <c r="S201">
        <v>6063.5</v>
      </c>
      <c r="T201">
        <v>7867</v>
      </c>
      <c r="U201" t="s">
        <v>56</v>
      </c>
      <c r="V201">
        <v>16</v>
      </c>
      <c r="W201">
        <v>16.5</v>
      </c>
      <c r="X201">
        <v>0</v>
      </c>
      <c r="Y201" t="s">
        <v>12</v>
      </c>
      <c r="Z201">
        <v>1597.5</v>
      </c>
      <c r="AA201">
        <v>1904.6</v>
      </c>
    </row>
    <row r="202" spans="1:27">
      <c r="A202" s="44">
        <v>44670</v>
      </c>
      <c r="B202">
        <v>8646</v>
      </c>
      <c r="C202">
        <v>17</v>
      </c>
      <c r="D202">
        <v>0</v>
      </c>
      <c r="E202">
        <v>160</v>
      </c>
      <c r="F202">
        <v>1372</v>
      </c>
      <c r="G202">
        <v>611</v>
      </c>
      <c r="H202">
        <v>163</v>
      </c>
      <c r="I202">
        <v>160</v>
      </c>
      <c r="J202">
        <v>1900</v>
      </c>
      <c r="K202">
        <v>0.04</v>
      </c>
      <c r="L202" s="55">
        <v>591.9</v>
      </c>
      <c r="M202" s="55">
        <v>899.9</v>
      </c>
      <c r="N202">
        <v>0</v>
      </c>
      <c r="O202">
        <v>88.3</v>
      </c>
      <c r="P202">
        <v>70.599999999999994</v>
      </c>
      <c r="Q202">
        <v>521.29999999999995</v>
      </c>
      <c r="R202">
        <v>81.2</v>
      </c>
      <c r="S202">
        <v>6082.1</v>
      </c>
      <c r="T202">
        <v>8383</v>
      </c>
      <c r="U202" t="s">
        <v>56</v>
      </c>
      <c r="V202">
        <v>16</v>
      </c>
      <c r="W202">
        <v>15.2</v>
      </c>
      <c r="X202">
        <v>0</v>
      </c>
      <c r="Y202" t="s">
        <v>12</v>
      </c>
      <c r="Z202">
        <v>1597.5</v>
      </c>
      <c r="AA202">
        <v>2403.1</v>
      </c>
    </row>
    <row r="203" spans="1:27">
      <c r="A203" s="44">
        <v>44671</v>
      </c>
      <c r="B203">
        <v>8161</v>
      </c>
      <c r="C203">
        <v>17</v>
      </c>
      <c r="D203">
        <v>0</v>
      </c>
      <c r="E203">
        <v>160</v>
      </c>
      <c r="F203">
        <v>1324</v>
      </c>
      <c r="G203">
        <v>776</v>
      </c>
      <c r="H203">
        <v>161</v>
      </c>
      <c r="I203">
        <v>178.8</v>
      </c>
      <c r="J203">
        <v>1900</v>
      </c>
      <c r="K203">
        <v>0</v>
      </c>
      <c r="L203" s="55">
        <v>592.4</v>
      </c>
      <c r="M203" s="55">
        <v>901.9</v>
      </c>
      <c r="N203">
        <v>83.2</v>
      </c>
      <c r="O203">
        <v>90.4</v>
      </c>
      <c r="P203">
        <v>88.2</v>
      </c>
      <c r="Q203">
        <v>515.20000000000005</v>
      </c>
      <c r="R203">
        <v>80.2</v>
      </c>
      <c r="S203">
        <v>6802.1</v>
      </c>
      <c r="T203">
        <v>9396</v>
      </c>
      <c r="U203" t="s">
        <v>56</v>
      </c>
      <c r="V203">
        <v>15.8</v>
      </c>
      <c r="W203">
        <v>13.7</v>
      </c>
      <c r="X203">
        <v>0</v>
      </c>
      <c r="Y203" t="s">
        <v>12</v>
      </c>
      <c r="Z203">
        <v>1825.8</v>
      </c>
      <c r="AA203">
        <v>2679.1</v>
      </c>
    </row>
    <row r="204" spans="1:27">
      <c r="A204" s="44">
        <v>44672</v>
      </c>
      <c r="B204">
        <v>7935</v>
      </c>
      <c r="C204">
        <v>20</v>
      </c>
      <c r="D204">
        <v>0</v>
      </c>
      <c r="E204">
        <v>160</v>
      </c>
      <c r="F204">
        <v>1243</v>
      </c>
      <c r="G204">
        <v>1066</v>
      </c>
      <c r="H204">
        <v>164</v>
      </c>
      <c r="I204">
        <v>173.7</v>
      </c>
      <c r="J204">
        <v>1900</v>
      </c>
      <c r="K204">
        <v>0.36</v>
      </c>
      <c r="L204" s="55">
        <v>588.4</v>
      </c>
      <c r="M204" s="55">
        <v>898.4</v>
      </c>
      <c r="N204">
        <v>244.3</v>
      </c>
      <c r="O204">
        <v>81.7</v>
      </c>
      <c r="P204">
        <v>71.599999999999994</v>
      </c>
      <c r="Q204">
        <v>527.4</v>
      </c>
      <c r="R204">
        <v>80.2</v>
      </c>
      <c r="S204">
        <v>6381.6</v>
      </c>
      <c r="T204">
        <v>8884</v>
      </c>
      <c r="U204" t="s">
        <v>56</v>
      </c>
      <c r="V204">
        <v>15.5</v>
      </c>
      <c r="W204">
        <v>13.2</v>
      </c>
      <c r="X204">
        <v>0</v>
      </c>
      <c r="Y204" t="s">
        <v>12</v>
      </c>
      <c r="Z204">
        <v>1825.8</v>
      </c>
      <c r="AA204">
        <v>2587.6</v>
      </c>
    </row>
    <row r="205" spans="1:27">
      <c r="A205" s="44">
        <v>44673</v>
      </c>
      <c r="B205">
        <v>9011</v>
      </c>
      <c r="C205">
        <v>20</v>
      </c>
      <c r="D205">
        <v>0</v>
      </c>
      <c r="E205">
        <v>160</v>
      </c>
      <c r="F205">
        <v>1315</v>
      </c>
      <c r="G205">
        <v>2143</v>
      </c>
      <c r="H205">
        <v>164</v>
      </c>
      <c r="I205">
        <v>184.8</v>
      </c>
      <c r="J205">
        <v>1900</v>
      </c>
      <c r="K205">
        <v>0</v>
      </c>
      <c r="L205" s="55">
        <v>593.4</v>
      </c>
      <c r="M205" s="55">
        <v>899.4</v>
      </c>
      <c r="N205">
        <v>244.9</v>
      </c>
      <c r="O205">
        <v>65.2</v>
      </c>
      <c r="P205">
        <v>63</v>
      </c>
      <c r="Q205">
        <v>541.5</v>
      </c>
      <c r="R205">
        <v>75.099999999999994</v>
      </c>
      <c r="S205">
        <v>6316.3</v>
      </c>
      <c r="T205">
        <v>9330</v>
      </c>
      <c r="U205" t="s">
        <v>56</v>
      </c>
      <c r="V205">
        <v>15.4</v>
      </c>
      <c r="W205">
        <v>13</v>
      </c>
      <c r="X205">
        <v>0</v>
      </c>
      <c r="Y205" t="s">
        <v>12</v>
      </c>
      <c r="Z205">
        <v>2282.1999999999998</v>
      </c>
      <c r="AA205">
        <v>3061.9</v>
      </c>
    </row>
    <row r="206" spans="1:27">
      <c r="A206" s="44">
        <v>44674</v>
      </c>
      <c r="B206">
        <v>9934</v>
      </c>
      <c r="C206">
        <v>19</v>
      </c>
      <c r="D206">
        <v>0</v>
      </c>
      <c r="E206">
        <v>160</v>
      </c>
      <c r="F206">
        <v>1448</v>
      </c>
      <c r="G206">
        <v>1365</v>
      </c>
      <c r="H206">
        <v>163</v>
      </c>
      <c r="I206">
        <v>173.1</v>
      </c>
      <c r="J206">
        <v>1900</v>
      </c>
      <c r="K206">
        <v>0</v>
      </c>
      <c r="L206" s="55">
        <v>594.4</v>
      </c>
      <c r="M206" s="55">
        <v>893.4</v>
      </c>
      <c r="N206">
        <v>245.2</v>
      </c>
      <c r="O206">
        <v>68.099999999999994</v>
      </c>
      <c r="P206">
        <v>61.5</v>
      </c>
      <c r="Q206">
        <v>532.9</v>
      </c>
      <c r="R206">
        <v>75.599999999999994</v>
      </c>
      <c r="S206">
        <v>7249.2</v>
      </c>
      <c r="T206">
        <v>11566</v>
      </c>
      <c r="U206" t="s">
        <v>56</v>
      </c>
      <c r="V206">
        <v>15</v>
      </c>
      <c r="W206">
        <v>12.4</v>
      </c>
      <c r="X206">
        <v>0</v>
      </c>
      <c r="Y206" t="s">
        <v>12</v>
      </c>
      <c r="Z206">
        <v>2282.1999999999998</v>
      </c>
      <c r="AA206">
        <v>4366</v>
      </c>
    </row>
    <row r="207" spans="1:27">
      <c r="A207" s="44">
        <v>44675</v>
      </c>
      <c r="B207">
        <v>10319</v>
      </c>
      <c r="C207">
        <v>17</v>
      </c>
      <c r="D207">
        <v>0</v>
      </c>
      <c r="E207">
        <v>160</v>
      </c>
      <c r="F207">
        <v>1559</v>
      </c>
      <c r="G207">
        <v>1186</v>
      </c>
      <c r="H207">
        <v>162</v>
      </c>
      <c r="I207">
        <v>155</v>
      </c>
      <c r="J207">
        <v>1950</v>
      </c>
      <c r="K207">
        <v>0</v>
      </c>
      <c r="L207" s="55">
        <v>596.4</v>
      </c>
      <c r="M207" s="55">
        <v>900.4</v>
      </c>
      <c r="N207">
        <v>213.5</v>
      </c>
      <c r="O207">
        <v>70</v>
      </c>
      <c r="P207">
        <v>41.9</v>
      </c>
      <c r="Q207">
        <v>532.9</v>
      </c>
      <c r="R207">
        <v>75.599999999999994</v>
      </c>
      <c r="S207">
        <v>8048.5</v>
      </c>
      <c r="T207">
        <v>11825</v>
      </c>
      <c r="U207" t="s">
        <v>56</v>
      </c>
      <c r="V207">
        <v>14.7</v>
      </c>
      <c r="W207">
        <v>11.7</v>
      </c>
      <c r="X207">
        <v>0</v>
      </c>
      <c r="Y207" t="s">
        <v>12</v>
      </c>
      <c r="Z207">
        <v>2282.1999999999998</v>
      </c>
      <c r="AA207">
        <v>3825.8</v>
      </c>
    </row>
    <row r="208" spans="1:27">
      <c r="A208" s="44">
        <v>44676</v>
      </c>
      <c r="B208">
        <v>9738</v>
      </c>
      <c r="C208">
        <v>15</v>
      </c>
      <c r="D208">
        <v>0</v>
      </c>
      <c r="E208">
        <v>160</v>
      </c>
      <c r="F208">
        <v>1409</v>
      </c>
      <c r="G208">
        <v>1136</v>
      </c>
      <c r="H208">
        <v>160</v>
      </c>
      <c r="I208">
        <v>149.1</v>
      </c>
      <c r="J208">
        <v>1950</v>
      </c>
      <c r="K208">
        <v>0</v>
      </c>
      <c r="L208" s="55">
        <v>592.9</v>
      </c>
      <c r="M208" s="55">
        <v>901.9</v>
      </c>
      <c r="N208">
        <v>243.8</v>
      </c>
      <c r="O208">
        <v>70.599999999999994</v>
      </c>
      <c r="P208">
        <v>45.4</v>
      </c>
      <c r="Q208">
        <v>536.4</v>
      </c>
      <c r="R208">
        <v>76.099999999999994</v>
      </c>
      <c r="S208">
        <v>8302.4</v>
      </c>
      <c r="T208">
        <v>11821</v>
      </c>
      <c r="U208" t="s">
        <v>56</v>
      </c>
      <c r="V208">
        <v>14.3</v>
      </c>
      <c r="W208">
        <v>10.9</v>
      </c>
      <c r="X208">
        <v>0</v>
      </c>
      <c r="Y208" t="s">
        <v>12</v>
      </c>
      <c r="Z208">
        <v>2054</v>
      </c>
      <c r="AA208">
        <v>3587.3</v>
      </c>
    </row>
    <row r="209" spans="1:27">
      <c r="A209" s="44">
        <v>44677</v>
      </c>
      <c r="B209">
        <v>8524</v>
      </c>
      <c r="C209">
        <v>14</v>
      </c>
      <c r="D209">
        <v>0</v>
      </c>
      <c r="E209">
        <v>160</v>
      </c>
      <c r="F209">
        <v>1125</v>
      </c>
      <c r="G209">
        <v>1101</v>
      </c>
      <c r="H209">
        <v>160</v>
      </c>
      <c r="I209">
        <v>130</v>
      </c>
      <c r="J209">
        <v>1950</v>
      </c>
      <c r="K209">
        <v>0</v>
      </c>
      <c r="L209" s="55">
        <v>596.4</v>
      </c>
      <c r="M209" s="55">
        <v>899.9</v>
      </c>
      <c r="N209">
        <v>246.9</v>
      </c>
      <c r="O209">
        <v>77.5</v>
      </c>
      <c r="P209">
        <v>73.099999999999994</v>
      </c>
      <c r="Q209">
        <v>534.4</v>
      </c>
      <c r="R209">
        <v>90.8</v>
      </c>
      <c r="S209">
        <v>7796.7</v>
      </c>
      <c r="T209">
        <v>11033</v>
      </c>
      <c r="U209" t="s">
        <v>56</v>
      </c>
      <c r="V209">
        <v>13.8</v>
      </c>
      <c r="W209">
        <v>10.9</v>
      </c>
      <c r="X209">
        <v>0</v>
      </c>
      <c r="Y209" t="s">
        <v>12</v>
      </c>
      <c r="Z209">
        <v>2054</v>
      </c>
      <c r="AA209">
        <v>3320</v>
      </c>
    </row>
    <row r="210" spans="1:27">
      <c r="A210" s="44">
        <v>44678</v>
      </c>
      <c r="B210">
        <v>8089</v>
      </c>
      <c r="C210">
        <v>13</v>
      </c>
      <c r="D210">
        <v>0</v>
      </c>
      <c r="E210">
        <v>160</v>
      </c>
      <c r="F210">
        <v>880</v>
      </c>
      <c r="G210">
        <v>1009</v>
      </c>
      <c r="H210">
        <v>160</v>
      </c>
      <c r="I210">
        <v>98.3</v>
      </c>
      <c r="J210">
        <v>1950</v>
      </c>
      <c r="K210">
        <v>0</v>
      </c>
      <c r="L210" s="55">
        <v>594.9</v>
      </c>
      <c r="M210" s="55">
        <v>913</v>
      </c>
      <c r="N210">
        <v>177.5</v>
      </c>
      <c r="O210">
        <v>106.9</v>
      </c>
      <c r="P210">
        <v>66</v>
      </c>
      <c r="Q210">
        <v>528.9</v>
      </c>
      <c r="R210">
        <v>89.7</v>
      </c>
      <c r="S210">
        <v>6168</v>
      </c>
      <c r="T210">
        <v>7376</v>
      </c>
      <c r="U210" t="s">
        <v>56</v>
      </c>
      <c r="V210">
        <v>13.5</v>
      </c>
      <c r="W210">
        <v>11.5</v>
      </c>
      <c r="X210">
        <v>0</v>
      </c>
      <c r="Y210" t="s">
        <v>12</v>
      </c>
      <c r="Z210">
        <v>0</v>
      </c>
      <c r="AA210">
        <v>1434.5</v>
      </c>
    </row>
    <row r="211" spans="1:27">
      <c r="A211" s="44">
        <v>44679</v>
      </c>
      <c r="B211">
        <v>7368</v>
      </c>
      <c r="C211">
        <v>13</v>
      </c>
      <c r="D211">
        <v>0</v>
      </c>
      <c r="E211">
        <v>160</v>
      </c>
      <c r="F211">
        <v>793</v>
      </c>
      <c r="G211">
        <v>886</v>
      </c>
      <c r="H211">
        <v>160</v>
      </c>
      <c r="I211">
        <v>97.9</v>
      </c>
      <c r="J211">
        <v>2000</v>
      </c>
      <c r="K211">
        <v>0</v>
      </c>
      <c r="L211" s="55">
        <v>598.4</v>
      </c>
      <c r="M211" s="55">
        <v>899.9</v>
      </c>
      <c r="N211">
        <v>246.5</v>
      </c>
      <c r="O211">
        <v>105.3</v>
      </c>
      <c r="P211">
        <v>69.599999999999994</v>
      </c>
      <c r="Q211">
        <v>550.5</v>
      </c>
      <c r="R211">
        <v>78.7</v>
      </c>
      <c r="S211">
        <v>5789.9</v>
      </c>
      <c r="T211">
        <v>6600</v>
      </c>
      <c r="U211" t="s">
        <v>56</v>
      </c>
      <c r="V211">
        <v>13.2</v>
      </c>
      <c r="W211">
        <v>12.5</v>
      </c>
      <c r="X211">
        <v>0</v>
      </c>
      <c r="Y211" t="s">
        <v>12</v>
      </c>
      <c r="Z211">
        <v>0</v>
      </c>
      <c r="AA211">
        <v>1025.5999999999999</v>
      </c>
    </row>
    <row r="212" spans="1:27">
      <c r="A212" s="44">
        <v>44680</v>
      </c>
      <c r="B212">
        <v>7398</v>
      </c>
      <c r="C212">
        <v>13</v>
      </c>
      <c r="D212">
        <v>0</v>
      </c>
      <c r="E212">
        <v>160</v>
      </c>
      <c r="F212">
        <v>802</v>
      </c>
      <c r="G212">
        <v>775</v>
      </c>
      <c r="H212">
        <v>160</v>
      </c>
      <c r="I212">
        <v>128.69999999999999</v>
      </c>
      <c r="J212">
        <v>2000</v>
      </c>
      <c r="K212">
        <v>0</v>
      </c>
      <c r="L212" s="55">
        <v>590.9</v>
      </c>
      <c r="M212" s="55">
        <v>905</v>
      </c>
      <c r="N212">
        <v>246.4</v>
      </c>
      <c r="O212">
        <v>86.4</v>
      </c>
      <c r="P212">
        <v>70.599999999999994</v>
      </c>
      <c r="Q212">
        <v>628.70000000000005</v>
      </c>
      <c r="R212">
        <v>74.599999999999994</v>
      </c>
      <c r="S212">
        <v>5150.8</v>
      </c>
      <c r="T212">
        <v>5646</v>
      </c>
      <c r="U212" t="s">
        <v>56</v>
      </c>
      <c r="V212">
        <v>13.1</v>
      </c>
      <c r="W212">
        <v>13.8</v>
      </c>
      <c r="X212">
        <v>0</v>
      </c>
      <c r="Y212" t="s">
        <v>12</v>
      </c>
      <c r="Z212">
        <v>0</v>
      </c>
      <c r="AA212">
        <v>710.2</v>
      </c>
    </row>
    <row r="213" spans="1:27">
      <c r="A213" s="44">
        <v>44681</v>
      </c>
      <c r="B213">
        <v>6323</v>
      </c>
      <c r="C213">
        <v>12</v>
      </c>
      <c r="D213">
        <v>0</v>
      </c>
      <c r="E213">
        <v>160</v>
      </c>
      <c r="F213">
        <v>866</v>
      </c>
      <c r="G213">
        <v>688</v>
      </c>
      <c r="H213">
        <v>161</v>
      </c>
      <c r="I213">
        <v>139</v>
      </c>
      <c r="J213">
        <v>2000</v>
      </c>
      <c r="K213">
        <v>0</v>
      </c>
      <c r="L213" s="55">
        <v>589.4</v>
      </c>
      <c r="M213" s="55">
        <v>904.5</v>
      </c>
      <c r="N213">
        <v>244.5</v>
      </c>
      <c r="O213">
        <v>72.5</v>
      </c>
      <c r="P213">
        <v>89.7</v>
      </c>
      <c r="Q213">
        <v>521.29999999999995</v>
      </c>
      <c r="R213">
        <v>74.099999999999994</v>
      </c>
      <c r="S213">
        <v>5176.8</v>
      </c>
      <c r="T213">
        <v>5643</v>
      </c>
      <c r="U213" t="s">
        <v>56</v>
      </c>
      <c r="V213">
        <v>12.9</v>
      </c>
      <c r="W213">
        <v>14.5</v>
      </c>
      <c r="X213">
        <v>0</v>
      </c>
      <c r="Y213" t="s">
        <v>12</v>
      </c>
      <c r="Z213">
        <v>0</v>
      </c>
      <c r="AA213">
        <v>680.2</v>
      </c>
    </row>
    <row r="214" spans="1:27">
      <c r="A214" s="44">
        <v>44682</v>
      </c>
      <c r="B214">
        <v>6694</v>
      </c>
      <c r="C214">
        <v>12</v>
      </c>
      <c r="D214">
        <v>0</v>
      </c>
      <c r="E214">
        <v>160</v>
      </c>
      <c r="F214">
        <v>1003</v>
      </c>
      <c r="G214">
        <v>630</v>
      </c>
      <c r="H214">
        <v>161</v>
      </c>
      <c r="I214">
        <v>139.19999999999999</v>
      </c>
      <c r="J214">
        <v>2000</v>
      </c>
      <c r="K214">
        <v>0</v>
      </c>
      <c r="L214" s="55">
        <v>595.9</v>
      </c>
      <c r="M214" s="55">
        <v>904</v>
      </c>
      <c r="N214">
        <v>60</v>
      </c>
      <c r="O214">
        <v>67.599999999999994</v>
      </c>
      <c r="P214">
        <v>58</v>
      </c>
      <c r="Q214">
        <v>418.4</v>
      </c>
      <c r="R214">
        <v>75.599999999999994</v>
      </c>
      <c r="S214">
        <v>4243.8</v>
      </c>
      <c r="T214">
        <v>4703</v>
      </c>
      <c r="U214" t="s">
        <v>56</v>
      </c>
      <c r="V214">
        <v>12.9</v>
      </c>
      <c r="W214">
        <v>15.7</v>
      </c>
      <c r="X214">
        <v>0</v>
      </c>
      <c r="Y214" t="s">
        <v>12</v>
      </c>
      <c r="Z214">
        <v>0</v>
      </c>
      <c r="AA214">
        <v>675.2</v>
      </c>
    </row>
    <row r="215" spans="1:27">
      <c r="A215" s="44">
        <v>44683</v>
      </c>
      <c r="B215">
        <v>6441</v>
      </c>
      <c r="C215">
        <v>12</v>
      </c>
      <c r="D215">
        <v>0</v>
      </c>
      <c r="E215">
        <v>160</v>
      </c>
      <c r="F215">
        <v>922</v>
      </c>
      <c r="G215">
        <v>577</v>
      </c>
      <c r="H215">
        <v>159</v>
      </c>
      <c r="I215">
        <v>127</v>
      </c>
      <c r="J215">
        <v>2000</v>
      </c>
      <c r="K215">
        <v>0</v>
      </c>
      <c r="L215" s="55">
        <v>589.4</v>
      </c>
      <c r="M215" s="55">
        <v>915</v>
      </c>
      <c r="N215">
        <v>60.1</v>
      </c>
      <c r="O215">
        <v>92.9</v>
      </c>
      <c r="P215">
        <v>59</v>
      </c>
      <c r="Q215">
        <v>519.79999999999995</v>
      </c>
      <c r="R215">
        <v>83.2</v>
      </c>
      <c r="S215">
        <v>4565.3999999999996</v>
      </c>
      <c r="T215">
        <v>5118</v>
      </c>
      <c r="U215" t="s">
        <v>56</v>
      </c>
      <c r="V215">
        <v>13.1</v>
      </c>
      <c r="W215">
        <v>16.100000000000001</v>
      </c>
      <c r="X215">
        <v>0</v>
      </c>
      <c r="Y215" t="s">
        <v>12</v>
      </c>
      <c r="Z215">
        <v>0</v>
      </c>
      <c r="AA215">
        <v>775.6</v>
      </c>
    </row>
    <row r="216" spans="1:27">
      <c r="A216" s="44">
        <v>44684</v>
      </c>
      <c r="B216">
        <v>6227</v>
      </c>
      <c r="C216">
        <v>11</v>
      </c>
      <c r="D216">
        <v>0</v>
      </c>
      <c r="E216">
        <v>160</v>
      </c>
      <c r="F216">
        <v>809</v>
      </c>
      <c r="G216">
        <v>529</v>
      </c>
      <c r="H216">
        <v>156</v>
      </c>
      <c r="I216">
        <v>119.5</v>
      </c>
      <c r="J216">
        <v>2050</v>
      </c>
      <c r="K216">
        <v>0</v>
      </c>
      <c r="L216" s="55">
        <v>590.9</v>
      </c>
      <c r="M216" s="55">
        <v>904.5</v>
      </c>
      <c r="N216">
        <v>53.4</v>
      </c>
      <c r="O216">
        <v>96.6</v>
      </c>
      <c r="P216">
        <v>73.599999999999994</v>
      </c>
      <c r="Q216">
        <v>853</v>
      </c>
      <c r="R216">
        <v>102.8</v>
      </c>
      <c r="S216">
        <v>4346.1000000000004</v>
      </c>
      <c r="T216">
        <v>4717</v>
      </c>
      <c r="U216" t="s">
        <v>56</v>
      </c>
      <c r="V216">
        <v>13.3</v>
      </c>
      <c r="W216">
        <v>16.899999999999999</v>
      </c>
      <c r="X216">
        <v>0</v>
      </c>
      <c r="Y216" t="s">
        <v>12</v>
      </c>
      <c r="Z216">
        <v>0</v>
      </c>
      <c r="AA216">
        <v>613.9</v>
      </c>
    </row>
    <row r="217" spans="1:27">
      <c r="A217" s="44">
        <v>44685</v>
      </c>
      <c r="B217">
        <v>5706</v>
      </c>
      <c r="C217">
        <v>11</v>
      </c>
      <c r="D217">
        <v>0</v>
      </c>
      <c r="E217">
        <v>160</v>
      </c>
      <c r="F217">
        <v>678</v>
      </c>
      <c r="G217">
        <v>486</v>
      </c>
      <c r="H217">
        <v>143</v>
      </c>
      <c r="I217">
        <v>142</v>
      </c>
      <c r="J217">
        <v>2100</v>
      </c>
      <c r="K217">
        <v>0</v>
      </c>
      <c r="L217" s="55">
        <v>598.4</v>
      </c>
      <c r="M217" s="55">
        <v>908</v>
      </c>
      <c r="N217">
        <v>60.2</v>
      </c>
      <c r="O217">
        <v>73.099999999999994</v>
      </c>
      <c r="P217">
        <v>64</v>
      </c>
      <c r="Q217">
        <v>209.2</v>
      </c>
      <c r="R217">
        <v>100.3</v>
      </c>
      <c r="S217">
        <v>4145.5</v>
      </c>
      <c r="T217">
        <v>4286</v>
      </c>
      <c r="U217" t="s">
        <v>56</v>
      </c>
      <c r="V217">
        <v>13.6</v>
      </c>
      <c r="W217">
        <v>17.100000000000001</v>
      </c>
      <c r="X217">
        <v>0</v>
      </c>
      <c r="Y217" t="s">
        <v>12</v>
      </c>
      <c r="Z217">
        <v>0</v>
      </c>
      <c r="AA217">
        <v>384</v>
      </c>
    </row>
    <row r="218" spans="1:27">
      <c r="A218" s="44">
        <v>44686</v>
      </c>
      <c r="B218">
        <v>5392</v>
      </c>
      <c r="C218">
        <v>10</v>
      </c>
      <c r="D218">
        <v>0</v>
      </c>
      <c r="E218">
        <v>160</v>
      </c>
      <c r="F218">
        <v>654</v>
      </c>
      <c r="G218">
        <v>452</v>
      </c>
      <c r="H218">
        <v>156</v>
      </c>
      <c r="I218">
        <v>173.3</v>
      </c>
      <c r="J218">
        <v>2100</v>
      </c>
      <c r="K218">
        <v>0</v>
      </c>
      <c r="L218" s="55">
        <v>589.9</v>
      </c>
      <c r="M218" s="55">
        <v>907.5</v>
      </c>
      <c r="N218">
        <v>60</v>
      </c>
      <c r="O218">
        <v>74.3</v>
      </c>
      <c r="P218">
        <v>64</v>
      </c>
      <c r="Q218">
        <v>450.2</v>
      </c>
      <c r="R218">
        <v>111.9</v>
      </c>
      <c r="S218">
        <v>3679.8</v>
      </c>
      <c r="T218">
        <v>3547</v>
      </c>
      <c r="U218" t="s">
        <v>56</v>
      </c>
      <c r="V218">
        <v>13.9</v>
      </c>
      <c r="W218">
        <v>18.100000000000001</v>
      </c>
      <c r="X218">
        <v>0</v>
      </c>
      <c r="Y218" t="s">
        <v>12</v>
      </c>
      <c r="Z218">
        <v>0</v>
      </c>
      <c r="AA218">
        <v>126.2</v>
      </c>
    </row>
    <row r="219" spans="1:27">
      <c r="A219" s="44">
        <v>44687</v>
      </c>
      <c r="B219">
        <v>5531</v>
      </c>
      <c r="C219">
        <v>10</v>
      </c>
      <c r="D219">
        <v>0</v>
      </c>
      <c r="E219">
        <v>160</v>
      </c>
      <c r="F219">
        <v>719</v>
      </c>
      <c r="G219">
        <v>429</v>
      </c>
      <c r="H219">
        <v>159</v>
      </c>
      <c r="I219">
        <v>190.8</v>
      </c>
      <c r="J219">
        <v>2100</v>
      </c>
      <c r="K219">
        <v>0</v>
      </c>
      <c r="L219" s="55">
        <v>593.9</v>
      </c>
      <c r="M219" s="55">
        <v>915.5</v>
      </c>
      <c r="N219">
        <v>60.1</v>
      </c>
      <c r="O219">
        <v>73.8</v>
      </c>
      <c r="P219">
        <v>77.599999999999994</v>
      </c>
      <c r="Q219">
        <v>526.9</v>
      </c>
      <c r="R219">
        <v>115.5</v>
      </c>
      <c r="S219">
        <v>3406.6</v>
      </c>
      <c r="T219">
        <v>3216</v>
      </c>
      <c r="U219" t="s">
        <v>56</v>
      </c>
      <c r="V219">
        <v>14.2</v>
      </c>
      <c r="W219">
        <v>19.3</v>
      </c>
      <c r="X219">
        <v>0</v>
      </c>
      <c r="Y219" t="s">
        <v>12</v>
      </c>
      <c r="Z219">
        <v>0</v>
      </c>
      <c r="AA219">
        <v>71.400000000000006</v>
      </c>
    </row>
    <row r="220" spans="1:27">
      <c r="A220" s="44">
        <v>44688</v>
      </c>
      <c r="B220">
        <v>5190</v>
      </c>
      <c r="C220">
        <v>11</v>
      </c>
      <c r="D220">
        <v>0</v>
      </c>
      <c r="E220">
        <v>160</v>
      </c>
      <c r="F220">
        <v>945</v>
      </c>
      <c r="G220">
        <v>412</v>
      </c>
      <c r="H220">
        <v>162</v>
      </c>
      <c r="I220">
        <v>191</v>
      </c>
      <c r="J220">
        <v>2150</v>
      </c>
      <c r="K220">
        <v>0</v>
      </c>
      <c r="L220" s="55">
        <v>297.39999999999998</v>
      </c>
      <c r="M220" s="55">
        <v>901.4</v>
      </c>
      <c r="N220">
        <v>60.1</v>
      </c>
      <c r="O220">
        <v>84.7</v>
      </c>
      <c r="P220">
        <v>68.099999999999994</v>
      </c>
      <c r="Q220">
        <v>294.39999999999998</v>
      </c>
      <c r="R220">
        <v>99.8</v>
      </c>
      <c r="S220">
        <v>3527.1</v>
      </c>
      <c r="T220">
        <v>3724</v>
      </c>
      <c r="U220" t="s">
        <v>56</v>
      </c>
      <c r="V220">
        <v>13.8</v>
      </c>
      <c r="W220">
        <v>18.600000000000001</v>
      </c>
      <c r="X220">
        <v>0</v>
      </c>
      <c r="Y220" t="s">
        <v>12</v>
      </c>
      <c r="Z220">
        <v>0</v>
      </c>
      <c r="AA220">
        <v>443.9</v>
      </c>
    </row>
    <row r="221" spans="1:27">
      <c r="A221" s="44">
        <v>44689</v>
      </c>
      <c r="B221">
        <v>5567</v>
      </c>
      <c r="C221">
        <v>11</v>
      </c>
      <c r="D221">
        <v>0</v>
      </c>
      <c r="E221">
        <v>160</v>
      </c>
      <c r="F221">
        <v>1176</v>
      </c>
      <c r="G221">
        <v>393</v>
      </c>
      <c r="H221">
        <v>165</v>
      </c>
      <c r="I221">
        <v>178.8</v>
      </c>
      <c r="J221">
        <v>2150</v>
      </c>
      <c r="K221">
        <v>0</v>
      </c>
      <c r="L221" s="55">
        <v>292.39999999999998</v>
      </c>
      <c r="M221" s="55">
        <v>903.5</v>
      </c>
      <c r="N221">
        <v>60.1</v>
      </c>
      <c r="O221">
        <v>102</v>
      </c>
      <c r="P221">
        <v>53.4</v>
      </c>
      <c r="Q221">
        <v>304</v>
      </c>
      <c r="R221">
        <v>94.3</v>
      </c>
      <c r="S221">
        <v>3218.4</v>
      </c>
      <c r="T221">
        <v>3523</v>
      </c>
      <c r="U221" t="s">
        <v>56</v>
      </c>
      <c r="V221">
        <v>13.4</v>
      </c>
      <c r="W221">
        <v>17.399999999999999</v>
      </c>
      <c r="X221">
        <v>0</v>
      </c>
      <c r="Y221" t="s">
        <v>12</v>
      </c>
      <c r="Z221">
        <v>0</v>
      </c>
      <c r="AA221">
        <v>549</v>
      </c>
    </row>
    <row r="222" spans="1:27">
      <c r="A222" s="44">
        <v>44690</v>
      </c>
      <c r="B222">
        <v>6237</v>
      </c>
      <c r="C222">
        <v>10</v>
      </c>
      <c r="D222">
        <v>0</v>
      </c>
      <c r="E222">
        <v>160</v>
      </c>
      <c r="F222">
        <v>1091</v>
      </c>
      <c r="G222">
        <v>385</v>
      </c>
      <c r="H222">
        <v>164</v>
      </c>
      <c r="I222">
        <v>159.80000000000001</v>
      </c>
      <c r="J222">
        <v>2200</v>
      </c>
      <c r="K222">
        <v>0</v>
      </c>
      <c r="L222" s="55">
        <v>296.39999999999998</v>
      </c>
      <c r="M222" s="55">
        <v>906.5</v>
      </c>
      <c r="N222">
        <v>60</v>
      </c>
      <c r="O222">
        <v>76.599999999999994</v>
      </c>
      <c r="P222">
        <v>35.799999999999997</v>
      </c>
      <c r="Q222">
        <v>412.4</v>
      </c>
      <c r="R222">
        <v>98.8</v>
      </c>
      <c r="S222">
        <v>3545.3</v>
      </c>
      <c r="T222">
        <v>4099</v>
      </c>
      <c r="U222" t="s">
        <v>56</v>
      </c>
      <c r="V222">
        <v>13</v>
      </c>
      <c r="W222">
        <v>15.7</v>
      </c>
      <c r="X222">
        <v>0</v>
      </c>
      <c r="Y222" t="s">
        <v>12</v>
      </c>
      <c r="Z222">
        <v>0</v>
      </c>
      <c r="AA222">
        <v>803.2</v>
      </c>
    </row>
    <row r="223" spans="1:27">
      <c r="A223" s="44">
        <v>44691</v>
      </c>
      <c r="B223">
        <v>6600</v>
      </c>
      <c r="C223">
        <v>11</v>
      </c>
      <c r="D223">
        <v>0</v>
      </c>
      <c r="E223">
        <v>160</v>
      </c>
      <c r="F223">
        <v>861</v>
      </c>
      <c r="G223">
        <v>356</v>
      </c>
      <c r="H223">
        <v>162</v>
      </c>
      <c r="I223">
        <v>148.4</v>
      </c>
      <c r="J223">
        <v>2200</v>
      </c>
      <c r="K223">
        <v>0</v>
      </c>
      <c r="L223" s="55">
        <v>298</v>
      </c>
      <c r="M223" s="55">
        <v>908</v>
      </c>
      <c r="N223">
        <v>60</v>
      </c>
      <c r="O223">
        <v>94.9</v>
      </c>
      <c r="P223">
        <v>37.299999999999997</v>
      </c>
      <c r="Q223">
        <v>304</v>
      </c>
      <c r="R223">
        <v>104.9</v>
      </c>
      <c r="S223">
        <v>4111.2</v>
      </c>
      <c r="T223">
        <v>4578</v>
      </c>
      <c r="U223" t="s">
        <v>56</v>
      </c>
      <c r="V223">
        <v>13.7</v>
      </c>
      <c r="W223">
        <v>15.2</v>
      </c>
      <c r="X223">
        <v>0</v>
      </c>
      <c r="Y223" t="s">
        <v>12</v>
      </c>
      <c r="Z223">
        <v>0</v>
      </c>
      <c r="AA223">
        <v>725.8</v>
      </c>
    </row>
    <row r="224" spans="1:27">
      <c r="A224" s="44">
        <v>44692</v>
      </c>
      <c r="B224">
        <v>7834</v>
      </c>
      <c r="C224">
        <v>15</v>
      </c>
      <c r="D224">
        <v>0</v>
      </c>
      <c r="E224">
        <v>160</v>
      </c>
      <c r="F224">
        <v>725</v>
      </c>
      <c r="G224">
        <v>332</v>
      </c>
      <c r="H224">
        <v>163</v>
      </c>
      <c r="I224">
        <v>164.3</v>
      </c>
      <c r="J224">
        <v>2250</v>
      </c>
      <c r="K224">
        <v>0</v>
      </c>
      <c r="L224" s="55">
        <v>597.4</v>
      </c>
      <c r="M224" s="55">
        <v>915.5</v>
      </c>
      <c r="N224">
        <v>59.9</v>
      </c>
      <c r="O224">
        <v>88.7</v>
      </c>
      <c r="P224">
        <v>65</v>
      </c>
      <c r="Q224">
        <v>738.1</v>
      </c>
      <c r="R224">
        <v>92.8</v>
      </c>
      <c r="S224">
        <v>4426.8999999999996</v>
      </c>
      <c r="T224">
        <v>4408</v>
      </c>
      <c r="U224" t="s">
        <v>56</v>
      </c>
      <c r="V224">
        <v>15.3</v>
      </c>
      <c r="W224">
        <v>15.7</v>
      </c>
      <c r="X224">
        <v>0</v>
      </c>
      <c r="Y224" t="s">
        <v>12</v>
      </c>
      <c r="Z224">
        <v>0</v>
      </c>
      <c r="AA224">
        <v>228.1</v>
      </c>
    </row>
    <row r="225" spans="1:27">
      <c r="A225" s="44">
        <v>44693</v>
      </c>
      <c r="B225">
        <v>8096</v>
      </c>
      <c r="C225">
        <v>14</v>
      </c>
      <c r="D225">
        <v>0</v>
      </c>
      <c r="E225">
        <v>160</v>
      </c>
      <c r="F225">
        <v>677</v>
      </c>
      <c r="G225">
        <v>310</v>
      </c>
      <c r="H225">
        <v>161</v>
      </c>
      <c r="I225">
        <v>167.8</v>
      </c>
      <c r="J225">
        <v>2300</v>
      </c>
      <c r="K225">
        <v>0</v>
      </c>
      <c r="L225" s="55">
        <v>590.9</v>
      </c>
      <c r="M225" s="55">
        <v>907</v>
      </c>
      <c r="N225">
        <v>80.7</v>
      </c>
      <c r="O225">
        <v>93.7</v>
      </c>
      <c r="P225">
        <v>63</v>
      </c>
      <c r="Q225">
        <v>853</v>
      </c>
      <c r="R225">
        <v>86.7</v>
      </c>
      <c r="S225">
        <v>5486.8</v>
      </c>
      <c r="T225">
        <v>5446</v>
      </c>
      <c r="U225" t="s">
        <v>56</v>
      </c>
      <c r="V225">
        <v>16.5</v>
      </c>
      <c r="W225">
        <v>15.6</v>
      </c>
      <c r="X225">
        <v>0</v>
      </c>
      <c r="Y225" t="s">
        <v>12</v>
      </c>
      <c r="Z225">
        <v>0</v>
      </c>
      <c r="AA225">
        <v>203.7</v>
      </c>
    </row>
    <row r="226" spans="1:27">
      <c r="A226" s="44">
        <v>44694</v>
      </c>
      <c r="B226">
        <v>8209</v>
      </c>
      <c r="C226">
        <v>14</v>
      </c>
      <c r="D226">
        <v>0</v>
      </c>
      <c r="E226">
        <v>160</v>
      </c>
      <c r="F226">
        <v>693</v>
      </c>
      <c r="G226">
        <v>295</v>
      </c>
      <c r="H226">
        <v>161</v>
      </c>
      <c r="I226">
        <v>163.9</v>
      </c>
      <c r="J226">
        <v>2300</v>
      </c>
      <c r="K226">
        <v>0</v>
      </c>
      <c r="L226" s="55">
        <v>590.4</v>
      </c>
      <c r="M226" s="55">
        <v>906.5</v>
      </c>
      <c r="N226">
        <v>114.8</v>
      </c>
      <c r="O226">
        <v>71.5</v>
      </c>
      <c r="P226">
        <v>53.4</v>
      </c>
      <c r="Q226">
        <v>1088.5</v>
      </c>
      <c r="R226">
        <v>95.8</v>
      </c>
      <c r="S226">
        <v>5699</v>
      </c>
      <c r="T226">
        <v>5560</v>
      </c>
      <c r="U226" t="s">
        <v>56</v>
      </c>
      <c r="V226">
        <v>17.600000000000001</v>
      </c>
      <c r="W226">
        <v>15.9</v>
      </c>
      <c r="X226">
        <v>0</v>
      </c>
      <c r="Y226" t="s">
        <v>12</v>
      </c>
      <c r="Z226">
        <v>0</v>
      </c>
      <c r="AA226">
        <v>118</v>
      </c>
    </row>
    <row r="227" spans="1:27">
      <c r="A227" s="44">
        <v>44695</v>
      </c>
      <c r="B227">
        <v>7938</v>
      </c>
      <c r="C227">
        <v>14</v>
      </c>
      <c r="D227">
        <v>0</v>
      </c>
      <c r="E227">
        <v>160</v>
      </c>
      <c r="F227">
        <v>791</v>
      </c>
      <c r="G227">
        <v>285</v>
      </c>
      <c r="H227">
        <v>159</v>
      </c>
      <c r="I227">
        <v>149.5</v>
      </c>
      <c r="J227">
        <v>2350</v>
      </c>
      <c r="K227">
        <v>0</v>
      </c>
      <c r="L227" s="55">
        <v>591.9</v>
      </c>
      <c r="M227" s="55">
        <v>901.4</v>
      </c>
      <c r="N227">
        <v>78.599999999999994</v>
      </c>
      <c r="O227">
        <v>67.3</v>
      </c>
      <c r="P227">
        <v>48.9</v>
      </c>
      <c r="Q227">
        <v>629.70000000000005</v>
      </c>
      <c r="R227">
        <v>108.9</v>
      </c>
      <c r="S227">
        <v>5796.9</v>
      </c>
      <c r="T227">
        <v>5697</v>
      </c>
      <c r="U227" t="s">
        <v>56</v>
      </c>
      <c r="V227">
        <v>17.5</v>
      </c>
      <c r="W227">
        <v>15.1</v>
      </c>
      <c r="X227">
        <v>0</v>
      </c>
      <c r="Y227" t="s">
        <v>12</v>
      </c>
      <c r="Z227">
        <v>0</v>
      </c>
      <c r="AA227">
        <v>170.1</v>
      </c>
    </row>
    <row r="228" spans="1:27">
      <c r="A228" s="44">
        <v>44696</v>
      </c>
      <c r="B228">
        <v>7321</v>
      </c>
      <c r="C228">
        <v>13</v>
      </c>
      <c r="D228">
        <v>0</v>
      </c>
      <c r="E228">
        <v>160</v>
      </c>
      <c r="F228">
        <v>821</v>
      </c>
      <c r="G228">
        <v>272</v>
      </c>
      <c r="H228">
        <v>160</v>
      </c>
      <c r="I228">
        <v>138.9</v>
      </c>
      <c r="J228">
        <v>2350</v>
      </c>
      <c r="K228">
        <v>0</v>
      </c>
      <c r="L228" s="55">
        <v>591.4</v>
      </c>
      <c r="M228" s="55">
        <v>907</v>
      </c>
      <c r="N228">
        <v>59.9</v>
      </c>
      <c r="O228">
        <v>85.5</v>
      </c>
      <c r="P228">
        <v>78.099999999999994</v>
      </c>
      <c r="Q228">
        <v>426.5</v>
      </c>
      <c r="R228">
        <v>109.9</v>
      </c>
      <c r="S228">
        <v>5548</v>
      </c>
      <c r="T228">
        <v>5471</v>
      </c>
      <c r="U228" t="s">
        <v>56</v>
      </c>
      <c r="V228">
        <v>17.3</v>
      </c>
      <c r="W228">
        <v>15</v>
      </c>
      <c r="X228">
        <v>0</v>
      </c>
      <c r="Y228" t="s">
        <v>12</v>
      </c>
      <c r="Z228">
        <v>0</v>
      </c>
      <c r="AA228">
        <v>197.5</v>
      </c>
    </row>
    <row r="229" spans="1:27">
      <c r="A229" s="44">
        <v>44697</v>
      </c>
      <c r="B229">
        <v>8065</v>
      </c>
      <c r="C229">
        <v>12</v>
      </c>
      <c r="D229">
        <v>0</v>
      </c>
      <c r="E229">
        <v>160</v>
      </c>
      <c r="F229">
        <v>712</v>
      </c>
      <c r="G229">
        <v>266</v>
      </c>
      <c r="H229">
        <v>162</v>
      </c>
      <c r="I229">
        <v>141.1</v>
      </c>
      <c r="J229">
        <v>2400</v>
      </c>
      <c r="K229">
        <v>0</v>
      </c>
      <c r="L229" s="55">
        <v>595.4</v>
      </c>
      <c r="M229" s="55">
        <v>915</v>
      </c>
      <c r="N229">
        <v>78.2</v>
      </c>
      <c r="O229">
        <v>73.7</v>
      </c>
      <c r="P229">
        <v>65.5</v>
      </c>
      <c r="Q229">
        <v>0</v>
      </c>
      <c r="R229">
        <v>113.9</v>
      </c>
      <c r="S229">
        <v>5012</v>
      </c>
      <c r="T229">
        <v>4826</v>
      </c>
      <c r="U229" t="s">
        <v>56</v>
      </c>
      <c r="V229">
        <v>17.3</v>
      </c>
      <c r="W229">
        <v>15.4</v>
      </c>
      <c r="X229">
        <v>0</v>
      </c>
      <c r="Y229" t="s">
        <v>12</v>
      </c>
      <c r="Z229">
        <v>0</v>
      </c>
      <c r="AA229">
        <v>92.5</v>
      </c>
    </row>
    <row r="230" spans="1:27">
      <c r="A230" s="44">
        <v>44698</v>
      </c>
      <c r="B230">
        <v>8009</v>
      </c>
      <c r="C230">
        <v>11</v>
      </c>
      <c r="D230">
        <v>0</v>
      </c>
      <c r="E230">
        <v>160</v>
      </c>
      <c r="F230">
        <v>581</v>
      </c>
      <c r="G230">
        <v>258</v>
      </c>
      <c r="H230">
        <v>160</v>
      </c>
      <c r="I230">
        <v>161.19999999999999</v>
      </c>
      <c r="J230">
        <v>2450</v>
      </c>
      <c r="K230">
        <v>0</v>
      </c>
      <c r="L230" s="55">
        <v>595.9</v>
      </c>
      <c r="M230" s="55">
        <v>911</v>
      </c>
      <c r="N230">
        <v>115</v>
      </c>
      <c r="O230">
        <v>72.3</v>
      </c>
      <c r="P230">
        <v>65</v>
      </c>
      <c r="Q230">
        <v>0</v>
      </c>
      <c r="R230">
        <v>107.9</v>
      </c>
      <c r="S230">
        <v>5642.1</v>
      </c>
      <c r="T230">
        <v>5381</v>
      </c>
      <c r="U230" t="s">
        <v>56</v>
      </c>
      <c r="V230">
        <v>17.100000000000001</v>
      </c>
      <c r="W230">
        <v>15.4</v>
      </c>
      <c r="X230">
        <v>0</v>
      </c>
      <c r="Y230" t="s">
        <v>12</v>
      </c>
      <c r="Z230">
        <v>0</v>
      </c>
      <c r="AA230">
        <v>14.9</v>
      </c>
    </row>
    <row r="231" spans="1:27">
      <c r="A231" s="44">
        <v>44699</v>
      </c>
      <c r="B231">
        <v>7753</v>
      </c>
      <c r="C231">
        <v>11</v>
      </c>
      <c r="D231">
        <v>0</v>
      </c>
      <c r="E231">
        <v>160</v>
      </c>
      <c r="F231">
        <v>583</v>
      </c>
      <c r="G231">
        <v>236</v>
      </c>
      <c r="H231">
        <v>160</v>
      </c>
      <c r="I231">
        <v>186.6</v>
      </c>
      <c r="J231">
        <v>2450</v>
      </c>
      <c r="K231">
        <v>0</v>
      </c>
      <c r="L231" s="55">
        <v>595.4</v>
      </c>
      <c r="M231" s="55">
        <v>904.5</v>
      </c>
      <c r="N231">
        <v>114.6</v>
      </c>
      <c r="O231">
        <v>54.4</v>
      </c>
      <c r="P231">
        <v>96.8</v>
      </c>
      <c r="Q231">
        <v>0</v>
      </c>
      <c r="R231">
        <v>96.3</v>
      </c>
      <c r="S231">
        <v>5578.5</v>
      </c>
      <c r="T231">
        <v>5223</v>
      </c>
      <c r="U231" t="s">
        <v>56</v>
      </c>
      <c r="V231">
        <v>16.899999999999999</v>
      </c>
      <c r="W231">
        <v>15.5</v>
      </c>
      <c r="X231">
        <v>0</v>
      </c>
      <c r="Y231" t="s">
        <v>12</v>
      </c>
      <c r="Z231">
        <v>0</v>
      </c>
      <c r="AA231">
        <v>-88</v>
      </c>
    </row>
    <row r="232" spans="1:27">
      <c r="A232" s="44">
        <v>44700</v>
      </c>
      <c r="B232">
        <v>7640</v>
      </c>
      <c r="C232">
        <v>11</v>
      </c>
      <c r="D232">
        <v>0</v>
      </c>
      <c r="E232">
        <v>160</v>
      </c>
      <c r="F232">
        <v>529</v>
      </c>
      <c r="G232">
        <v>204</v>
      </c>
      <c r="H232">
        <v>160</v>
      </c>
      <c r="I232">
        <v>190.1</v>
      </c>
      <c r="J232">
        <v>2500</v>
      </c>
      <c r="K232">
        <v>0</v>
      </c>
      <c r="L232" s="55">
        <v>593.4</v>
      </c>
      <c r="M232" s="55">
        <v>913.5</v>
      </c>
      <c r="N232">
        <v>113.8</v>
      </c>
      <c r="O232">
        <v>65</v>
      </c>
      <c r="P232">
        <v>72.599999999999994</v>
      </c>
      <c r="Q232">
        <v>0</v>
      </c>
      <c r="R232">
        <v>98.3</v>
      </c>
      <c r="S232">
        <v>5356.6</v>
      </c>
      <c r="T232">
        <v>4929</v>
      </c>
      <c r="U232" t="s">
        <v>56</v>
      </c>
      <c r="V232">
        <v>16.600000000000001</v>
      </c>
      <c r="W232">
        <v>15.3</v>
      </c>
      <c r="X232">
        <v>0</v>
      </c>
      <c r="Y232" t="s">
        <v>12</v>
      </c>
      <c r="Z232">
        <v>0</v>
      </c>
      <c r="AA232">
        <v>-158.1</v>
      </c>
    </row>
    <row r="233" spans="1:27">
      <c r="A233" s="44">
        <v>44701</v>
      </c>
      <c r="B233">
        <v>7535</v>
      </c>
      <c r="C233">
        <v>9</v>
      </c>
      <c r="D233">
        <v>0</v>
      </c>
      <c r="E233">
        <v>160</v>
      </c>
      <c r="F233">
        <v>486</v>
      </c>
      <c r="G233">
        <v>190</v>
      </c>
      <c r="H233">
        <v>160</v>
      </c>
      <c r="I233">
        <v>184.9</v>
      </c>
      <c r="J233">
        <v>2550</v>
      </c>
      <c r="K233">
        <v>0</v>
      </c>
      <c r="L233" s="55">
        <v>595.4</v>
      </c>
      <c r="M233" s="55">
        <v>909.5</v>
      </c>
      <c r="N233">
        <v>113.7</v>
      </c>
      <c r="O233">
        <v>61</v>
      </c>
      <c r="P233">
        <v>92.8</v>
      </c>
      <c r="Q233">
        <v>546</v>
      </c>
      <c r="R233">
        <v>96.8</v>
      </c>
      <c r="S233">
        <v>5244.6</v>
      </c>
      <c r="T233">
        <v>4710</v>
      </c>
      <c r="U233" t="s">
        <v>56</v>
      </c>
      <c r="V233">
        <v>16.2</v>
      </c>
      <c r="W233">
        <v>15.6</v>
      </c>
      <c r="X233">
        <v>0</v>
      </c>
      <c r="Y233" t="s">
        <v>12</v>
      </c>
      <c r="Z233">
        <v>0</v>
      </c>
      <c r="AA233">
        <v>-262.60000000000002</v>
      </c>
    </row>
    <row r="234" spans="1:27">
      <c r="A234" s="44">
        <v>44702</v>
      </c>
      <c r="B234">
        <v>7311</v>
      </c>
      <c r="C234">
        <v>9</v>
      </c>
      <c r="D234">
        <v>0</v>
      </c>
      <c r="E234">
        <v>160</v>
      </c>
      <c r="F234">
        <v>534</v>
      </c>
      <c r="G234">
        <v>181</v>
      </c>
      <c r="H234">
        <v>161</v>
      </c>
      <c r="I234">
        <v>188</v>
      </c>
      <c r="J234">
        <v>2550</v>
      </c>
      <c r="K234">
        <v>0</v>
      </c>
      <c r="L234" s="55">
        <v>594.9</v>
      </c>
      <c r="M234" s="55">
        <v>903</v>
      </c>
      <c r="N234">
        <v>113.7</v>
      </c>
      <c r="O234">
        <v>54.4</v>
      </c>
      <c r="P234">
        <v>68.599999999999994</v>
      </c>
      <c r="Q234">
        <v>1242.2</v>
      </c>
      <c r="R234">
        <v>104.4</v>
      </c>
      <c r="S234">
        <v>5137.6000000000004</v>
      </c>
      <c r="T234">
        <v>4474</v>
      </c>
      <c r="U234" t="s">
        <v>56</v>
      </c>
      <c r="V234">
        <v>16.100000000000001</v>
      </c>
      <c r="W234">
        <v>16</v>
      </c>
      <c r="X234">
        <v>0</v>
      </c>
      <c r="Y234" t="s">
        <v>12</v>
      </c>
      <c r="Z234">
        <v>0</v>
      </c>
      <c r="AA234">
        <v>-381.1</v>
      </c>
    </row>
    <row r="235" spans="1:27">
      <c r="A235" s="44">
        <v>44703</v>
      </c>
      <c r="B235">
        <v>7623</v>
      </c>
      <c r="C235">
        <v>9</v>
      </c>
      <c r="D235">
        <v>0</v>
      </c>
      <c r="E235">
        <v>160</v>
      </c>
      <c r="F235">
        <v>593</v>
      </c>
      <c r="G235">
        <v>171</v>
      </c>
      <c r="H235">
        <v>162</v>
      </c>
      <c r="I235">
        <v>178.5</v>
      </c>
      <c r="J235">
        <v>2600</v>
      </c>
      <c r="K235">
        <v>0</v>
      </c>
      <c r="L235" s="55">
        <v>594.4</v>
      </c>
      <c r="M235" s="55">
        <v>900.9</v>
      </c>
      <c r="N235">
        <v>113.7</v>
      </c>
      <c r="O235">
        <v>63.8</v>
      </c>
      <c r="P235">
        <v>80.7</v>
      </c>
      <c r="Q235">
        <v>633.20000000000005</v>
      </c>
      <c r="R235">
        <v>106.9</v>
      </c>
      <c r="S235">
        <v>4943.3999999999996</v>
      </c>
      <c r="T235">
        <v>4295</v>
      </c>
      <c r="U235" t="s">
        <v>56</v>
      </c>
      <c r="V235">
        <v>15.8</v>
      </c>
      <c r="W235">
        <v>16.3</v>
      </c>
      <c r="X235">
        <v>0</v>
      </c>
      <c r="Y235" t="s">
        <v>12</v>
      </c>
      <c r="Z235">
        <v>0</v>
      </c>
      <c r="AA235">
        <v>-362.9</v>
      </c>
    </row>
    <row r="236" spans="1:27">
      <c r="A236" s="44">
        <v>44704</v>
      </c>
      <c r="B236">
        <v>7518</v>
      </c>
      <c r="C236">
        <v>8</v>
      </c>
      <c r="D236">
        <v>0</v>
      </c>
      <c r="E236">
        <v>160</v>
      </c>
      <c r="F236">
        <v>576</v>
      </c>
      <c r="G236">
        <v>162</v>
      </c>
      <c r="H236">
        <v>161</v>
      </c>
      <c r="I236">
        <v>161.69999999999999</v>
      </c>
      <c r="J236">
        <v>2650</v>
      </c>
      <c r="K236">
        <v>0</v>
      </c>
      <c r="L236" s="55">
        <v>592.4</v>
      </c>
      <c r="M236" s="55">
        <v>901.4</v>
      </c>
      <c r="N236">
        <v>113.5</v>
      </c>
      <c r="O236">
        <v>70.3</v>
      </c>
      <c r="P236">
        <v>72.599999999999994</v>
      </c>
      <c r="Q236">
        <v>812.2</v>
      </c>
      <c r="R236">
        <v>108.9</v>
      </c>
      <c r="S236">
        <v>5199.8999999999996</v>
      </c>
      <c r="T236">
        <v>4583</v>
      </c>
      <c r="U236" t="s">
        <v>56</v>
      </c>
      <c r="V236">
        <v>15.7</v>
      </c>
      <c r="W236">
        <v>16.3</v>
      </c>
      <c r="X236">
        <v>0</v>
      </c>
      <c r="Y236" t="s">
        <v>12</v>
      </c>
      <c r="Z236">
        <v>0</v>
      </c>
      <c r="AA236">
        <v>-325.89999999999998</v>
      </c>
    </row>
    <row r="237" spans="1:27">
      <c r="A237" s="44">
        <v>44705</v>
      </c>
      <c r="B237">
        <v>7441</v>
      </c>
      <c r="C237">
        <v>8</v>
      </c>
      <c r="D237">
        <v>0</v>
      </c>
      <c r="E237">
        <v>160</v>
      </c>
      <c r="F237">
        <v>503</v>
      </c>
      <c r="G237">
        <v>154</v>
      </c>
      <c r="H237">
        <v>159</v>
      </c>
      <c r="I237">
        <v>149.80000000000001</v>
      </c>
      <c r="J237">
        <v>2700</v>
      </c>
      <c r="K237">
        <v>0</v>
      </c>
      <c r="L237" s="55">
        <v>595.4</v>
      </c>
      <c r="M237" s="55">
        <v>905.5</v>
      </c>
      <c r="N237">
        <v>113.4</v>
      </c>
      <c r="O237">
        <v>73.2</v>
      </c>
      <c r="P237">
        <v>75.599999999999994</v>
      </c>
      <c r="Q237">
        <v>541.5</v>
      </c>
      <c r="R237">
        <v>119</v>
      </c>
      <c r="S237">
        <v>5093.8</v>
      </c>
      <c r="T237">
        <v>4368</v>
      </c>
      <c r="U237" t="s">
        <v>56</v>
      </c>
      <c r="V237">
        <v>15.7</v>
      </c>
      <c r="W237">
        <v>16.3</v>
      </c>
      <c r="X237">
        <v>0</v>
      </c>
      <c r="Y237" t="s">
        <v>12</v>
      </c>
      <c r="Z237">
        <v>0</v>
      </c>
      <c r="AA237">
        <v>-421.3</v>
      </c>
    </row>
    <row r="238" spans="1:27">
      <c r="A238" s="44">
        <v>44706</v>
      </c>
      <c r="B238">
        <v>6888</v>
      </c>
      <c r="C238">
        <v>8</v>
      </c>
      <c r="D238">
        <v>0</v>
      </c>
      <c r="E238">
        <v>160</v>
      </c>
      <c r="F238">
        <v>460</v>
      </c>
      <c r="G238">
        <v>146</v>
      </c>
      <c r="H238">
        <v>159</v>
      </c>
      <c r="I238">
        <v>172.4</v>
      </c>
      <c r="J238">
        <v>2750</v>
      </c>
      <c r="K238">
        <v>0</v>
      </c>
      <c r="L238" s="55">
        <v>596.9</v>
      </c>
      <c r="M238" s="55">
        <v>914.5</v>
      </c>
      <c r="N238">
        <v>113.3</v>
      </c>
      <c r="O238">
        <v>70.5</v>
      </c>
      <c r="P238">
        <v>85.7</v>
      </c>
      <c r="Q238">
        <v>272.8</v>
      </c>
      <c r="R238">
        <v>106.9</v>
      </c>
      <c r="S238">
        <v>5013.1000000000004</v>
      </c>
      <c r="T238">
        <v>4158</v>
      </c>
      <c r="U238" t="s">
        <v>56</v>
      </c>
      <c r="V238">
        <v>15.7</v>
      </c>
      <c r="W238">
        <v>16.3</v>
      </c>
      <c r="X238">
        <v>0</v>
      </c>
      <c r="Y238" t="s">
        <v>12</v>
      </c>
      <c r="Z238">
        <v>0</v>
      </c>
      <c r="AA238">
        <v>-559.1</v>
      </c>
    </row>
    <row r="239" spans="1:27">
      <c r="A239" s="44">
        <v>44707</v>
      </c>
      <c r="B239">
        <v>6319</v>
      </c>
      <c r="C239">
        <v>8</v>
      </c>
      <c r="D239">
        <v>0</v>
      </c>
      <c r="E239">
        <v>160</v>
      </c>
      <c r="F239">
        <v>533</v>
      </c>
      <c r="G239">
        <v>139</v>
      </c>
      <c r="H239">
        <v>160</v>
      </c>
      <c r="I239">
        <v>195.3</v>
      </c>
      <c r="J239">
        <v>2750</v>
      </c>
      <c r="K239">
        <v>0</v>
      </c>
      <c r="L239" s="55">
        <v>599.5</v>
      </c>
      <c r="M239" s="55">
        <v>917.6</v>
      </c>
      <c r="N239">
        <v>113.6</v>
      </c>
      <c r="O239">
        <v>92.8</v>
      </c>
      <c r="P239">
        <v>106.9</v>
      </c>
      <c r="Q239">
        <v>460.3</v>
      </c>
      <c r="R239">
        <v>121</v>
      </c>
      <c r="S239">
        <v>4519.6000000000004</v>
      </c>
      <c r="T239">
        <v>3505</v>
      </c>
      <c r="U239" t="s">
        <v>56</v>
      </c>
      <c r="V239">
        <v>15.8</v>
      </c>
      <c r="W239">
        <v>16.8</v>
      </c>
      <c r="X239">
        <v>0</v>
      </c>
      <c r="Y239" t="s">
        <v>12</v>
      </c>
      <c r="Z239">
        <v>0</v>
      </c>
      <c r="AA239">
        <v>-701.1</v>
      </c>
    </row>
    <row r="240" spans="1:27">
      <c r="A240" s="44">
        <v>44708</v>
      </c>
      <c r="B240">
        <v>7553</v>
      </c>
      <c r="C240">
        <v>8</v>
      </c>
      <c r="D240">
        <v>0</v>
      </c>
      <c r="E240">
        <v>160</v>
      </c>
      <c r="F240">
        <v>600</v>
      </c>
      <c r="G240">
        <v>134</v>
      </c>
      <c r="H240">
        <v>161</v>
      </c>
      <c r="I240">
        <v>214</v>
      </c>
      <c r="J240">
        <v>2800</v>
      </c>
      <c r="K240">
        <v>0</v>
      </c>
      <c r="L240" s="55">
        <v>591.9</v>
      </c>
      <c r="M240" s="55">
        <v>915</v>
      </c>
      <c r="N240">
        <v>75.8</v>
      </c>
      <c r="O240">
        <v>89.5</v>
      </c>
      <c r="P240">
        <v>106.9</v>
      </c>
      <c r="Q240">
        <v>376.6</v>
      </c>
      <c r="R240">
        <v>117</v>
      </c>
      <c r="S240">
        <v>4026.3</v>
      </c>
      <c r="T240">
        <v>3082</v>
      </c>
      <c r="U240" t="s">
        <v>56</v>
      </c>
      <c r="V240">
        <v>16</v>
      </c>
      <c r="W240">
        <v>17.600000000000001</v>
      </c>
      <c r="X240">
        <v>58</v>
      </c>
      <c r="Y240" t="s">
        <v>12</v>
      </c>
      <c r="Z240">
        <v>0</v>
      </c>
      <c r="AA240">
        <v>-634.79999999999995</v>
      </c>
    </row>
    <row r="241" spans="1:27">
      <c r="A241" s="44">
        <v>44709</v>
      </c>
      <c r="B241">
        <v>7479</v>
      </c>
      <c r="C241">
        <v>8</v>
      </c>
      <c r="D241">
        <v>0</v>
      </c>
      <c r="E241">
        <v>160</v>
      </c>
      <c r="F241">
        <v>674</v>
      </c>
      <c r="G241">
        <v>129</v>
      </c>
      <c r="H241">
        <v>161</v>
      </c>
      <c r="I241">
        <v>200.3</v>
      </c>
      <c r="J241">
        <v>2850</v>
      </c>
      <c r="K241">
        <v>0</v>
      </c>
      <c r="L241" s="55">
        <v>295.39999999999998</v>
      </c>
      <c r="M241" s="55">
        <v>908.5</v>
      </c>
      <c r="N241">
        <v>79.099999999999994</v>
      </c>
      <c r="O241">
        <v>47.2</v>
      </c>
      <c r="P241">
        <v>78.099999999999994</v>
      </c>
      <c r="Q241">
        <v>282.3</v>
      </c>
      <c r="R241">
        <v>95.8</v>
      </c>
      <c r="S241">
        <v>3635</v>
      </c>
      <c r="T241">
        <v>4683</v>
      </c>
      <c r="U241" t="s">
        <v>56</v>
      </c>
      <c r="V241">
        <v>14.9</v>
      </c>
      <c r="W241">
        <v>16.2</v>
      </c>
      <c r="X241">
        <v>100</v>
      </c>
      <c r="Y241" t="s">
        <v>12</v>
      </c>
      <c r="Z241">
        <v>0</v>
      </c>
      <c r="AA241">
        <v>1340</v>
      </c>
    </row>
    <row r="242" spans="1:27">
      <c r="A242" s="44">
        <v>44710</v>
      </c>
      <c r="B242">
        <v>8143</v>
      </c>
      <c r="C242">
        <v>8</v>
      </c>
      <c r="D242">
        <v>0</v>
      </c>
      <c r="E242">
        <v>160</v>
      </c>
      <c r="F242">
        <v>743</v>
      </c>
      <c r="G242">
        <v>126</v>
      </c>
      <c r="H242">
        <v>163</v>
      </c>
      <c r="I242">
        <v>173.3</v>
      </c>
      <c r="J242">
        <v>2900</v>
      </c>
      <c r="K242">
        <v>0</v>
      </c>
      <c r="L242" s="55">
        <v>479.5</v>
      </c>
      <c r="M242" s="55">
        <v>915</v>
      </c>
      <c r="N242">
        <v>113.6</v>
      </c>
      <c r="O242">
        <v>0</v>
      </c>
      <c r="P242">
        <v>88.7</v>
      </c>
      <c r="Q242">
        <v>282.3</v>
      </c>
      <c r="R242">
        <v>93.8</v>
      </c>
      <c r="S242">
        <v>2520.8000000000002</v>
      </c>
      <c r="T242">
        <v>4448</v>
      </c>
      <c r="U242" t="s">
        <v>56</v>
      </c>
      <c r="V242">
        <v>14.6</v>
      </c>
      <c r="W242">
        <v>15.2</v>
      </c>
      <c r="X242">
        <v>100</v>
      </c>
      <c r="Y242" t="s">
        <v>12</v>
      </c>
      <c r="Z242">
        <v>0</v>
      </c>
      <c r="AA242">
        <v>2220.6999999999998</v>
      </c>
    </row>
    <row r="243" spans="1:27">
      <c r="A243" s="44">
        <v>44711</v>
      </c>
      <c r="B243">
        <v>8069</v>
      </c>
      <c r="C243">
        <v>9</v>
      </c>
      <c r="D243">
        <v>0</v>
      </c>
      <c r="E243">
        <v>160</v>
      </c>
      <c r="F243">
        <v>755</v>
      </c>
      <c r="G243">
        <v>124</v>
      </c>
      <c r="H243">
        <v>161</v>
      </c>
      <c r="I243">
        <v>160.9</v>
      </c>
      <c r="J243">
        <v>2950</v>
      </c>
      <c r="K243">
        <v>0</v>
      </c>
      <c r="L243" s="55">
        <v>295.89999999999998</v>
      </c>
      <c r="M243" s="55">
        <v>910</v>
      </c>
      <c r="N243">
        <v>113.6</v>
      </c>
      <c r="O243">
        <v>0.4</v>
      </c>
      <c r="P243">
        <v>78.7</v>
      </c>
      <c r="Q243">
        <v>282.3</v>
      </c>
      <c r="R243">
        <v>92.3</v>
      </c>
      <c r="S243">
        <v>2976.2</v>
      </c>
      <c r="T243">
        <v>5283</v>
      </c>
      <c r="U243" t="s">
        <v>56</v>
      </c>
      <c r="V243">
        <v>13.5</v>
      </c>
      <c r="W243">
        <v>13.1</v>
      </c>
      <c r="X243">
        <v>100</v>
      </c>
      <c r="Y243" t="s">
        <v>12</v>
      </c>
      <c r="Z243">
        <v>0</v>
      </c>
      <c r="AA243">
        <v>2601.8000000000002</v>
      </c>
    </row>
    <row r="244" spans="1:27">
      <c r="A244" s="44">
        <v>44712</v>
      </c>
      <c r="B244">
        <v>7910</v>
      </c>
      <c r="C244">
        <v>8</v>
      </c>
      <c r="D244">
        <v>0</v>
      </c>
      <c r="E244">
        <v>160</v>
      </c>
      <c r="F244">
        <v>718</v>
      </c>
      <c r="G244">
        <v>117</v>
      </c>
      <c r="H244">
        <v>161</v>
      </c>
      <c r="I244">
        <v>153.69999999999999</v>
      </c>
      <c r="J244">
        <v>3000</v>
      </c>
      <c r="K244">
        <v>0</v>
      </c>
      <c r="L244" s="55">
        <v>290.89999999999998</v>
      </c>
      <c r="M244" s="55">
        <v>911.5</v>
      </c>
      <c r="N244">
        <v>83.3</v>
      </c>
      <c r="O244">
        <v>51.7</v>
      </c>
      <c r="P244">
        <v>87.7</v>
      </c>
      <c r="Q244">
        <v>235.4</v>
      </c>
      <c r="R244">
        <v>110.9</v>
      </c>
      <c r="S244">
        <v>2910.9</v>
      </c>
      <c r="T244">
        <v>5128</v>
      </c>
      <c r="U244" t="s">
        <v>56</v>
      </c>
      <c r="V244">
        <v>13.5</v>
      </c>
      <c r="W244">
        <v>12.8</v>
      </c>
      <c r="X244">
        <v>42</v>
      </c>
      <c r="Y244" t="s">
        <v>12</v>
      </c>
      <c r="Z244">
        <v>0</v>
      </c>
      <c r="AA244">
        <v>2534.6</v>
      </c>
    </row>
    <row r="245" spans="1:27">
      <c r="A245" s="44">
        <v>44713</v>
      </c>
      <c r="B245">
        <v>7947</v>
      </c>
      <c r="C245">
        <v>8</v>
      </c>
      <c r="D245">
        <v>0</v>
      </c>
      <c r="E245">
        <v>160</v>
      </c>
      <c r="F245">
        <v>687</v>
      </c>
      <c r="G245">
        <v>111</v>
      </c>
      <c r="H245">
        <v>45</v>
      </c>
      <c r="I245">
        <v>166</v>
      </c>
      <c r="J245">
        <v>3050</v>
      </c>
      <c r="K245">
        <v>0</v>
      </c>
      <c r="L245" s="55">
        <v>298.5</v>
      </c>
      <c r="M245" s="55">
        <v>908</v>
      </c>
      <c r="N245">
        <v>59.8</v>
      </c>
      <c r="O245">
        <v>74.599999999999994</v>
      </c>
      <c r="P245">
        <v>111.4</v>
      </c>
      <c r="Q245">
        <v>230.4</v>
      </c>
      <c r="R245">
        <v>116.5</v>
      </c>
      <c r="S245">
        <v>4263.8</v>
      </c>
      <c r="T245">
        <v>4882</v>
      </c>
      <c r="U245" t="s">
        <v>56</v>
      </c>
      <c r="V245">
        <v>12.7</v>
      </c>
      <c r="W245">
        <v>11.8</v>
      </c>
      <c r="X245">
        <v>0</v>
      </c>
      <c r="Y245" t="s">
        <v>12</v>
      </c>
      <c r="Z245">
        <v>0</v>
      </c>
      <c r="AA245">
        <v>944.2</v>
      </c>
    </row>
    <row r="246" spans="1:27">
      <c r="A246" s="44">
        <v>44714</v>
      </c>
      <c r="B246">
        <v>7621</v>
      </c>
      <c r="C246">
        <v>7</v>
      </c>
      <c r="D246">
        <v>0</v>
      </c>
      <c r="E246">
        <v>160</v>
      </c>
      <c r="F246">
        <v>682</v>
      </c>
      <c r="G246">
        <v>105</v>
      </c>
      <c r="H246">
        <v>33</v>
      </c>
      <c r="I246">
        <v>196.1</v>
      </c>
      <c r="J246">
        <v>3100</v>
      </c>
      <c r="K246">
        <v>0</v>
      </c>
      <c r="L246" s="55">
        <v>292.89999999999998</v>
      </c>
      <c r="M246" s="55">
        <v>915</v>
      </c>
      <c r="N246">
        <v>24.8</v>
      </c>
      <c r="O246">
        <v>67.599999999999994</v>
      </c>
      <c r="P246">
        <v>96.3</v>
      </c>
      <c r="Q246">
        <v>240</v>
      </c>
      <c r="R246">
        <v>144.19999999999999</v>
      </c>
      <c r="S246">
        <v>5353.8</v>
      </c>
      <c r="T246">
        <v>4725</v>
      </c>
      <c r="U246" t="s">
        <v>56</v>
      </c>
      <c r="V246">
        <v>12.6</v>
      </c>
      <c r="W246">
        <v>12</v>
      </c>
      <c r="X246">
        <v>0</v>
      </c>
      <c r="Y246" t="s">
        <v>12</v>
      </c>
      <c r="Z246">
        <v>0</v>
      </c>
      <c r="AA246">
        <v>-271.3</v>
      </c>
    </row>
    <row r="247" spans="1:27">
      <c r="A247" s="44">
        <v>44715</v>
      </c>
      <c r="B247">
        <v>7539</v>
      </c>
      <c r="C247">
        <v>7</v>
      </c>
      <c r="D247">
        <v>0</v>
      </c>
      <c r="E247">
        <v>160</v>
      </c>
      <c r="F247">
        <v>688</v>
      </c>
      <c r="G247">
        <v>102</v>
      </c>
      <c r="H247">
        <v>33</v>
      </c>
      <c r="I247">
        <v>196.1</v>
      </c>
      <c r="J247">
        <v>3150</v>
      </c>
      <c r="K247">
        <v>0</v>
      </c>
      <c r="L247" s="55">
        <v>298</v>
      </c>
      <c r="M247" s="55">
        <v>917.1</v>
      </c>
      <c r="N247">
        <v>0</v>
      </c>
      <c r="O247">
        <v>100.3</v>
      </c>
      <c r="P247">
        <v>84.2</v>
      </c>
      <c r="Q247">
        <v>235.4</v>
      </c>
      <c r="R247">
        <v>115.5</v>
      </c>
      <c r="S247">
        <v>5056.1000000000004</v>
      </c>
      <c r="T247">
        <v>4358</v>
      </c>
      <c r="U247" t="s">
        <v>56</v>
      </c>
      <c r="V247">
        <v>12.7</v>
      </c>
      <c r="W247">
        <v>12.3</v>
      </c>
      <c r="X247">
        <v>0</v>
      </c>
      <c r="Y247" t="s">
        <v>12</v>
      </c>
      <c r="Z247">
        <v>0</v>
      </c>
      <c r="AA247">
        <v>-366.1</v>
      </c>
    </row>
    <row r="248" spans="1:27">
      <c r="A248" s="44">
        <v>44716</v>
      </c>
      <c r="B248">
        <v>7655</v>
      </c>
      <c r="C248">
        <v>7</v>
      </c>
      <c r="D248">
        <v>0</v>
      </c>
      <c r="E248">
        <v>160</v>
      </c>
      <c r="F248">
        <v>739</v>
      </c>
      <c r="G248">
        <v>106</v>
      </c>
      <c r="H248">
        <v>33</v>
      </c>
      <c r="I248">
        <v>191.2</v>
      </c>
      <c r="J248">
        <v>3200</v>
      </c>
      <c r="K248">
        <v>0</v>
      </c>
      <c r="L248" s="55">
        <v>290.89999999999998</v>
      </c>
      <c r="M248" s="55">
        <v>905.5</v>
      </c>
      <c r="N248">
        <v>4.8</v>
      </c>
      <c r="O248">
        <v>97.1</v>
      </c>
      <c r="P248">
        <v>83.2</v>
      </c>
      <c r="Q248">
        <v>229.4</v>
      </c>
      <c r="R248">
        <v>98.3</v>
      </c>
      <c r="S248">
        <v>4971</v>
      </c>
      <c r="T248">
        <v>4262</v>
      </c>
      <c r="U248" t="s">
        <v>56</v>
      </c>
      <c r="V248">
        <v>12.8</v>
      </c>
      <c r="W248">
        <v>12.6</v>
      </c>
      <c r="X248">
        <v>0</v>
      </c>
      <c r="Y248" t="s">
        <v>12</v>
      </c>
      <c r="Z248">
        <v>0</v>
      </c>
      <c r="AA248">
        <v>-390.5</v>
      </c>
    </row>
    <row r="249" spans="1:27">
      <c r="A249" s="44">
        <v>44717</v>
      </c>
      <c r="B249">
        <v>7914</v>
      </c>
      <c r="C249">
        <v>7</v>
      </c>
      <c r="D249">
        <v>0</v>
      </c>
      <c r="E249">
        <v>160</v>
      </c>
      <c r="F249">
        <v>787</v>
      </c>
      <c r="G249">
        <v>109</v>
      </c>
      <c r="H249">
        <v>33</v>
      </c>
      <c r="I249">
        <v>189.6</v>
      </c>
      <c r="J249">
        <v>3250</v>
      </c>
      <c r="K249">
        <v>0.08</v>
      </c>
      <c r="L249" s="55">
        <v>298.5</v>
      </c>
      <c r="M249" s="55">
        <v>907.5</v>
      </c>
      <c r="N249">
        <v>56.4</v>
      </c>
      <c r="O249">
        <v>58.4</v>
      </c>
      <c r="P249">
        <v>63</v>
      </c>
      <c r="Q249">
        <v>235.4</v>
      </c>
      <c r="R249">
        <v>100.3</v>
      </c>
      <c r="S249">
        <v>5057.6000000000004</v>
      </c>
      <c r="T249">
        <v>4335</v>
      </c>
      <c r="U249" t="s">
        <v>56</v>
      </c>
      <c r="V249">
        <v>12.8</v>
      </c>
      <c r="W249">
        <v>12.8</v>
      </c>
      <c r="X249">
        <v>0</v>
      </c>
      <c r="Y249" t="s">
        <v>12</v>
      </c>
      <c r="Z249">
        <v>0</v>
      </c>
      <c r="AA249">
        <v>-398.6</v>
      </c>
    </row>
    <row r="250" spans="1:27">
      <c r="A250" s="44">
        <v>44718</v>
      </c>
      <c r="B250">
        <v>5645</v>
      </c>
      <c r="C250">
        <v>385</v>
      </c>
      <c r="D250">
        <v>0</v>
      </c>
      <c r="E250">
        <v>160</v>
      </c>
      <c r="F250">
        <v>786</v>
      </c>
      <c r="G250">
        <v>23</v>
      </c>
      <c r="H250">
        <v>30</v>
      </c>
      <c r="I250">
        <v>162</v>
      </c>
      <c r="J250">
        <v>3300</v>
      </c>
      <c r="K250">
        <v>0</v>
      </c>
      <c r="L250" s="55">
        <v>292</v>
      </c>
      <c r="M250" s="55">
        <v>798</v>
      </c>
      <c r="N250">
        <v>115</v>
      </c>
      <c r="O250">
        <v>58</v>
      </c>
      <c r="P250">
        <v>57</v>
      </c>
      <c r="Q250">
        <v>138</v>
      </c>
      <c r="R250">
        <v>128</v>
      </c>
      <c r="S250">
        <v>1758</v>
      </c>
      <c r="T250">
        <v>2909</v>
      </c>
      <c r="U250" t="s">
        <v>58</v>
      </c>
      <c r="V250">
        <v>12.4</v>
      </c>
      <c r="W250">
        <v>14.6</v>
      </c>
      <c r="X250">
        <v>100</v>
      </c>
      <c r="Y250" t="s">
        <v>12</v>
      </c>
      <c r="Z250">
        <v>0</v>
      </c>
      <c r="AA250">
        <v>1504</v>
      </c>
    </row>
    <row r="251" spans="1:27">
      <c r="A251" s="44">
        <v>44719</v>
      </c>
      <c r="B251">
        <v>5779</v>
      </c>
      <c r="C251">
        <v>388</v>
      </c>
      <c r="D251">
        <v>0</v>
      </c>
      <c r="E251">
        <v>160</v>
      </c>
      <c r="F251">
        <v>746</v>
      </c>
      <c r="G251">
        <v>22</v>
      </c>
      <c r="H251">
        <v>32</v>
      </c>
      <c r="I251">
        <v>165</v>
      </c>
      <c r="J251">
        <v>3350</v>
      </c>
      <c r="K251">
        <v>0</v>
      </c>
      <c r="L251" s="55">
        <v>297</v>
      </c>
      <c r="M251" s="55">
        <v>804</v>
      </c>
      <c r="N251">
        <v>115</v>
      </c>
      <c r="O251">
        <v>54</v>
      </c>
      <c r="P251">
        <v>47</v>
      </c>
      <c r="Q251">
        <v>282</v>
      </c>
      <c r="R251">
        <v>91</v>
      </c>
      <c r="S251">
        <v>1475</v>
      </c>
      <c r="T251">
        <v>2563</v>
      </c>
      <c r="U251" t="s">
        <v>58</v>
      </c>
      <c r="V251">
        <v>12.9</v>
      </c>
      <c r="W251">
        <v>14.5</v>
      </c>
      <c r="X251">
        <v>42</v>
      </c>
      <c r="Y251" t="s">
        <v>12</v>
      </c>
      <c r="Z251">
        <v>0</v>
      </c>
      <c r="AA251">
        <v>1409</v>
      </c>
    </row>
    <row r="252" spans="1:27">
      <c r="A252" s="44">
        <v>44720</v>
      </c>
      <c r="B252">
        <v>6391</v>
      </c>
      <c r="C252">
        <v>364</v>
      </c>
      <c r="D252">
        <v>0</v>
      </c>
      <c r="E252">
        <v>160</v>
      </c>
      <c r="F252">
        <v>720</v>
      </c>
      <c r="G252">
        <v>21</v>
      </c>
      <c r="H252">
        <v>31</v>
      </c>
      <c r="I252">
        <v>168</v>
      </c>
      <c r="J252">
        <v>3400</v>
      </c>
      <c r="K252">
        <v>0</v>
      </c>
      <c r="L252" s="55">
        <v>295</v>
      </c>
      <c r="M252" s="55">
        <v>800</v>
      </c>
      <c r="N252">
        <v>115</v>
      </c>
      <c r="O252">
        <v>58</v>
      </c>
      <c r="P252">
        <v>58</v>
      </c>
      <c r="Q252">
        <v>184</v>
      </c>
      <c r="R252">
        <v>81</v>
      </c>
      <c r="S252">
        <v>2841</v>
      </c>
      <c r="T252">
        <v>2633</v>
      </c>
      <c r="U252" t="s">
        <v>58</v>
      </c>
      <c r="V252">
        <v>13.3</v>
      </c>
      <c r="W252">
        <v>14.2</v>
      </c>
      <c r="X252">
        <v>0</v>
      </c>
      <c r="Y252" t="s">
        <v>12</v>
      </c>
      <c r="Z252">
        <v>0</v>
      </c>
      <c r="AA252">
        <v>107</v>
      </c>
    </row>
    <row r="253" spans="1:27">
      <c r="A253" s="44">
        <v>44721</v>
      </c>
      <c r="B253">
        <v>6288</v>
      </c>
      <c r="C253">
        <v>355</v>
      </c>
      <c r="D253">
        <v>0</v>
      </c>
      <c r="E253">
        <v>160</v>
      </c>
      <c r="F253">
        <v>987</v>
      </c>
      <c r="G253">
        <v>20</v>
      </c>
      <c r="H253">
        <v>31</v>
      </c>
      <c r="I253">
        <v>168</v>
      </c>
      <c r="J253">
        <v>3450</v>
      </c>
      <c r="K253">
        <v>0</v>
      </c>
      <c r="L253" s="55">
        <v>290</v>
      </c>
      <c r="M253" s="55">
        <v>799</v>
      </c>
      <c r="N253">
        <v>115</v>
      </c>
      <c r="O253">
        <v>55</v>
      </c>
      <c r="P253">
        <v>74</v>
      </c>
      <c r="Q253">
        <v>184</v>
      </c>
      <c r="R253">
        <v>78</v>
      </c>
      <c r="S253">
        <v>4263</v>
      </c>
      <c r="T253">
        <v>3173</v>
      </c>
      <c r="U253" t="s">
        <v>58</v>
      </c>
      <c r="V253">
        <v>13.5</v>
      </c>
      <c r="W253">
        <v>13.9</v>
      </c>
      <c r="X253">
        <v>0</v>
      </c>
      <c r="Y253" t="s">
        <v>12</v>
      </c>
      <c r="Z253">
        <v>0</v>
      </c>
      <c r="AA253">
        <v>-773</v>
      </c>
    </row>
    <row r="254" spans="1:27">
      <c r="A254" s="44">
        <v>44722</v>
      </c>
      <c r="B254">
        <v>6924</v>
      </c>
      <c r="C254">
        <v>354</v>
      </c>
      <c r="D254">
        <v>0</v>
      </c>
      <c r="E254">
        <v>160</v>
      </c>
      <c r="F254">
        <v>1172</v>
      </c>
      <c r="G254">
        <v>20</v>
      </c>
      <c r="H254">
        <v>30</v>
      </c>
      <c r="I254">
        <v>166</v>
      </c>
      <c r="J254">
        <v>3500</v>
      </c>
      <c r="K254">
        <v>0</v>
      </c>
      <c r="L254" s="55">
        <v>572</v>
      </c>
      <c r="M254" s="55">
        <v>413</v>
      </c>
      <c r="N254">
        <v>113</v>
      </c>
      <c r="O254">
        <v>41</v>
      </c>
      <c r="P254">
        <v>87</v>
      </c>
      <c r="Q254">
        <v>625</v>
      </c>
      <c r="R254">
        <v>78</v>
      </c>
      <c r="S254">
        <v>4150</v>
      </c>
      <c r="T254">
        <v>3392</v>
      </c>
      <c r="U254" t="s">
        <v>58</v>
      </c>
      <c r="V254">
        <v>13</v>
      </c>
      <c r="W254">
        <v>12.7</v>
      </c>
      <c r="X254">
        <v>0</v>
      </c>
      <c r="Y254" t="s">
        <v>12</v>
      </c>
      <c r="Z254">
        <v>0</v>
      </c>
      <c r="AA254">
        <v>-438</v>
      </c>
    </row>
    <row r="255" spans="1:27">
      <c r="A255" s="44">
        <v>44723</v>
      </c>
      <c r="B255">
        <v>6586</v>
      </c>
      <c r="C255">
        <v>345</v>
      </c>
      <c r="D255">
        <v>0</v>
      </c>
      <c r="E255">
        <v>160</v>
      </c>
      <c r="F255">
        <v>1231</v>
      </c>
      <c r="G255">
        <v>21</v>
      </c>
      <c r="H255">
        <v>30</v>
      </c>
      <c r="I255">
        <v>171</v>
      </c>
      <c r="J255">
        <v>3550</v>
      </c>
      <c r="K255">
        <v>0</v>
      </c>
      <c r="L255" s="55">
        <v>840</v>
      </c>
      <c r="M255" s="55">
        <v>0</v>
      </c>
      <c r="N255">
        <v>113</v>
      </c>
      <c r="O255">
        <v>66</v>
      </c>
      <c r="P255">
        <v>80</v>
      </c>
      <c r="Q255">
        <v>750</v>
      </c>
      <c r="R255">
        <v>111</v>
      </c>
      <c r="S255">
        <v>4687</v>
      </c>
      <c r="T255">
        <v>4262</v>
      </c>
      <c r="U255" t="s">
        <v>58</v>
      </c>
      <c r="V255">
        <v>11.8</v>
      </c>
      <c r="W255">
        <v>10.8</v>
      </c>
      <c r="X255">
        <v>0</v>
      </c>
      <c r="Y255" t="s">
        <v>12</v>
      </c>
      <c r="Z255">
        <v>0</v>
      </c>
      <c r="AA255">
        <v>-68</v>
      </c>
    </row>
    <row r="256" spans="1:27">
      <c r="A256" s="44">
        <v>44724</v>
      </c>
      <c r="B256">
        <v>6502</v>
      </c>
      <c r="C256">
        <v>358</v>
      </c>
      <c r="D256">
        <v>0</v>
      </c>
      <c r="E256">
        <v>160</v>
      </c>
      <c r="F256">
        <v>1314</v>
      </c>
      <c r="G256">
        <v>21</v>
      </c>
      <c r="H256">
        <v>30</v>
      </c>
      <c r="I256">
        <v>183</v>
      </c>
      <c r="J256">
        <v>3600</v>
      </c>
      <c r="K256">
        <v>0</v>
      </c>
      <c r="L256" s="55">
        <v>846</v>
      </c>
      <c r="M256" s="55">
        <v>0</v>
      </c>
      <c r="N256">
        <v>96</v>
      </c>
      <c r="O256">
        <v>66</v>
      </c>
      <c r="P256">
        <v>75</v>
      </c>
      <c r="Q256">
        <v>750</v>
      </c>
      <c r="R256">
        <v>123</v>
      </c>
      <c r="S256">
        <v>4371</v>
      </c>
      <c r="T256">
        <v>3916</v>
      </c>
      <c r="U256" t="s">
        <v>58</v>
      </c>
      <c r="V256">
        <v>10.7</v>
      </c>
      <c r="W256">
        <v>9.6</v>
      </c>
      <c r="X256">
        <v>0</v>
      </c>
      <c r="Y256" t="s">
        <v>12</v>
      </c>
      <c r="Z256">
        <v>0</v>
      </c>
      <c r="AA256">
        <v>-82</v>
      </c>
    </row>
    <row r="257" spans="1:27">
      <c r="A257" s="44">
        <v>44725</v>
      </c>
      <c r="B257">
        <v>6235</v>
      </c>
      <c r="C257">
        <v>368</v>
      </c>
      <c r="D257">
        <v>0</v>
      </c>
      <c r="E257">
        <v>160</v>
      </c>
      <c r="F257">
        <v>1354</v>
      </c>
      <c r="G257">
        <v>21</v>
      </c>
      <c r="H257">
        <v>30</v>
      </c>
      <c r="I257">
        <v>201</v>
      </c>
      <c r="J257">
        <v>3650</v>
      </c>
      <c r="K257">
        <v>0</v>
      </c>
      <c r="L257" s="55">
        <v>848</v>
      </c>
      <c r="M257" s="55">
        <v>0</v>
      </c>
      <c r="N257">
        <v>97</v>
      </c>
      <c r="O257">
        <v>57</v>
      </c>
      <c r="P257">
        <v>87</v>
      </c>
      <c r="Q257">
        <v>750</v>
      </c>
      <c r="R257">
        <v>122</v>
      </c>
      <c r="S257">
        <v>4297</v>
      </c>
      <c r="T257">
        <v>3906</v>
      </c>
      <c r="U257" t="s">
        <v>58</v>
      </c>
      <c r="V257">
        <v>10.1</v>
      </c>
      <c r="W257">
        <v>8.8000000000000007</v>
      </c>
      <c r="X257">
        <v>0</v>
      </c>
      <c r="Y257" t="s">
        <v>12</v>
      </c>
      <c r="Z257">
        <v>0</v>
      </c>
      <c r="AA257">
        <v>-16</v>
      </c>
    </row>
    <row r="258" spans="1:27">
      <c r="A258" s="44">
        <v>44726</v>
      </c>
      <c r="B258">
        <v>6237</v>
      </c>
      <c r="C258">
        <v>340</v>
      </c>
      <c r="D258">
        <v>0</v>
      </c>
      <c r="E258">
        <v>160</v>
      </c>
      <c r="F258">
        <v>1337</v>
      </c>
      <c r="G258">
        <v>21</v>
      </c>
      <c r="H258">
        <v>30</v>
      </c>
      <c r="I258">
        <v>211</v>
      </c>
      <c r="J258">
        <v>3700</v>
      </c>
      <c r="K258">
        <v>0</v>
      </c>
      <c r="L258" s="55">
        <v>849</v>
      </c>
      <c r="M258" s="55">
        <v>0</v>
      </c>
      <c r="N258">
        <v>121</v>
      </c>
      <c r="O258">
        <v>32</v>
      </c>
      <c r="P258">
        <v>87</v>
      </c>
      <c r="Q258">
        <v>750</v>
      </c>
      <c r="R258">
        <v>91</v>
      </c>
      <c r="S258">
        <v>4061</v>
      </c>
      <c r="T258">
        <v>3675</v>
      </c>
      <c r="U258" t="s">
        <v>58</v>
      </c>
      <c r="V258">
        <v>10</v>
      </c>
      <c r="W258">
        <v>9</v>
      </c>
      <c r="X258">
        <v>0</v>
      </c>
      <c r="Y258" t="s">
        <v>12</v>
      </c>
      <c r="Z258">
        <v>0</v>
      </c>
      <c r="AA258">
        <v>-39</v>
      </c>
    </row>
    <row r="259" spans="1:27">
      <c r="A259" s="44">
        <v>44727</v>
      </c>
      <c r="B259">
        <v>6337</v>
      </c>
      <c r="C259">
        <v>380</v>
      </c>
      <c r="D259">
        <v>0</v>
      </c>
      <c r="E259">
        <v>160</v>
      </c>
      <c r="F259">
        <v>1251</v>
      </c>
      <c r="G259">
        <v>20</v>
      </c>
      <c r="H259">
        <v>30</v>
      </c>
      <c r="I259">
        <v>187</v>
      </c>
      <c r="J259">
        <v>3750</v>
      </c>
      <c r="K259">
        <v>0</v>
      </c>
      <c r="L259" s="55">
        <v>849</v>
      </c>
      <c r="M259" s="55">
        <v>0</v>
      </c>
      <c r="N259">
        <v>58</v>
      </c>
      <c r="O259">
        <v>63</v>
      </c>
      <c r="P259">
        <v>77</v>
      </c>
      <c r="Q259">
        <v>750</v>
      </c>
      <c r="R259">
        <v>88</v>
      </c>
      <c r="S259">
        <v>4021</v>
      </c>
      <c r="T259">
        <v>3567</v>
      </c>
      <c r="U259" t="s">
        <v>58</v>
      </c>
      <c r="V259">
        <v>10</v>
      </c>
      <c r="W259">
        <v>9.1</v>
      </c>
      <c r="X259">
        <v>0</v>
      </c>
      <c r="Y259" t="s">
        <v>12</v>
      </c>
      <c r="Z259">
        <v>0</v>
      </c>
      <c r="AA259">
        <v>-106</v>
      </c>
    </row>
    <row r="260" spans="1:27">
      <c r="A260" s="44">
        <v>44728</v>
      </c>
      <c r="B260">
        <v>6262</v>
      </c>
      <c r="C260">
        <v>379</v>
      </c>
      <c r="D260">
        <v>0</v>
      </c>
      <c r="E260">
        <v>160</v>
      </c>
      <c r="F260">
        <v>1230</v>
      </c>
      <c r="G260">
        <v>19</v>
      </c>
      <c r="H260">
        <v>30</v>
      </c>
      <c r="I260">
        <v>178</v>
      </c>
      <c r="J260">
        <v>3800</v>
      </c>
      <c r="K260">
        <v>0</v>
      </c>
      <c r="L260" s="55">
        <v>841</v>
      </c>
      <c r="M260" s="55">
        <v>0</v>
      </c>
      <c r="N260">
        <v>59</v>
      </c>
      <c r="O260">
        <v>67</v>
      </c>
      <c r="P260">
        <v>60</v>
      </c>
      <c r="Q260">
        <v>749</v>
      </c>
      <c r="R260">
        <v>89</v>
      </c>
      <c r="S260">
        <v>4134</v>
      </c>
      <c r="T260">
        <v>3538</v>
      </c>
      <c r="U260" t="s">
        <v>58</v>
      </c>
      <c r="V260">
        <v>9.9</v>
      </c>
      <c r="W260">
        <v>9.1999999999999993</v>
      </c>
      <c r="X260">
        <v>58</v>
      </c>
      <c r="Y260" t="s">
        <v>12</v>
      </c>
      <c r="Z260">
        <v>0</v>
      </c>
      <c r="AA260">
        <v>-243</v>
      </c>
    </row>
    <row r="261" spans="1:27">
      <c r="A261" s="44">
        <v>44729</v>
      </c>
      <c r="B261">
        <v>5775</v>
      </c>
      <c r="C261">
        <v>391</v>
      </c>
      <c r="D261">
        <v>0</v>
      </c>
      <c r="E261">
        <v>160</v>
      </c>
      <c r="F261">
        <v>1282</v>
      </c>
      <c r="G261">
        <v>18</v>
      </c>
      <c r="H261">
        <v>30</v>
      </c>
      <c r="I261">
        <v>236</v>
      </c>
      <c r="J261">
        <v>3850</v>
      </c>
      <c r="K261">
        <v>0</v>
      </c>
      <c r="L261" s="55">
        <v>289</v>
      </c>
      <c r="M261" s="55">
        <v>487</v>
      </c>
      <c r="N261">
        <v>58</v>
      </c>
      <c r="O261">
        <v>63</v>
      </c>
      <c r="P261">
        <v>105</v>
      </c>
      <c r="Q261">
        <v>0</v>
      </c>
      <c r="R261">
        <v>87</v>
      </c>
      <c r="S261">
        <v>2727</v>
      </c>
      <c r="T261">
        <v>3500</v>
      </c>
      <c r="U261" t="s">
        <v>58</v>
      </c>
      <c r="V261">
        <v>9.4</v>
      </c>
      <c r="W261">
        <v>8.9</v>
      </c>
      <c r="X261">
        <v>100</v>
      </c>
      <c r="Y261" t="s">
        <v>12</v>
      </c>
      <c r="Z261">
        <v>0</v>
      </c>
      <c r="AA261">
        <v>1126</v>
      </c>
    </row>
    <row r="262" spans="1:27">
      <c r="A262" s="44">
        <v>44730</v>
      </c>
      <c r="B262">
        <v>5749</v>
      </c>
      <c r="C262">
        <v>414</v>
      </c>
      <c r="D262">
        <v>0</v>
      </c>
      <c r="E262">
        <v>160</v>
      </c>
      <c r="F262">
        <v>1322</v>
      </c>
      <c r="G262">
        <v>17</v>
      </c>
      <c r="H262">
        <v>30</v>
      </c>
      <c r="I262">
        <v>253</v>
      </c>
      <c r="J262">
        <v>3900</v>
      </c>
      <c r="K262">
        <v>0</v>
      </c>
      <c r="L262" s="55">
        <v>300</v>
      </c>
      <c r="M262" s="55">
        <v>536</v>
      </c>
      <c r="N262">
        <v>40</v>
      </c>
      <c r="O262">
        <v>62</v>
      </c>
      <c r="P262">
        <v>105</v>
      </c>
      <c r="Q262">
        <v>0</v>
      </c>
      <c r="R262">
        <v>115</v>
      </c>
      <c r="S262">
        <v>1419</v>
      </c>
      <c r="T262">
        <v>3008</v>
      </c>
      <c r="U262" t="s">
        <v>58</v>
      </c>
      <c r="V262">
        <v>9.1</v>
      </c>
      <c r="W262">
        <v>8.9</v>
      </c>
      <c r="X262">
        <v>100</v>
      </c>
      <c r="Y262" t="s">
        <v>12</v>
      </c>
      <c r="Z262">
        <v>0</v>
      </c>
      <c r="AA262">
        <v>1973</v>
      </c>
    </row>
    <row r="263" spans="1:27">
      <c r="A263" s="44">
        <v>44731</v>
      </c>
      <c r="B263">
        <v>5944</v>
      </c>
      <c r="C263">
        <v>406</v>
      </c>
      <c r="D263">
        <v>0</v>
      </c>
      <c r="E263">
        <v>160</v>
      </c>
      <c r="F263">
        <v>1326</v>
      </c>
      <c r="G263">
        <v>16</v>
      </c>
      <c r="H263">
        <v>30</v>
      </c>
      <c r="I263">
        <v>225</v>
      </c>
      <c r="J263">
        <v>3950</v>
      </c>
      <c r="K263">
        <v>0</v>
      </c>
      <c r="L263" s="55">
        <v>98</v>
      </c>
      <c r="M263" s="55">
        <v>801</v>
      </c>
      <c r="N263">
        <v>0</v>
      </c>
      <c r="O263">
        <v>59</v>
      </c>
      <c r="P263">
        <v>98</v>
      </c>
      <c r="Q263">
        <v>0</v>
      </c>
      <c r="R263">
        <v>123</v>
      </c>
      <c r="S263">
        <v>1410</v>
      </c>
      <c r="T263">
        <v>2938</v>
      </c>
      <c r="U263" t="s">
        <v>58</v>
      </c>
      <c r="V263">
        <v>9.1</v>
      </c>
      <c r="W263">
        <v>9.1</v>
      </c>
      <c r="X263">
        <v>100</v>
      </c>
      <c r="Y263" t="s">
        <v>12</v>
      </c>
      <c r="Z263">
        <v>0</v>
      </c>
      <c r="AA263">
        <v>1924</v>
      </c>
    </row>
    <row r="264" spans="1:27">
      <c r="A264" s="44">
        <v>44732</v>
      </c>
      <c r="B264">
        <v>6376</v>
      </c>
      <c r="C264">
        <v>381</v>
      </c>
      <c r="D264">
        <v>0</v>
      </c>
      <c r="E264">
        <v>160</v>
      </c>
      <c r="F264">
        <v>1420</v>
      </c>
      <c r="G264">
        <v>14</v>
      </c>
      <c r="H264">
        <v>31</v>
      </c>
      <c r="I264">
        <v>194</v>
      </c>
      <c r="J264">
        <v>4000</v>
      </c>
      <c r="K264">
        <v>0</v>
      </c>
      <c r="L264" s="55">
        <v>96</v>
      </c>
      <c r="M264" s="55">
        <v>806</v>
      </c>
      <c r="N264">
        <v>0</v>
      </c>
      <c r="O264">
        <v>61</v>
      </c>
      <c r="P264">
        <v>96</v>
      </c>
      <c r="Q264">
        <v>0</v>
      </c>
      <c r="R264">
        <v>116</v>
      </c>
      <c r="S264">
        <v>1526</v>
      </c>
      <c r="T264">
        <v>3055</v>
      </c>
      <c r="U264" t="s">
        <v>58</v>
      </c>
      <c r="V264">
        <v>9.6</v>
      </c>
      <c r="W264">
        <v>9.8000000000000007</v>
      </c>
      <c r="X264">
        <v>100</v>
      </c>
      <c r="Y264" t="s">
        <v>12</v>
      </c>
      <c r="Z264">
        <v>0</v>
      </c>
      <c r="AA264">
        <v>1922</v>
      </c>
    </row>
    <row r="265" spans="1:27">
      <c r="A265" s="44">
        <v>44733</v>
      </c>
      <c r="B265">
        <v>6256</v>
      </c>
      <c r="C265">
        <v>373</v>
      </c>
      <c r="D265">
        <v>0</v>
      </c>
      <c r="E265">
        <v>160</v>
      </c>
      <c r="F265">
        <v>1398</v>
      </c>
      <c r="G265">
        <v>14</v>
      </c>
      <c r="H265">
        <v>31</v>
      </c>
      <c r="I265">
        <v>181</v>
      </c>
      <c r="J265">
        <v>4050</v>
      </c>
      <c r="K265">
        <v>0</v>
      </c>
      <c r="L265" s="55">
        <v>99</v>
      </c>
      <c r="M265" s="55">
        <v>808</v>
      </c>
      <c r="N265">
        <v>0</v>
      </c>
      <c r="O265">
        <v>61</v>
      </c>
      <c r="P265">
        <v>78</v>
      </c>
      <c r="Q265">
        <v>0</v>
      </c>
      <c r="R265">
        <v>89</v>
      </c>
      <c r="S265">
        <v>1792</v>
      </c>
      <c r="T265">
        <v>3475</v>
      </c>
      <c r="U265" t="s">
        <v>58</v>
      </c>
      <c r="V265">
        <v>9.9</v>
      </c>
      <c r="W265">
        <v>9.9</v>
      </c>
      <c r="X265">
        <v>100</v>
      </c>
      <c r="Y265" t="s">
        <v>12</v>
      </c>
      <c r="Z265">
        <v>0</v>
      </c>
      <c r="AA265">
        <v>2052</v>
      </c>
    </row>
    <row r="266" spans="1:27">
      <c r="A266" s="44">
        <v>44734</v>
      </c>
      <c r="B266">
        <v>6775</v>
      </c>
      <c r="C266">
        <v>371</v>
      </c>
      <c r="D266">
        <v>0</v>
      </c>
      <c r="E266">
        <v>160</v>
      </c>
      <c r="F266">
        <v>1305</v>
      </c>
      <c r="G266">
        <v>12</v>
      </c>
      <c r="H266">
        <v>31</v>
      </c>
      <c r="I266">
        <v>181</v>
      </c>
      <c r="J266">
        <v>4100</v>
      </c>
      <c r="K266">
        <v>0</v>
      </c>
      <c r="L266" s="55">
        <v>94</v>
      </c>
      <c r="M266" s="55">
        <v>808</v>
      </c>
      <c r="N266">
        <v>0</v>
      </c>
      <c r="O266">
        <v>62</v>
      </c>
      <c r="P266">
        <v>94</v>
      </c>
      <c r="Q266">
        <v>0</v>
      </c>
      <c r="R266">
        <v>79</v>
      </c>
      <c r="S266">
        <v>1685</v>
      </c>
      <c r="T266">
        <v>3290</v>
      </c>
      <c r="U266" t="s">
        <v>58</v>
      </c>
      <c r="V266">
        <v>9.8000000000000007</v>
      </c>
      <c r="W266">
        <v>9.6999999999999993</v>
      </c>
      <c r="X266">
        <v>100</v>
      </c>
      <c r="Y266" t="s">
        <v>12</v>
      </c>
      <c r="Z266">
        <v>0</v>
      </c>
      <c r="AA266">
        <v>1967</v>
      </c>
    </row>
    <row r="267" spans="1:27">
      <c r="A267" s="44">
        <v>44735</v>
      </c>
      <c r="B267">
        <v>6776</v>
      </c>
      <c r="C267">
        <v>382</v>
      </c>
      <c r="D267">
        <v>0</v>
      </c>
      <c r="E267">
        <v>160</v>
      </c>
      <c r="F267">
        <v>1298</v>
      </c>
      <c r="G267">
        <v>12</v>
      </c>
      <c r="H267">
        <v>32</v>
      </c>
      <c r="I267">
        <v>194</v>
      </c>
      <c r="J267">
        <v>4100</v>
      </c>
      <c r="K267">
        <v>0</v>
      </c>
      <c r="L267" s="55">
        <v>91</v>
      </c>
      <c r="M267" s="55">
        <v>809</v>
      </c>
      <c r="N267">
        <v>0</v>
      </c>
      <c r="O267">
        <v>63</v>
      </c>
      <c r="P267">
        <v>80</v>
      </c>
      <c r="Q267">
        <v>0</v>
      </c>
      <c r="R267">
        <v>80</v>
      </c>
      <c r="S267">
        <v>2036</v>
      </c>
      <c r="T267">
        <v>3655</v>
      </c>
      <c r="U267" t="s">
        <v>58</v>
      </c>
      <c r="V267">
        <v>9.8000000000000007</v>
      </c>
      <c r="W267">
        <v>9.5</v>
      </c>
      <c r="X267">
        <v>100</v>
      </c>
      <c r="Y267" t="s">
        <v>12</v>
      </c>
      <c r="Z267">
        <v>0</v>
      </c>
      <c r="AA267">
        <v>1986</v>
      </c>
    </row>
    <row r="268" spans="1:27">
      <c r="A268" s="44">
        <v>44736</v>
      </c>
      <c r="B268">
        <v>6654</v>
      </c>
      <c r="C268">
        <v>434</v>
      </c>
      <c r="D268">
        <v>0</v>
      </c>
      <c r="E268">
        <v>160</v>
      </c>
      <c r="F268">
        <v>1322</v>
      </c>
      <c r="G268">
        <v>10</v>
      </c>
      <c r="H268">
        <v>31</v>
      </c>
      <c r="I268">
        <v>204</v>
      </c>
      <c r="J268">
        <v>4150</v>
      </c>
      <c r="K268">
        <v>0</v>
      </c>
      <c r="L268" s="55">
        <v>87</v>
      </c>
      <c r="M268" s="55">
        <v>809</v>
      </c>
      <c r="N268">
        <v>0</v>
      </c>
      <c r="O268">
        <v>63</v>
      </c>
      <c r="P268">
        <v>76</v>
      </c>
      <c r="Q268">
        <v>0</v>
      </c>
      <c r="R268">
        <v>70</v>
      </c>
      <c r="S268">
        <v>2048</v>
      </c>
      <c r="T268">
        <v>3681</v>
      </c>
      <c r="U268" t="s">
        <v>58</v>
      </c>
      <c r="V268">
        <v>9.6999999999999993</v>
      </c>
      <c r="W268">
        <v>9.4</v>
      </c>
      <c r="X268">
        <v>100</v>
      </c>
      <c r="Y268" t="s">
        <v>12</v>
      </c>
      <c r="Z268">
        <v>0</v>
      </c>
      <c r="AA268">
        <v>1990</v>
      </c>
    </row>
    <row r="269" spans="1:27">
      <c r="A269" s="44">
        <v>44737</v>
      </c>
      <c r="B269">
        <v>6687</v>
      </c>
      <c r="C269">
        <v>434</v>
      </c>
      <c r="D269">
        <v>0</v>
      </c>
      <c r="E269">
        <v>160</v>
      </c>
      <c r="F269">
        <v>1304</v>
      </c>
      <c r="G269">
        <v>10</v>
      </c>
      <c r="H269">
        <v>31</v>
      </c>
      <c r="I269">
        <v>190</v>
      </c>
      <c r="J269">
        <v>4200</v>
      </c>
      <c r="K269">
        <v>0</v>
      </c>
      <c r="L269" s="55">
        <v>90</v>
      </c>
      <c r="M269" s="55">
        <v>809</v>
      </c>
      <c r="N269">
        <v>0</v>
      </c>
      <c r="O269">
        <v>61</v>
      </c>
      <c r="P269">
        <v>90</v>
      </c>
      <c r="Q269">
        <v>0</v>
      </c>
      <c r="R269">
        <v>93</v>
      </c>
      <c r="S269">
        <v>1999</v>
      </c>
      <c r="T269">
        <v>3584</v>
      </c>
      <c r="U269" t="s">
        <v>58</v>
      </c>
      <c r="V269">
        <v>9.6999999999999993</v>
      </c>
      <c r="W269">
        <v>9.1999999999999993</v>
      </c>
      <c r="X269">
        <v>100</v>
      </c>
      <c r="Y269" t="s">
        <v>12</v>
      </c>
      <c r="Z269">
        <v>0</v>
      </c>
      <c r="AA269">
        <v>1968</v>
      </c>
    </row>
    <row r="270" spans="1:27">
      <c r="A270" s="44">
        <v>44738</v>
      </c>
      <c r="B270">
        <v>6972</v>
      </c>
      <c r="C270">
        <v>437</v>
      </c>
      <c r="D270">
        <v>0</v>
      </c>
      <c r="E270">
        <v>160</v>
      </c>
      <c r="F270">
        <v>1339</v>
      </c>
      <c r="G270">
        <v>9</v>
      </c>
      <c r="H270">
        <v>30</v>
      </c>
      <c r="I270">
        <v>181</v>
      </c>
      <c r="J270">
        <v>4200</v>
      </c>
      <c r="K270">
        <v>0</v>
      </c>
      <c r="L270" s="55">
        <v>89</v>
      </c>
      <c r="M270" s="55">
        <v>810</v>
      </c>
      <c r="N270">
        <v>0</v>
      </c>
      <c r="O270">
        <v>60</v>
      </c>
      <c r="P270">
        <v>100</v>
      </c>
      <c r="Q270">
        <v>0</v>
      </c>
      <c r="R270">
        <v>104</v>
      </c>
      <c r="S270">
        <v>2009</v>
      </c>
      <c r="T270">
        <v>3534</v>
      </c>
      <c r="U270" t="s">
        <v>58</v>
      </c>
      <c r="V270">
        <v>9.6</v>
      </c>
      <c r="W270">
        <v>9.1999999999999993</v>
      </c>
      <c r="X270">
        <v>100</v>
      </c>
      <c r="Y270" t="s">
        <v>12</v>
      </c>
      <c r="Z270">
        <v>0</v>
      </c>
      <c r="AA270">
        <v>1923</v>
      </c>
    </row>
    <row r="271" spans="1:27">
      <c r="A271" s="44">
        <v>44739</v>
      </c>
      <c r="B271">
        <v>6495</v>
      </c>
      <c r="C271">
        <v>432</v>
      </c>
      <c r="D271">
        <v>0</v>
      </c>
      <c r="E271">
        <v>160</v>
      </c>
      <c r="F271">
        <v>1412</v>
      </c>
      <c r="G271">
        <v>9</v>
      </c>
      <c r="H271">
        <v>31</v>
      </c>
      <c r="I271">
        <v>190</v>
      </c>
      <c r="J271">
        <v>4250</v>
      </c>
      <c r="K271">
        <v>0</v>
      </c>
      <c r="L271" s="55">
        <v>91</v>
      </c>
      <c r="M271" s="55">
        <v>811</v>
      </c>
      <c r="N271">
        <v>0</v>
      </c>
      <c r="O271">
        <v>57</v>
      </c>
      <c r="P271">
        <v>80</v>
      </c>
      <c r="Q271">
        <v>0</v>
      </c>
      <c r="R271">
        <v>103</v>
      </c>
      <c r="S271">
        <v>2213</v>
      </c>
      <c r="T271">
        <v>3825</v>
      </c>
      <c r="U271" t="s">
        <v>58</v>
      </c>
      <c r="V271">
        <v>9.6</v>
      </c>
      <c r="W271">
        <v>9.1</v>
      </c>
      <c r="X271">
        <v>100</v>
      </c>
      <c r="Y271" t="s">
        <v>12</v>
      </c>
      <c r="Z271">
        <v>0</v>
      </c>
      <c r="AA271">
        <v>2009</v>
      </c>
    </row>
    <row r="272" spans="1:27">
      <c r="A272" s="44">
        <v>44740</v>
      </c>
      <c r="B272">
        <v>6408</v>
      </c>
      <c r="C272">
        <v>401</v>
      </c>
      <c r="D272">
        <v>0</v>
      </c>
      <c r="E272">
        <v>160</v>
      </c>
      <c r="F272">
        <v>1402</v>
      </c>
      <c r="G272">
        <v>9</v>
      </c>
      <c r="H272">
        <v>31</v>
      </c>
      <c r="I272">
        <v>203</v>
      </c>
      <c r="J272">
        <v>4250</v>
      </c>
      <c r="K272">
        <v>0</v>
      </c>
      <c r="L272" s="55">
        <v>0</v>
      </c>
      <c r="M272" s="55">
        <v>810</v>
      </c>
      <c r="N272">
        <v>0</v>
      </c>
      <c r="O272">
        <v>63</v>
      </c>
      <c r="P272">
        <v>80</v>
      </c>
      <c r="Q272">
        <v>0</v>
      </c>
      <c r="R272">
        <v>77</v>
      </c>
      <c r="S272">
        <v>1857</v>
      </c>
      <c r="T272">
        <v>3480</v>
      </c>
      <c r="U272" t="s">
        <v>58</v>
      </c>
      <c r="V272">
        <v>9.1999999999999993</v>
      </c>
      <c r="W272">
        <v>8.8000000000000007</v>
      </c>
      <c r="X272">
        <v>100</v>
      </c>
      <c r="Y272" t="s">
        <v>12</v>
      </c>
      <c r="Z272">
        <v>0</v>
      </c>
      <c r="AA272">
        <v>1997</v>
      </c>
    </row>
    <row r="273" spans="1:27">
      <c r="A273" s="44">
        <v>44741</v>
      </c>
      <c r="B273">
        <v>6317</v>
      </c>
      <c r="C273">
        <v>138</v>
      </c>
      <c r="D273">
        <v>0</v>
      </c>
      <c r="E273">
        <v>160</v>
      </c>
      <c r="F273">
        <v>1291</v>
      </c>
      <c r="G273">
        <v>9</v>
      </c>
      <c r="H273">
        <v>31</v>
      </c>
      <c r="I273">
        <v>210</v>
      </c>
      <c r="J273">
        <v>4300</v>
      </c>
      <c r="K273">
        <v>0</v>
      </c>
      <c r="L273" s="55">
        <v>0</v>
      </c>
      <c r="M273" s="55">
        <v>806</v>
      </c>
      <c r="N273">
        <v>0</v>
      </c>
      <c r="O273">
        <v>61</v>
      </c>
      <c r="P273">
        <v>0</v>
      </c>
      <c r="Q273">
        <v>0</v>
      </c>
      <c r="R273">
        <v>65</v>
      </c>
      <c r="S273">
        <v>1765</v>
      </c>
      <c r="T273">
        <v>3300</v>
      </c>
      <c r="U273" t="s">
        <v>58</v>
      </c>
      <c r="V273">
        <v>9.1999999999999993</v>
      </c>
      <c r="W273">
        <v>8.9</v>
      </c>
      <c r="X273">
        <v>42</v>
      </c>
      <c r="Y273" t="s">
        <v>12</v>
      </c>
      <c r="Z273">
        <v>0</v>
      </c>
      <c r="AA273">
        <v>1898</v>
      </c>
    </row>
    <row r="274" spans="1:27">
      <c r="A274" s="44">
        <v>44742</v>
      </c>
      <c r="B274">
        <v>6521</v>
      </c>
      <c r="C274">
        <v>35</v>
      </c>
      <c r="D274">
        <v>0</v>
      </c>
      <c r="E274">
        <v>160</v>
      </c>
      <c r="F274">
        <v>1246</v>
      </c>
      <c r="G274">
        <v>8</v>
      </c>
      <c r="H274">
        <v>31</v>
      </c>
      <c r="I274">
        <v>199</v>
      </c>
      <c r="J274">
        <v>4300</v>
      </c>
      <c r="K274">
        <v>0</v>
      </c>
      <c r="L274" s="55">
        <v>95</v>
      </c>
      <c r="M274" s="55">
        <v>805</v>
      </c>
      <c r="N274">
        <v>0</v>
      </c>
      <c r="O274">
        <v>60</v>
      </c>
      <c r="P274">
        <v>117</v>
      </c>
      <c r="Q274">
        <v>0</v>
      </c>
      <c r="R274">
        <v>59</v>
      </c>
      <c r="S274">
        <v>2756</v>
      </c>
      <c r="T274">
        <v>2823</v>
      </c>
      <c r="U274" t="s">
        <v>58</v>
      </c>
      <c r="V274">
        <v>9.1</v>
      </c>
      <c r="W274">
        <v>9.1</v>
      </c>
      <c r="X274">
        <v>0</v>
      </c>
      <c r="Y274" t="s">
        <v>12</v>
      </c>
      <c r="Z274">
        <v>0</v>
      </c>
      <c r="AA274">
        <v>427</v>
      </c>
    </row>
    <row r="545" ht="15" customHeight="1"/>
    <row r="546" ht="15" customHeight="1"/>
  </sheetData>
  <sortState xmlns:xlrd2="http://schemas.microsoft.com/office/spreadsheetml/2017/richdata2" ref="A2:AA366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22BA-9131-4CB4-B67E-6DA53B5C2D45}">
  <sheetPr codeName="Sheet4"/>
  <dimension ref="A1:AA250"/>
  <sheetViews>
    <sheetView workbookViewId="0">
      <selection activeCell="L12" sqref="L12"/>
    </sheetView>
  </sheetViews>
  <sheetFormatPr defaultRowHeight="10.199999999999999"/>
  <cols>
    <col min="1" max="1" width="10.140625" bestFit="1" customWidth="1"/>
  </cols>
  <sheetData>
    <row r="1" spans="1:27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23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22</v>
      </c>
      <c r="T1" t="s">
        <v>21</v>
      </c>
      <c r="U1" t="s">
        <v>62</v>
      </c>
      <c r="V1" t="s">
        <v>18</v>
      </c>
      <c r="W1" t="s">
        <v>19</v>
      </c>
      <c r="X1" t="s">
        <v>63</v>
      </c>
      <c r="Y1" t="s">
        <v>64</v>
      </c>
      <c r="Z1" t="s">
        <v>54</v>
      </c>
      <c r="AA1" t="s">
        <v>55</v>
      </c>
    </row>
    <row r="2" spans="1:27">
      <c r="A2" s="44">
        <v>44470</v>
      </c>
      <c r="B2">
        <v>6898</v>
      </c>
      <c r="C2">
        <v>4</v>
      </c>
      <c r="D2">
        <v>0</v>
      </c>
      <c r="E2">
        <v>150</v>
      </c>
      <c r="F2">
        <v>282</v>
      </c>
      <c r="G2">
        <v>6</v>
      </c>
      <c r="H2">
        <v>120</v>
      </c>
      <c r="I2">
        <v>106.9</v>
      </c>
      <c r="J2">
        <v>2150</v>
      </c>
      <c r="K2">
        <v>0</v>
      </c>
      <c r="L2">
        <v>397.8</v>
      </c>
      <c r="M2">
        <v>1710.1</v>
      </c>
      <c r="N2">
        <v>57.4</v>
      </c>
      <c r="O2">
        <v>22.4</v>
      </c>
      <c r="P2">
        <v>73.099999999999994</v>
      </c>
      <c r="Q2">
        <v>324.7</v>
      </c>
      <c r="R2">
        <v>43.9</v>
      </c>
      <c r="S2">
        <v>3751.1</v>
      </c>
      <c r="T2">
        <v>3765</v>
      </c>
      <c r="U2" t="s">
        <v>58</v>
      </c>
      <c r="V2">
        <v>23.4</v>
      </c>
      <c r="W2">
        <v>23.8</v>
      </c>
      <c r="X2">
        <v>100</v>
      </c>
      <c r="Y2" t="s">
        <v>12</v>
      </c>
      <c r="Z2">
        <v>0</v>
      </c>
      <c r="AA2">
        <v>208.4</v>
      </c>
    </row>
    <row r="3" spans="1:27">
      <c r="A3" s="44">
        <v>44471</v>
      </c>
      <c r="B3">
        <v>6826</v>
      </c>
      <c r="C3">
        <v>4</v>
      </c>
      <c r="D3">
        <v>0</v>
      </c>
      <c r="E3">
        <v>150</v>
      </c>
      <c r="F3">
        <v>330</v>
      </c>
      <c r="G3">
        <v>7</v>
      </c>
      <c r="H3">
        <v>150</v>
      </c>
      <c r="I3">
        <v>92</v>
      </c>
      <c r="J3">
        <v>2100</v>
      </c>
      <c r="K3">
        <v>0</v>
      </c>
      <c r="L3">
        <v>395.3</v>
      </c>
      <c r="M3">
        <v>1718.7</v>
      </c>
      <c r="N3">
        <v>57.7</v>
      </c>
      <c r="O3">
        <v>20.3</v>
      </c>
      <c r="P3">
        <v>69.599999999999994</v>
      </c>
      <c r="Q3">
        <v>282.3</v>
      </c>
      <c r="R3">
        <v>39.799999999999997</v>
      </c>
      <c r="S3">
        <v>2294.9</v>
      </c>
      <c r="T3">
        <v>3239</v>
      </c>
      <c r="U3" t="s">
        <v>58</v>
      </c>
      <c r="V3">
        <v>23.4</v>
      </c>
      <c r="W3">
        <v>23.9</v>
      </c>
      <c r="X3">
        <v>100</v>
      </c>
      <c r="Y3" t="s">
        <v>12</v>
      </c>
      <c r="Z3">
        <v>0</v>
      </c>
      <c r="AA3">
        <v>1125.5999999999999</v>
      </c>
    </row>
    <row r="4" spans="1:27">
      <c r="A4" s="44">
        <v>44472</v>
      </c>
      <c r="B4">
        <v>6851</v>
      </c>
      <c r="C4">
        <v>4</v>
      </c>
      <c r="D4">
        <v>0</v>
      </c>
      <c r="E4">
        <v>150</v>
      </c>
      <c r="F4">
        <v>377</v>
      </c>
      <c r="G4">
        <v>7</v>
      </c>
      <c r="H4">
        <v>168</v>
      </c>
      <c r="I4">
        <v>37.700000000000003</v>
      </c>
      <c r="J4">
        <v>2050</v>
      </c>
      <c r="K4">
        <v>0</v>
      </c>
      <c r="L4">
        <v>399.3</v>
      </c>
      <c r="M4">
        <v>1719.7</v>
      </c>
      <c r="N4">
        <v>57.7</v>
      </c>
      <c r="O4">
        <v>19.899999999999999</v>
      </c>
      <c r="P4">
        <v>40.799999999999997</v>
      </c>
      <c r="Q4">
        <v>282.3</v>
      </c>
      <c r="R4">
        <v>51.4</v>
      </c>
      <c r="S4">
        <v>2258</v>
      </c>
      <c r="T4">
        <v>3234</v>
      </c>
      <c r="U4" t="s">
        <v>58</v>
      </c>
      <c r="V4">
        <v>25.9</v>
      </c>
      <c r="W4">
        <v>26.5</v>
      </c>
      <c r="X4">
        <v>100</v>
      </c>
      <c r="Y4" t="s">
        <v>12</v>
      </c>
      <c r="Z4">
        <v>0</v>
      </c>
      <c r="AA4">
        <v>1167</v>
      </c>
    </row>
    <row r="5" spans="1:27">
      <c r="A5" s="44">
        <v>44473</v>
      </c>
      <c r="B5">
        <v>7090</v>
      </c>
      <c r="C5">
        <v>3</v>
      </c>
      <c r="D5">
        <v>0</v>
      </c>
      <c r="E5">
        <v>150</v>
      </c>
      <c r="F5">
        <v>367</v>
      </c>
      <c r="G5">
        <v>7</v>
      </c>
      <c r="H5">
        <v>150</v>
      </c>
      <c r="I5">
        <v>19.5</v>
      </c>
      <c r="J5">
        <v>2050</v>
      </c>
      <c r="K5">
        <v>0</v>
      </c>
      <c r="L5">
        <v>393.2</v>
      </c>
      <c r="M5">
        <v>1720.7</v>
      </c>
      <c r="N5">
        <v>57.6</v>
      </c>
      <c r="O5">
        <v>21.6</v>
      </c>
      <c r="P5">
        <v>45.9</v>
      </c>
      <c r="Q5">
        <v>282.3</v>
      </c>
      <c r="R5">
        <v>47.9</v>
      </c>
      <c r="S5">
        <v>2289.6999999999998</v>
      </c>
      <c r="T5">
        <v>3331</v>
      </c>
      <c r="U5" t="s">
        <v>58</v>
      </c>
      <c r="V5">
        <v>26.3</v>
      </c>
      <c r="W5">
        <v>27.3</v>
      </c>
      <c r="X5">
        <v>42</v>
      </c>
      <c r="Y5" t="s">
        <v>12</v>
      </c>
      <c r="Z5">
        <v>0</v>
      </c>
      <c r="AA5">
        <v>1226.8</v>
      </c>
    </row>
    <row r="6" spans="1:27">
      <c r="A6" s="44">
        <v>44474</v>
      </c>
      <c r="B6">
        <v>6728</v>
      </c>
      <c r="C6">
        <v>3</v>
      </c>
      <c r="D6">
        <v>0</v>
      </c>
      <c r="E6">
        <v>150</v>
      </c>
      <c r="F6">
        <v>348</v>
      </c>
      <c r="G6">
        <v>7</v>
      </c>
      <c r="H6">
        <v>206</v>
      </c>
      <c r="I6">
        <v>14.8</v>
      </c>
      <c r="J6">
        <v>2000</v>
      </c>
      <c r="K6">
        <v>0</v>
      </c>
      <c r="L6">
        <v>388.7</v>
      </c>
      <c r="M6">
        <v>1726.2</v>
      </c>
      <c r="N6">
        <v>57.7</v>
      </c>
      <c r="O6">
        <v>21.6</v>
      </c>
      <c r="P6">
        <v>41.3</v>
      </c>
      <c r="Q6">
        <v>282.3</v>
      </c>
      <c r="R6">
        <v>45.9</v>
      </c>
      <c r="S6">
        <v>3860.9</v>
      </c>
      <c r="T6">
        <v>3519</v>
      </c>
      <c r="U6" t="s">
        <v>58</v>
      </c>
      <c r="V6">
        <v>26.6</v>
      </c>
      <c r="W6">
        <v>27.1</v>
      </c>
      <c r="X6">
        <v>0</v>
      </c>
      <c r="Y6" t="s">
        <v>12</v>
      </c>
      <c r="Z6">
        <v>0</v>
      </c>
      <c r="AA6">
        <v>-156.4</v>
      </c>
    </row>
    <row r="7" spans="1:27">
      <c r="A7" s="44">
        <v>44475</v>
      </c>
      <c r="B7">
        <v>7041</v>
      </c>
      <c r="C7">
        <v>3</v>
      </c>
      <c r="D7">
        <v>0</v>
      </c>
      <c r="E7">
        <v>150</v>
      </c>
      <c r="F7">
        <v>333</v>
      </c>
      <c r="G7">
        <v>7</v>
      </c>
      <c r="H7">
        <v>625</v>
      </c>
      <c r="I7">
        <v>15.2</v>
      </c>
      <c r="J7">
        <v>2000</v>
      </c>
      <c r="K7">
        <v>0</v>
      </c>
      <c r="L7">
        <v>390.7</v>
      </c>
      <c r="M7">
        <v>1726.8</v>
      </c>
      <c r="N7">
        <v>57.4</v>
      </c>
      <c r="O7">
        <v>21</v>
      </c>
      <c r="P7">
        <v>43.4</v>
      </c>
      <c r="Q7">
        <v>282.3</v>
      </c>
      <c r="R7">
        <v>50.4</v>
      </c>
      <c r="S7">
        <v>4577.2</v>
      </c>
      <c r="T7">
        <v>3236</v>
      </c>
      <c r="U7" t="s">
        <v>58</v>
      </c>
      <c r="V7">
        <v>26.8</v>
      </c>
      <c r="W7">
        <v>27.2</v>
      </c>
      <c r="X7">
        <v>0</v>
      </c>
      <c r="Y7" t="s">
        <v>12</v>
      </c>
      <c r="Z7">
        <v>0</v>
      </c>
      <c r="AA7">
        <v>-1154.2</v>
      </c>
    </row>
    <row r="8" spans="1:27">
      <c r="A8" s="44">
        <v>44476</v>
      </c>
      <c r="B8">
        <v>6979</v>
      </c>
      <c r="C8">
        <v>3</v>
      </c>
      <c r="D8">
        <v>0</v>
      </c>
      <c r="E8">
        <v>150</v>
      </c>
      <c r="F8">
        <v>305</v>
      </c>
      <c r="G8">
        <v>7</v>
      </c>
      <c r="H8">
        <v>456</v>
      </c>
      <c r="I8">
        <v>15.9</v>
      </c>
      <c r="J8">
        <v>1950</v>
      </c>
      <c r="K8">
        <v>0</v>
      </c>
      <c r="L8">
        <v>396.3</v>
      </c>
      <c r="M8">
        <v>1705.6</v>
      </c>
      <c r="N8">
        <v>37.299999999999997</v>
      </c>
      <c r="O8">
        <v>20.6</v>
      </c>
      <c r="P8">
        <v>48.4</v>
      </c>
      <c r="Q8">
        <v>282.3</v>
      </c>
      <c r="R8">
        <v>50.4</v>
      </c>
      <c r="S8">
        <v>4848.6000000000004</v>
      </c>
      <c r="T8">
        <v>3971</v>
      </c>
      <c r="U8" t="s">
        <v>58</v>
      </c>
      <c r="V8">
        <v>26.7</v>
      </c>
      <c r="W8">
        <v>26.5</v>
      </c>
      <c r="X8">
        <v>0</v>
      </c>
      <c r="Y8" t="s">
        <v>12</v>
      </c>
      <c r="Z8">
        <v>0</v>
      </c>
      <c r="AA8">
        <v>-688.6</v>
      </c>
    </row>
    <row r="9" spans="1:27">
      <c r="A9" s="44">
        <v>44477</v>
      </c>
      <c r="B9">
        <v>6993</v>
      </c>
      <c r="C9">
        <v>4</v>
      </c>
      <c r="D9">
        <v>0</v>
      </c>
      <c r="E9">
        <v>150</v>
      </c>
      <c r="F9">
        <v>359</v>
      </c>
      <c r="G9">
        <v>8</v>
      </c>
      <c r="H9">
        <v>265</v>
      </c>
      <c r="I9">
        <v>16.100000000000001</v>
      </c>
      <c r="J9">
        <v>1950</v>
      </c>
      <c r="K9">
        <v>0</v>
      </c>
      <c r="L9">
        <v>393.2</v>
      </c>
      <c r="M9">
        <v>1699</v>
      </c>
      <c r="N9">
        <v>0</v>
      </c>
      <c r="O9">
        <v>21.9</v>
      </c>
      <c r="P9">
        <v>45.9</v>
      </c>
      <c r="Q9">
        <v>282.3</v>
      </c>
      <c r="R9">
        <v>58</v>
      </c>
      <c r="S9">
        <v>4808.8</v>
      </c>
      <c r="T9">
        <v>3771</v>
      </c>
      <c r="U9" t="s">
        <v>58</v>
      </c>
      <c r="V9">
        <v>26.5</v>
      </c>
      <c r="W9">
        <v>26.2</v>
      </c>
      <c r="X9">
        <v>58</v>
      </c>
      <c r="Y9" t="s">
        <v>12</v>
      </c>
      <c r="Z9">
        <v>0</v>
      </c>
      <c r="AA9">
        <v>-843.3</v>
      </c>
    </row>
    <row r="10" spans="1:27">
      <c r="A10" s="44">
        <v>44478</v>
      </c>
      <c r="B10">
        <v>7092</v>
      </c>
      <c r="C10">
        <v>5</v>
      </c>
      <c r="D10">
        <v>0</v>
      </c>
      <c r="E10">
        <v>150</v>
      </c>
      <c r="F10">
        <v>380</v>
      </c>
      <c r="G10">
        <v>8</v>
      </c>
      <c r="H10">
        <v>145</v>
      </c>
      <c r="I10">
        <v>16.5</v>
      </c>
      <c r="J10">
        <v>1950</v>
      </c>
      <c r="K10">
        <v>0</v>
      </c>
      <c r="L10">
        <v>294.39999999999998</v>
      </c>
      <c r="M10">
        <v>1709.6</v>
      </c>
      <c r="N10">
        <v>0</v>
      </c>
      <c r="O10">
        <v>18.899999999999999</v>
      </c>
      <c r="P10">
        <v>33.799999999999997</v>
      </c>
      <c r="Q10">
        <v>282.3</v>
      </c>
      <c r="R10">
        <v>65.5</v>
      </c>
      <c r="S10">
        <v>3427.7</v>
      </c>
      <c r="T10">
        <v>3721</v>
      </c>
      <c r="U10" t="s">
        <v>58</v>
      </c>
      <c r="V10">
        <v>26.1</v>
      </c>
      <c r="W10">
        <v>25.4</v>
      </c>
      <c r="X10">
        <v>100</v>
      </c>
      <c r="Y10" t="s">
        <v>12</v>
      </c>
      <c r="Z10">
        <v>0</v>
      </c>
      <c r="AA10">
        <v>495.8</v>
      </c>
    </row>
    <row r="11" spans="1:27">
      <c r="A11" s="44">
        <v>44479</v>
      </c>
      <c r="B11">
        <v>6665</v>
      </c>
      <c r="C11">
        <v>5</v>
      </c>
      <c r="D11">
        <v>0</v>
      </c>
      <c r="E11">
        <v>150</v>
      </c>
      <c r="F11">
        <v>445</v>
      </c>
      <c r="G11">
        <v>8</v>
      </c>
      <c r="H11">
        <v>151</v>
      </c>
      <c r="I11">
        <v>16.399999999999999</v>
      </c>
      <c r="J11">
        <v>1900</v>
      </c>
      <c r="K11">
        <v>0</v>
      </c>
      <c r="L11">
        <v>294.89999999999998</v>
      </c>
      <c r="M11">
        <v>1719.2</v>
      </c>
      <c r="N11">
        <v>0</v>
      </c>
      <c r="O11">
        <v>15.6</v>
      </c>
      <c r="P11">
        <v>34.299999999999997</v>
      </c>
      <c r="Q11">
        <v>282.3</v>
      </c>
      <c r="R11">
        <v>51.4</v>
      </c>
      <c r="S11">
        <v>2489.1</v>
      </c>
      <c r="T11">
        <v>3735</v>
      </c>
      <c r="U11" t="s">
        <v>58</v>
      </c>
      <c r="V11">
        <v>25.8</v>
      </c>
      <c r="W11">
        <v>25.5</v>
      </c>
      <c r="X11">
        <v>100</v>
      </c>
      <c r="Y11" t="s">
        <v>12</v>
      </c>
      <c r="Z11">
        <v>0</v>
      </c>
      <c r="AA11">
        <v>1433.4</v>
      </c>
    </row>
    <row r="12" spans="1:27">
      <c r="A12" s="44">
        <v>44480</v>
      </c>
      <c r="B12">
        <v>6784</v>
      </c>
      <c r="C12">
        <v>5</v>
      </c>
      <c r="D12">
        <v>0</v>
      </c>
      <c r="E12">
        <v>150</v>
      </c>
      <c r="F12">
        <v>468</v>
      </c>
      <c r="G12">
        <v>9</v>
      </c>
      <c r="H12">
        <v>166</v>
      </c>
      <c r="I12">
        <v>16.5</v>
      </c>
      <c r="J12">
        <v>1900</v>
      </c>
      <c r="K12">
        <v>0</v>
      </c>
      <c r="L12">
        <v>296.89999999999998</v>
      </c>
      <c r="M12">
        <v>1699</v>
      </c>
      <c r="N12">
        <v>0</v>
      </c>
      <c r="O12">
        <v>22.6</v>
      </c>
      <c r="P12">
        <v>35.299999999999997</v>
      </c>
      <c r="Q12">
        <v>229.4</v>
      </c>
      <c r="R12">
        <v>52.9</v>
      </c>
      <c r="S12">
        <v>2201.1999999999998</v>
      </c>
      <c r="T12">
        <v>3442</v>
      </c>
      <c r="U12" t="s">
        <v>58</v>
      </c>
      <c r="V12">
        <v>25.5</v>
      </c>
      <c r="W12">
        <v>25.7</v>
      </c>
      <c r="X12">
        <v>42</v>
      </c>
      <c r="Y12" t="s">
        <v>12</v>
      </c>
      <c r="Z12">
        <v>0</v>
      </c>
      <c r="AA12">
        <v>1426.8</v>
      </c>
    </row>
    <row r="13" spans="1:27">
      <c r="A13" s="44">
        <v>44481</v>
      </c>
      <c r="B13">
        <v>6863</v>
      </c>
      <c r="C13">
        <v>5</v>
      </c>
      <c r="D13">
        <v>0</v>
      </c>
      <c r="E13">
        <v>150</v>
      </c>
      <c r="F13">
        <v>485</v>
      </c>
      <c r="G13">
        <v>11</v>
      </c>
      <c r="H13">
        <v>260</v>
      </c>
      <c r="I13">
        <v>16.399999999999999</v>
      </c>
      <c r="J13">
        <v>1900</v>
      </c>
      <c r="K13">
        <v>0</v>
      </c>
      <c r="L13">
        <v>295.39999999999998</v>
      </c>
      <c r="M13">
        <v>1702</v>
      </c>
      <c r="N13">
        <v>0</v>
      </c>
      <c r="O13">
        <v>19.5</v>
      </c>
      <c r="P13">
        <v>48.9</v>
      </c>
      <c r="Q13">
        <v>235.4</v>
      </c>
      <c r="R13">
        <v>53.9</v>
      </c>
      <c r="S13">
        <v>3660.2</v>
      </c>
      <c r="T13">
        <v>3605</v>
      </c>
      <c r="U13" t="s">
        <v>58</v>
      </c>
      <c r="V13">
        <v>25.4</v>
      </c>
      <c r="W13">
        <v>25.8</v>
      </c>
      <c r="X13">
        <v>0</v>
      </c>
      <c r="Y13" t="s">
        <v>12</v>
      </c>
      <c r="Z13">
        <v>0</v>
      </c>
      <c r="AA13">
        <v>131.80000000000001</v>
      </c>
    </row>
    <row r="14" spans="1:27">
      <c r="A14" s="44">
        <v>44482</v>
      </c>
      <c r="B14">
        <v>6873</v>
      </c>
      <c r="C14">
        <v>5</v>
      </c>
      <c r="D14">
        <v>0</v>
      </c>
      <c r="E14">
        <v>150</v>
      </c>
      <c r="F14">
        <v>479</v>
      </c>
      <c r="G14">
        <v>10</v>
      </c>
      <c r="H14">
        <v>97</v>
      </c>
      <c r="I14">
        <v>16.8</v>
      </c>
      <c r="J14">
        <v>1900</v>
      </c>
      <c r="K14">
        <v>0</v>
      </c>
      <c r="L14">
        <v>289.89999999999998</v>
      </c>
      <c r="M14">
        <v>1705.6</v>
      </c>
      <c r="N14">
        <v>0</v>
      </c>
      <c r="O14">
        <v>20.399999999999999</v>
      </c>
      <c r="P14">
        <v>47.4</v>
      </c>
      <c r="Q14">
        <v>275.3</v>
      </c>
      <c r="R14">
        <v>58</v>
      </c>
      <c r="S14">
        <v>4724.3</v>
      </c>
      <c r="T14">
        <v>3777</v>
      </c>
      <c r="U14" t="s">
        <v>58</v>
      </c>
      <c r="V14">
        <v>25.2</v>
      </c>
      <c r="W14">
        <v>25.7</v>
      </c>
      <c r="X14">
        <v>0</v>
      </c>
      <c r="Y14" t="s">
        <v>12</v>
      </c>
      <c r="Z14">
        <v>0</v>
      </c>
      <c r="AA14">
        <v>-756.3</v>
      </c>
    </row>
    <row r="15" spans="1:27">
      <c r="A15" s="44">
        <v>44483</v>
      </c>
      <c r="B15">
        <v>7330</v>
      </c>
      <c r="C15">
        <v>5</v>
      </c>
      <c r="D15">
        <v>0</v>
      </c>
      <c r="E15">
        <v>150</v>
      </c>
      <c r="F15">
        <v>419</v>
      </c>
      <c r="G15">
        <v>10</v>
      </c>
      <c r="H15">
        <v>109</v>
      </c>
      <c r="I15">
        <v>17</v>
      </c>
      <c r="J15">
        <v>1850</v>
      </c>
      <c r="K15">
        <v>0</v>
      </c>
      <c r="L15">
        <v>296.39999999999998</v>
      </c>
      <c r="M15">
        <v>1702.5</v>
      </c>
      <c r="N15">
        <v>0</v>
      </c>
      <c r="O15">
        <v>18.7</v>
      </c>
      <c r="P15">
        <v>43.4</v>
      </c>
      <c r="Q15">
        <v>285.39999999999998</v>
      </c>
      <c r="R15">
        <v>58</v>
      </c>
      <c r="S15">
        <v>4732.8999999999996</v>
      </c>
      <c r="T15">
        <v>3614</v>
      </c>
      <c r="U15" t="s">
        <v>58</v>
      </c>
      <c r="V15">
        <v>25.2</v>
      </c>
      <c r="W15">
        <v>25.4</v>
      </c>
      <c r="X15">
        <v>0</v>
      </c>
      <c r="Y15" t="s">
        <v>12</v>
      </c>
      <c r="Z15">
        <v>0</v>
      </c>
      <c r="AA15">
        <v>-927.9</v>
      </c>
    </row>
    <row r="16" spans="1:27">
      <c r="A16" s="44">
        <v>44484</v>
      </c>
      <c r="B16">
        <v>6863</v>
      </c>
      <c r="C16">
        <v>5</v>
      </c>
      <c r="D16">
        <v>0</v>
      </c>
      <c r="E16">
        <v>150</v>
      </c>
      <c r="F16">
        <v>404</v>
      </c>
      <c r="G16">
        <v>11</v>
      </c>
      <c r="H16">
        <v>246</v>
      </c>
      <c r="I16">
        <v>20.3</v>
      </c>
      <c r="J16">
        <v>1850</v>
      </c>
      <c r="K16">
        <v>0</v>
      </c>
      <c r="L16">
        <v>290.89999999999998</v>
      </c>
      <c r="M16">
        <v>1698.5</v>
      </c>
      <c r="N16">
        <v>37.9</v>
      </c>
      <c r="O16">
        <v>21.6</v>
      </c>
      <c r="P16">
        <v>45.4</v>
      </c>
      <c r="Q16">
        <v>234.9</v>
      </c>
      <c r="R16">
        <v>66.5</v>
      </c>
      <c r="S16">
        <v>5143.2</v>
      </c>
      <c r="T16">
        <v>4059</v>
      </c>
      <c r="U16" t="s">
        <v>58</v>
      </c>
      <c r="V16">
        <v>25.2</v>
      </c>
      <c r="W16">
        <v>24.9</v>
      </c>
      <c r="X16">
        <v>58</v>
      </c>
      <c r="Y16" t="s">
        <v>12</v>
      </c>
      <c r="Z16">
        <v>0</v>
      </c>
      <c r="AA16">
        <v>-887.7</v>
      </c>
    </row>
    <row r="17" spans="1:27">
      <c r="A17" s="44">
        <v>44485</v>
      </c>
      <c r="B17">
        <v>6821</v>
      </c>
      <c r="C17">
        <v>5</v>
      </c>
      <c r="D17">
        <v>0</v>
      </c>
      <c r="E17">
        <v>150</v>
      </c>
      <c r="F17">
        <v>433</v>
      </c>
      <c r="G17">
        <v>11</v>
      </c>
      <c r="H17">
        <v>97</v>
      </c>
      <c r="I17">
        <v>41.2</v>
      </c>
      <c r="J17">
        <v>1850</v>
      </c>
      <c r="K17">
        <v>0</v>
      </c>
      <c r="L17">
        <v>299.5</v>
      </c>
      <c r="M17">
        <v>1677.3</v>
      </c>
      <c r="N17">
        <v>58.5</v>
      </c>
      <c r="O17">
        <v>17.5</v>
      </c>
      <c r="P17">
        <v>24.2</v>
      </c>
      <c r="Q17">
        <v>275.3</v>
      </c>
      <c r="R17">
        <v>52.4</v>
      </c>
      <c r="S17">
        <v>3356.1</v>
      </c>
      <c r="T17">
        <v>3705</v>
      </c>
      <c r="U17" t="s">
        <v>58</v>
      </c>
      <c r="V17">
        <v>25.2</v>
      </c>
      <c r="W17">
        <v>25</v>
      </c>
      <c r="X17">
        <v>100</v>
      </c>
      <c r="Y17" t="s">
        <v>12</v>
      </c>
      <c r="Z17">
        <v>0</v>
      </c>
      <c r="AA17">
        <v>530.4</v>
      </c>
    </row>
    <row r="18" spans="1:27">
      <c r="A18" s="44">
        <v>44486</v>
      </c>
      <c r="B18">
        <v>6562</v>
      </c>
      <c r="C18">
        <v>5</v>
      </c>
      <c r="D18">
        <v>0</v>
      </c>
      <c r="E18">
        <v>150</v>
      </c>
      <c r="F18">
        <v>500</v>
      </c>
      <c r="G18">
        <v>11</v>
      </c>
      <c r="H18">
        <v>112</v>
      </c>
      <c r="I18">
        <v>60</v>
      </c>
      <c r="J18">
        <v>1850</v>
      </c>
      <c r="K18">
        <v>0</v>
      </c>
      <c r="L18">
        <v>290.89999999999998</v>
      </c>
      <c r="M18">
        <v>800.1</v>
      </c>
      <c r="N18">
        <v>58.8</v>
      </c>
      <c r="O18">
        <v>17.2</v>
      </c>
      <c r="P18">
        <v>15.6</v>
      </c>
      <c r="Q18">
        <v>275.3</v>
      </c>
      <c r="R18">
        <v>38.799999999999997</v>
      </c>
      <c r="S18">
        <v>2325.5</v>
      </c>
      <c r="T18">
        <v>4457</v>
      </c>
      <c r="U18" t="s">
        <v>58</v>
      </c>
      <c r="V18">
        <v>21.4</v>
      </c>
      <c r="W18">
        <v>21.3</v>
      </c>
      <c r="X18">
        <v>100</v>
      </c>
      <c r="Y18" t="s">
        <v>12</v>
      </c>
      <c r="Z18">
        <v>0</v>
      </c>
      <c r="AA18">
        <v>2300</v>
      </c>
    </row>
    <row r="19" spans="1:27">
      <c r="A19" s="44">
        <v>44487</v>
      </c>
      <c r="B19">
        <v>7491</v>
      </c>
      <c r="C19">
        <v>6</v>
      </c>
      <c r="D19">
        <v>0</v>
      </c>
      <c r="E19">
        <v>150</v>
      </c>
      <c r="F19">
        <v>746</v>
      </c>
      <c r="G19">
        <v>11</v>
      </c>
      <c r="H19">
        <v>181</v>
      </c>
      <c r="I19">
        <v>67.900000000000006</v>
      </c>
      <c r="J19">
        <v>1800</v>
      </c>
      <c r="K19">
        <v>0</v>
      </c>
      <c r="L19">
        <v>292.89999999999998</v>
      </c>
      <c r="M19">
        <v>798.6</v>
      </c>
      <c r="N19">
        <v>59.1</v>
      </c>
      <c r="O19">
        <v>19.5</v>
      </c>
      <c r="P19">
        <v>17.600000000000001</v>
      </c>
      <c r="Q19">
        <v>275.3</v>
      </c>
      <c r="R19">
        <v>50.4</v>
      </c>
      <c r="S19">
        <v>2142.4</v>
      </c>
      <c r="T19">
        <v>4299</v>
      </c>
      <c r="U19" t="s">
        <v>58</v>
      </c>
      <c r="V19">
        <v>17.7</v>
      </c>
      <c r="W19">
        <v>18.100000000000001</v>
      </c>
      <c r="X19">
        <v>42</v>
      </c>
      <c r="Y19" t="s">
        <v>12</v>
      </c>
      <c r="Z19">
        <v>0</v>
      </c>
      <c r="AA19">
        <v>2336.1</v>
      </c>
    </row>
    <row r="20" spans="1:27">
      <c r="A20" s="44">
        <v>44488</v>
      </c>
      <c r="B20">
        <v>7572</v>
      </c>
      <c r="C20">
        <v>6</v>
      </c>
      <c r="D20">
        <v>0</v>
      </c>
      <c r="E20">
        <v>150</v>
      </c>
      <c r="F20">
        <v>882</v>
      </c>
      <c r="G20">
        <v>12</v>
      </c>
      <c r="H20">
        <v>715</v>
      </c>
      <c r="I20">
        <v>59.4</v>
      </c>
      <c r="J20">
        <v>1800</v>
      </c>
      <c r="K20">
        <v>0</v>
      </c>
      <c r="L20">
        <v>293.89999999999998</v>
      </c>
      <c r="M20">
        <v>805.1</v>
      </c>
      <c r="N20">
        <v>59.5</v>
      </c>
      <c r="O20">
        <v>17.8</v>
      </c>
      <c r="P20">
        <v>17.100000000000001</v>
      </c>
      <c r="Q20">
        <v>276.8</v>
      </c>
      <c r="R20">
        <v>52.9</v>
      </c>
      <c r="S20">
        <v>4254.7</v>
      </c>
      <c r="T20">
        <v>5628</v>
      </c>
      <c r="U20" t="s">
        <v>58</v>
      </c>
      <c r="V20">
        <v>13.8</v>
      </c>
      <c r="W20">
        <v>13.7</v>
      </c>
      <c r="X20">
        <v>0</v>
      </c>
      <c r="Y20" t="s">
        <v>12</v>
      </c>
      <c r="Z20">
        <v>0</v>
      </c>
      <c r="AA20">
        <v>1552.3</v>
      </c>
    </row>
    <row r="21" spans="1:27">
      <c r="A21" s="44">
        <v>44489</v>
      </c>
      <c r="B21">
        <v>7523</v>
      </c>
      <c r="C21">
        <v>8</v>
      </c>
      <c r="D21">
        <v>0</v>
      </c>
      <c r="E21">
        <v>150</v>
      </c>
      <c r="F21">
        <v>816</v>
      </c>
      <c r="G21">
        <v>15</v>
      </c>
      <c r="H21">
        <v>543</v>
      </c>
      <c r="I21">
        <v>46.3</v>
      </c>
      <c r="J21">
        <v>1800</v>
      </c>
      <c r="K21">
        <v>0</v>
      </c>
      <c r="L21">
        <v>298</v>
      </c>
      <c r="M21">
        <v>806.7</v>
      </c>
      <c r="N21">
        <v>59.5</v>
      </c>
      <c r="O21">
        <v>16.600000000000001</v>
      </c>
      <c r="P21">
        <v>15.6</v>
      </c>
      <c r="Q21">
        <v>282.3</v>
      </c>
      <c r="R21">
        <v>58.5</v>
      </c>
      <c r="S21">
        <v>5368</v>
      </c>
      <c r="T21">
        <v>6372</v>
      </c>
      <c r="U21" t="s">
        <v>58</v>
      </c>
      <c r="V21">
        <v>13.6</v>
      </c>
      <c r="W21">
        <v>12.7</v>
      </c>
      <c r="X21">
        <v>0</v>
      </c>
      <c r="Y21" t="s">
        <v>12</v>
      </c>
      <c r="Z21">
        <v>0</v>
      </c>
      <c r="AA21">
        <v>1188</v>
      </c>
    </row>
    <row r="22" spans="1:27">
      <c r="A22" s="44">
        <v>44490</v>
      </c>
      <c r="B22">
        <v>7850</v>
      </c>
      <c r="C22">
        <v>10</v>
      </c>
      <c r="D22">
        <v>0</v>
      </c>
      <c r="E22">
        <v>150</v>
      </c>
      <c r="F22">
        <v>990</v>
      </c>
      <c r="G22">
        <v>19</v>
      </c>
      <c r="H22">
        <v>376</v>
      </c>
      <c r="I22">
        <v>41.3</v>
      </c>
      <c r="J22">
        <v>1800</v>
      </c>
      <c r="K22">
        <v>0.04</v>
      </c>
      <c r="L22">
        <v>291.89999999999998</v>
      </c>
      <c r="M22">
        <v>810.7</v>
      </c>
      <c r="N22">
        <v>45.8</v>
      </c>
      <c r="O22">
        <v>7.5</v>
      </c>
      <c r="P22">
        <v>16.600000000000001</v>
      </c>
      <c r="Q22">
        <v>275.3</v>
      </c>
      <c r="R22">
        <v>51.9</v>
      </c>
      <c r="S22">
        <v>5327.5</v>
      </c>
      <c r="T22">
        <v>6092</v>
      </c>
      <c r="U22" t="s">
        <v>58</v>
      </c>
      <c r="V22">
        <v>13.6</v>
      </c>
      <c r="W22">
        <v>12</v>
      </c>
      <c r="X22">
        <v>0</v>
      </c>
      <c r="Y22" t="s">
        <v>12</v>
      </c>
      <c r="Z22">
        <v>0</v>
      </c>
      <c r="AA22">
        <v>942.5</v>
      </c>
    </row>
    <row r="23" spans="1:27">
      <c r="A23" s="44">
        <v>44491</v>
      </c>
      <c r="B23">
        <v>8335</v>
      </c>
      <c r="C23">
        <v>13</v>
      </c>
      <c r="D23">
        <v>0</v>
      </c>
      <c r="E23">
        <v>150</v>
      </c>
      <c r="F23">
        <v>1081</v>
      </c>
      <c r="G23">
        <v>21</v>
      </c>
      <c r="H23">
        <v>232</v>
      </c>
      <c r="I23">
        <v>45.9</v>
      </c>
      <c r="J23">
        <v>1800</v>
      </c>
      <c r="K23">
        <v>0.24</v>
      </c>
      <c r="L23">
        <v>294.89999999999998</v>
      </c>
      <c r="M23">
        <v>805.1</v>
      </c>
      <c r="N23">
        <v>20.7</v>
      </c>
      <c r="O23">
        <v>13.6</v>
      </c>
      <c r="P23">
        <v>22.2</v>
      </c>
      <c r="Q23">
        <v>229.4</v>
      </c>
      <c r="R23">
        <v>39.799999999999997</v>
      </c>
      <c r="S23">
        <v>5676.8</v>
      </c>
      <c r="T23">
        <v>6683</v>
      </c>
      <c r="U23" t="s">
        <v>58</v>
      </c>
      <c r="V23">
        <v>13.4</v>
      </c>
      <c r="W23">
        <v>11.6</v>
      </c>
      <c r="X23">
        <v>58</v>
      </c>
      <c r="Y23" t="s">
        <v>12</v>
      </c>
      <c r="Z23">
        <v>228.2</v>
      </c>
      <c r="AA23">
        <v>1156.2</v>
      </c>
    </row>
    <row r="24" spans="1:27">
      <c r="A24" s="44">
        <v>44492</v>
      </c>
      <c r="B24">
        <v>8559</v>
      </c>
      <c r="C24">
        <v>13</v>
      </c>
      <c r="D24">
        <v>0</v>
      </c>
      <c r="E24">
        <v>150</v>
      </c>
      <c r="F24">
        <v>1297</v>
      </c>
      <c r="G24">
        <v>31</v>
      </c>
      <c r="H24">
        <v>181</v>
      </c>
      <c r="I24">
        <v>49.8</v>
      </c>
      <c r="J24">
        <v>1750</v>
      </c>
      <c r="K24">
        <v>0.08</v>
      </c>
      <c r="L24">
        <v>297.39999999999998</v>
      </c>
      <c r="M24">
        <v>801.1</v>
      </c>
      <c r="N24">
        <v>0</v>
      </c>
      <c r="O24">
        <v>14.6</v>
      </c>
      <c r="P24">
        <v>7.1</v>
      </c>
      <c r="Q24">
        <v>550.5</v>
      </c>
      <c r="R24">
        <v>27.2</v>
      </c>
      <c r="S24">
        <v>4965.1000000000004</v>
      </c>
      <c r="T24">
        <v>8491</v>
      </c>
      <c r="U24" t="s">
        <v>58</v>
      </c>
      <c r="V24">
        <v>13.2</v>
      </c>
      <c r="W24">
        <v>11.5</v>
      </c>
      <c r="X24">
        <v>100</v>
      </c>
      <c r="Y24" t="s">
        <v>12</v>
      </c>
      <c r="Z24">
        <v>1597.5</v>
      </c>
      <c r="AA24">
        <v>3567</v>
      </c>
    </row>
    <row r="25" spans="1:27">
      <c r="A25" s="44">
        <v>44493</v>
      </c>
      <c r="B25">
        <v>11638</v>
      </c>
      <c r="C25">
        <v>1130</v>
      </c>
      <c r="D25">
        <v>0</v>
      </c>
      <c r="E25">
        <v>150</v>
      </c>
      <c r="F25">
        <v>1460</v>
      </c>
      <c r="G25">
        <v>439</v>
      </c>
      <c r="H25">
        <v>362</v>
      </c>
      <c r="I25">
        <v>48.1</v>
      </c>
      <c r="J25">
        <v>1750</v>
      </c>
      <c r="K25">
        <v>4.08</v>
      </c>
      <c r="L25">
        <v>993.7</v>
      </c>
      <c r="M25">
        <v>1721.7</v>
      </c>
      <c r="N25">
        <v>0</v>
      </c>
      <c r="O25">
        <v>8.8000000000000007</v>
      </c>
      <c r="P25">
        <v>4</v>
      </c>
      <c r="Q25">
        <v>1152.5</v>
      </c>
      <c r="R25">
        <v>16.600000000000001</v>
      </c>
      <c r="S25">
        <v>4165.3999999999996</v>
      </c>
      <c r="T25">
        <v>7797</v>
      </c>
      <c r="U25" t="s">
        <v>58</v>
      </c>
      <c r="V25">
        <v>19.3</v>
      </c>
      <c r="W25">
        <v>16.5</v>
      </c>
      <c r="X25">
        <v>100</v>
      </c>
      <c r="Y25" t="s">
        <v>12</v>
      </c>
      <c r="Z25">
        <v>2054</v>
      </c>
      <c r="AA25">
        <v>3627.3</v>
      </c>
    </row>
    <row r="26" spans="1:27">
      <c r="A26" s="44">
        <v>44494</v>
      </c>
      <c r="B26">
        <v>25183</v>
      </c>
      <c r="C26">
        <v>1714</v>
      </c>
      <c r="D26">
        <v>0</v>
      </c>
      <c r="E26">
        <v>150</v>
      </c>
      <c r="F26">
        <v>1743</v>
      </c>
      <c r="G26">
        <v>8212</v>
      </c>
      <c r="H26">
        <v>388</v>
      </c>
      <c r="I26">
        <v>41.5</v>
      </c>
      <c r="J26">
        <v>1750</v>
      </c>
      <c r="K26">
        <v>0.92</v>
      </c>
      <c r="L26">
        <v>998.2</v>
      </c>
      <c r="M26">
        <v>1713.1</v>
      </c>
      <c r="N26">
        <v>38.1</v>
      </c>
      <c r="O26">
        <v>14.7</v>
      </c>
      <c r="P26">
        <v>6</v>
      </c>
      <c r="Q26">
        <v>959.9</v>
      </c>
      <c r="R26">
        <v>21.7</v>
      </c>
      <c r="S26">
        <v>13977.1</v>
      </c>
      <c r="T26">
        <v>36018</v>
      </c>
      <c r="U26" t="s">
        <v>58</v>
      </c>
      <c r="V26">
        <v>24.2</v>
      </c>
      <c r="W26">
        <v>18.399999999999999</v>
      </c>
      <c r="X26">
        <v>42</v>
      </c>
      <c r="Y26" t="s">
        <v>12</v>
      </c>
      <c r="Z26">
        <v>25332.400000000001</v>
      </c>
      <c r="AA26">
        <v>20412.2</v>
      </c>
    </row>
    <row r="27" spans="1:27">
      <c r="A27" s="44">
        <v>44495</v>
      </c>
      <c r="B27">
        <v>38429</v>
      </c>
      <c r="C27">
        <v>285</v>
      </c>
      <c r="D27">
        <v>0</v>
      </c>
      <c r="E27">
        <v>150</v>
      </c>
      <c r="F27">
        <v>2169</v>
      </c>
      <c r="G27">
        <v>1339</v>
      </c>
      <c r="H27">
        <v>252</v>
      </c>
      <c r="I27">
        <v>26.6</v>
      </c>
      <c r="J27">
        <v>1750</v>
      </c>
      <c r="K27">
        <v>0</v>
      </c>
      <c r="L27">
        <v>3998</v>
      </c>
      <c r="M27">
        <v>1726.2</v>
      </c>
      <c r="N27">
        <v>33.4</v>
      </c>
      <c r="O27">
        <v>6.2</v>
      </c>
      <c r="P27">
        <v>5</v>
      </c>
      <c r="Q27">
        <v>4036.3</v>
      </c>
      <c r="R27">
        <v>23.7</v>
      </c>
      <c r="S27">
        <v>28689.4</v>
      </c>
      <c r="T27">
        <v>60481</v>
      </c>
      <c r="U27" t="s">
        <v>58</v>
      </c>
      <c r="V27">
        <v>33.4</v>
      </c>
      <c r="W27">
        <v>17.7</v>
      </c>
      <c r="X27">
        <v>0</v>
      </c>
      <c r="Y27" t="s">
        <v>12</v>
      </c>
      <c r="Z27">
        <v>30581.4</v>
      </c>
      <c r="AA27">
        <v>29797.4</v>
      </c>
    </row>
    <row r="28" spans="1:27">
      <c r="A28" s="44">
        <v>44496</v>
      </c>
      <c r="B28">
        <v>38130</v>
      </c>
      <c r="C28">
        <v>155</v>
      </c>
      <c r="D28">
        <v>0</v>
      </c>
      <c r="E28">
        <v>150</v>
      </c>
      <c r="F28">
        <v>1672</v>
      </c>
      <c r="G28">
        <v>441</v>
      </c>
      <c r="H28">
        <v>197</v>
      </c>
      <c r="I28">
        <v>31.5</v>
      </c>
      <c r="J28">
        <v>1750</v>
      </c>
      <c r="K28">
        <v>0</v>
      </c>
      <c r="L28">
        <v>6676.6</v>
      </c>
      <c r="M28">
        <v>2704.3</v>
      </c>
      <c r="N28">
        <v>0</v>
      </c>
      <c r="O28">
        <v>10.9</v>
      </c>
      <c r="P28">
        <v>5</v>
      </c>
      <c r="Q28">
        <v>6845</v>
      </c>
      <c r="R28">
        <v>15.1</v>
      </c>
      <c r="S28">
        <v>40912.800000000003</v>
      </c>
      <c r="T28">
        <v>61852</v>
      </c>
      <c r="U28" t="s">
        <v>58</v>
      </c>
      <c r="V28">
        <v>43.6</v>
      </c>
      <c r="W28">
        <v>18.7</v>
      </c>
      <c r="X28">
        <v>0</v>
      </c>
      <c r="Y28" t="s">
        <v>12</v>
      </c>
      <c r="Z28">
        <v>30353.200000000001</v>
      </c>
      <c r="AA28">
        <v>18952</v>
      </c>
    </row>
    <row r="29" spans="1:27">
      <c r="A29" s="44">
        <v>44497</v>
      </c>
      <c r="B29">
        <v>32568</v>
      </c>
      <c r="C29">
        <v>100</v>
      </c>
      <c r="D29">
        <v>0</v>
      </c>
      <c r="E29">
        <v>150</v>
      </c>
      <c r="F29">
        <v>1385</v>
      </c>
      <c r="G29">
        <v>264</v>
      </c>
      <c r="H29">
        <v>143</v>
      </c>
      <c r="I29">
        <v>44.5</v>
      </c>
      <c r="J29">
        <v>1750</v>
      </c>
      <c r="K29">
        <v>0</v>
      </c>
      <c r="L29">
        <v>6676.6</v>
      </c>
      <c r="M29">
        <v>2468.4</v>
      </c>
      <c r="N29">
        <v>34.1</v>
      </c>
      <c r="O29">
        <v>2.5</v>
      </c>
      <c r="P29">
        <v>19.2</v>
      </c>
      <c r="Q29">
        <v>6722.5</v>
      </c>
      <c r="R29">
        <v>35.299999999999997</v>
      </c>
      <c r="S29">
        <v>40140.300000000003</v>
      </c>
      <c r="T29">
        <v>58813</v>
      </c>
      <c r="U29" t="s">
        <v>58</v>
      </c>
      <c r="V29">
        <v>50.6</v>
      </c>
      <c r="W29">
        <v>20</v>
      </c>
      <c r="X29">
        <v>0</v>
      </c>
      <c r="Y29" t="s">
        <v>12</v>
      </c>
      <c r="Z29">
        <v>28983.9</v>
      </c>
      <c r="AA29">
        <v>16801.3</v>
      </c>
    </row>
    <row r="30" spans="1:27">
      <c r="A30" s="44">
        <v>44498</v>
      </c>
      <c r="B30">
        <v>25697</v>
      </c>
      <c r="C30">
        <v>73</v>
      </c>
      <c r="D30">
        <v>0</v>
      </c>
      <c r="E30">
        <v>150</v>
      </c>
      <c r="F30">
        <v>1357</v>
      </c>
      <c r="G30">
        <v>215</v>
      </c>
      <c r="H30">
        <v>266</v>
      </c>
      <c r="I30">
        <v>52.3</v>
      </c>
      <c r="J30">
        <v>1700</v>
      </c>
      <c r="K30">
        <v>0</v>
      </c>
      <c r="L30">
        <v>6677.6</v>
      </c>
      <c r="M30">
        <v>3250.3</v>
      </c>
      <c r="N30">
        <v>94.1</v>
      </c>
      <c r="O30">
        <v>3.2</v>
      </c>
      <c r="P30">
        <v>12.1</v>
      </c>
      <c r="Q30">
        <v>6719.4</v>
      </c>
      <c r="R30">
        <v>34.299999999999997</v>
      </c>
      <c r="S30">
        <v>35135.1</v>
      </c>
      <c r="T30">
        <v>51384</v>
      </c>
      <c r="U30" t="s">
        <v>58</v>
      </c>
      <c r="V30">
        <v>53</v>
      </c>
      <c r="W30">
        <v>24.1</v>
      </c>
      <c r="X30">
        <v>0</v>
      </c>
      <c r="Y30" t="s">
        <v>12</v>
      </c>
      <c r="Z30">
        <v>28527.4</v>
      </c>
      <c r="AA30">
        <v>14408.5</v>
      </c>
    </row>
    <row r="31" spans="1:27">
      <c r="A31" s="44">
        <v>44499</v>
      </c>
      <c r="B31">
        <v>20327</v>
      </c>
      <c r="C31">
        <v>58</v>
      </c>
      <c r="D31">
        <v>0</v>
      </c>
      <c r="E31">
        <v>150</v>
      </c>
      <c r="F31">
        <v>1300</v>
      </c>
      <c r="G31">
        <v>167</v>
      </c>
      <c r="H31">
        <v>177</v>
      </c>
      <c r="I31">
        <v>44.8</v>
      </c>
      <c r="J31">
        <v>1700</v>
      </c>
      <c r="K31">
        <v>0</v>
      </c>
      <c r="L31">
        <v>6672.6</v>
      </c>
      <c r="M31">
        <v>3579</v>
      </c>
      <c r="N31">
        <v>106.6</v>
      </c>
      <c r="O31">
        <v>1.5</v>
      </c>
      <c r="P31">
        <v>7.6</v>
      </c>
      <c r="Q31">
        <v>6719.4</v>
      </c>
      <c r="R31">
        <v>53.4</v>
      </c>
      <c r="S31">
        <v>22647.1</v>
      </c>
      <c r="T31">
        <v>20953</v>
      </c>
      <c r="U31" t="s">
        <v>58</v>
      </c>
      <c r="V31">
        <v>50.6</v>
      </c>
      <c r="W31">
        <v>28.4</v>
      </c>
      <c r="X31">
        <v>0</v>
      </c>
      <c r="Y31" t="s">
        <v>12</v>
      </c>
      <c r="Z31">
        <v>5249.1</v>
      </c>
      <c r="AA31">
        <v>-1889.5</v>
      </c>
    </row>
    <row r="32" spans="1:27">
      <c r="A32" s="44">
        <v>44500</v>
      </c>
      <c r="B32">
        <v>16530</v>
      </c>
      <c r="C32">
        <v>48</v>
      </c>
      <c r="D32">
        <v>0</v>
      </c>
      <c r="E32">
        <v>150</v>
      </c>
      <c r="F32">
        <v>1444</v>
      </c>
      <c r="G32">
        <v>139</v>
      </c>
      <c r="H32">
        <v>173</v>
      </c>
      <c r="I32">
        <v>42.6</v>
      </c>
      <c r="J32">
        <v>1700</v>
      </c>
      <c r="K32">
        <v>0</v>
      </c>
      <c r="L32">
        <v>6673.1</v>
      </c>
      <c r="M32">
        <v>3559.9</v>
      </c>
      <c r="N32">
        <v>68.599999999999994</v>
      </c>
      <c r="O32">
        <v>1.8</v>
      </c>
      <c r="P32">
        <v>7.6</v>
      </c>
      <c r="Q32">
        <v>6719.4</v>
      </c>
      <c r="R32">
        <v>60</v>
      </c>
      <c r="S32">
        <v>16506.599999999999</v>
      </c>
      <c r="T32">
        <v>10168</v>
      </c>
      <c r="U32" t="s">
        <v>58</v>
      </c>
      <c r="V32">
        <v>49.8</v>
      </c>
      <c r="W32">
        <v>35.9</v>
      </c>
      <c r="X32">
        <v>0</v>
      </c>
      <c r="Y32" t="s">
        <v>12</v>
      </c>
      <c r="Z32">
        <v>0</v>
      </c>
      <c r="AA32">
        <v>-6159.6</v>
      </c>
    </row>
    <row r="33" spans="1:27">
      <c r="A33" s="44">
        <v>44501</v>
      </c>
      <c r="B33">
        <v>13693</v>
      </c>
      <c r="C33">
        <v>44</v>
      </c>
      <c r="D33">
        <v>0</v>
      </c>
      <c r="E33">
        <v>180</v>
      </c>
      <c r="F33">
        <v>1553</v>
      </c>
      <c r="G33">
        <v>121</v>
      </c>
      <c r="H33">
        <v>157</v>
      </c>
      <c r="I33">
        <v>43.2</v>
      </c>
      <c r="J33">
        <v>1700</v>
      </c>
      <c r="K33">
        <v>0.04</v>
      </c>
      <c r="L33">
        <v>6673.1</v>
      </c>
      <c r="M33">
        <v>3848.2</v>
      </c>
      <c r="N33">
        <v>178.7</v>
      </c>
      <c r="O33">
        <v>0</v>
      </c>
      <c r="P33">
        <v>10.6</v>
      </c>
      <c r="Q33">
        <v>6911.5</v>
      </c>
      <c r="R33">
        <v>63.5</v>
      </c>
      <c r="S33">
        <v>13204.6</v>
      </c>
      <c r="T33">
        <v>6044</v>
      </c>
      <c r="U33" t="s">
        <v>58</v>
      </c>
      <c r="V33">
        <v>48.8</v>
      </c>
      <c r="W33">
        <v>45.2</v>
      </c>
      <c r="X33">
        <v>0</v>
      </c>
      <c r="Y33" t="s">
        <v>12</v>
      </c>
      <c r="Z33">
        <v>0</v>
      </c>
      <c r="AA33">
        <v>-6980.6</v>
      </c>
    </row>
    <row r="34" spans="1:27">
      <c r="A34" s="44">
        <v>44502</v>
      </c>
      <c r="B34">
        <v>11149</v>
      </c>
      <c r="C34">
        <v>42</v>
      </c>
      <c r="D34">
        <v>0</v>
      </c>
      <c r="E34">
        <v>180</v>
      </c>
      <c r="F34">
        <v>1400</v>
      </c>
      <c r="G34">
        <v>108</v>
      </c>
      <c r="H34">
        <v>664</v>
      </c>
      <c r="I34">
        <v>29.2</v>
      </c>
      <c r="J34">
        <v>1700</v>
      </c>
      <c r="K34">
        <v>0</v>
      </c>
      <c r="L34">
        <v>6679.6</v>
      </c>
      <c r="M34">
        <v>4216.3</v>
      </c>
      <c r="N34">
        <v>189.4</v>
      </c>
      <c r="O34">
        <v>0</v>
      </c>
      <c r="P34">
        <v>3</v>
      </c>
      <c r="Q34">
        <v>6525.3</v>
      </c>
      <c r="R34">
        <v>63.5</v>
      </c>
      <c r="S34">
        <v>10830.7</v>
      </c>
      <c r="T34">
        <v>3086</v>
      </c>
      <c r="U34" t="s">
        <v>56</v>
      </c>
      <c r="V34">
        <v>48.7</v>
      </c>
      <c r="W34">
        <v>55.9</v>
      </c>
      <c r="X34">
        <v>0</v>
      </c>
      <c r="Y34" t="s">
        <v>12</v>
      </c>
      <c r="Z34">
        <v>228.2</v>
      </c>
      <c r="AA34">
        <v>-7553.7</v>
      </c>
    </row>
    <row r="35" spans="1:27">
      <c r="A35" s="44">
        <v>44503</v>
      </c>
      <c r="B35">
        <v>9651</v>
      </c>
      <c r="C35">
        <v>38</v>
      </c>
      <c r="D35">
        <v>0</v>
      </c>
      <c r="E35">
        <v>180</v>
      </c>
      <c r="F35">
        <v>1176</v>
      </c>
      <c r="G35">
        <v>96</v>
      </c>
      <c r="H35">
        <v>544</v>
      </c>
      <c r="I35">
        <v>29.8</v>
      </c>
      <c r="J35">
        <v>1700</v>
      </c>
      <c r="K35">
        <v>0</v>
      </c>
      <c r="L35">
        <v>1443.9</v>
      </c>
      <c r="M35">
        <v>4252.1000000000004</v>
      </c>
      <c r="N35">
        <v>189.9</v>
      </c>
      <c r="O35">
        <v>0</v>
      </c>
      <c r="P35">
        <v>6</v>
      </c>
      <c r="Q35">
        <v>114.4</v>
      </c>
      <c r="R35">
        <v>65.5</v>
      </c>
      <c r="S35">
        <v>8623.1</v>
      </c>
      <c r="T35">
        <v>6073</v>
      </c>
      <c r="U35" t="s">
        <v>56</v>
      </c>
      <c r="V35">
        <v>41.1</v>
      </c>
      <c r="W35">
        <v>56.6</v>
      </c>
      <c r="X35">
        <v>0</v>
      </c>
      <c r="Y35" t="s">
        <v>12</v>
      </c>
      <c r="Z35">
        <v>228.2</v>
      </c>
      <c r="AA35">
        <v>-2361</v>
      </c>
    </row>
    <row r="36" spans="1:27">
      <c r="A36" s="44">
        <v>44504</v>
      </c>
      <c r="B36">
        <v>9606</v>
      </c>
      <c r="C36">
        <v>35</v>
      </c>
      <c r="D36">
        <v>0</v>
      </c>
      <c r="E36">
        <v>180</v>
      </c>
      <c r="F36">
        <v>1106</v>
      </c>
      <c r="G36">
        <v>92</v>
      </c>
      <c r="H36">
        <v>378</v>
      </c>
      <c r="I36">
        <v>43.7</v>
      </c>
      <c r="J36">
        <v>1700</v>
      </c>
      <c r="K36">
        <v>0.04</v>
      </c>
      <c r="L36">
        <v>0</v>
      </c>
      <c r="M36">
        <v>4266.7</v>
      </c>
      <c r="N36">
        <v>189.6</v>
      </c>
      <c r="O36">
        <v>0</v>
      </c>
      <c r="P36">
        <v>6.5</v>
      </c>
      <c r="Q36">
        <v>0</v>
      </c>
      <c r="R36">
        <v>73.599999999999994</v>
      </c>
      <c r="S36">
        <v>7320.3</v>
      </c>
      <c r="T36">
        <v>5640</v>
      </c>
      <c r="U36" t="s">
        <v>56</v>
      </c>
      <c r="V36">
        <v>31.4</v>
      </c>
      <c r="W36">
        <v>50.7</v>
      </c>
      <c r="X36">
        <v>0</v>
      </c>
      <c r="Y36" t="s">
        <v>12</v>
      </c>
      <c r="Z36">
        <v>228.2</v>
      </c>
      <c r="AA36">
        <v>-1489.3</v>
      </c>
    </row>
    <row r="37" spans="1:27">
      <c r="A37" s="44">
        <v>44505</v>
      </c>
      <c r="B37">
        <v>10014</v>
      </c>
      <c r="C37">
        <v>33</v>
      </c>
      <c r="D37">
        <v>0</v>
      </c>
      <c r="E37">
        <v>180</v>
      </c>
      <c r="F37">
        <v>971</v>
      </c>
      <c r="G37">
        <v>88</v>
      </c>
      <c r="H37">
        <v>204</v>
      </c>
      <c r="I37">
        <v>57.7</v>
      </c>
      <c r="J37">
        <v>1700</v>
      </c>
      <c r="K37">
        <v>0</v>
      </c>
      <c r="L37">
        <v>0</v>
      </c>
      <c r="M37">
        <v>4294.3999999999996</v>
      </c>
      <c r="N37">
        <v>183.9</v>
      </c>
      <c r="O37">
        <v>0</v>
      </c>
      <c r="P37">
        <v>6</v>
      </c>
      <c r="Q37">
        <v>0</v>
      </c>
      <c r="R37">
        <v>70.099999999999994</v>
      </c>
      <c r="S37">
        <v>7342.1</v>
      </c>
      <c r="T37">
        <v>5565</v>
      </c>
      <c r="U37" t="s">
        <v>56</v>
      </c>
      <c r="V37">
        <v>21.3</v>
      </c>
      <c r="W37">
        <v>38.799999999999997</v>
      </c>
      <c r="X37">
        <v>58</v>
      </c>
      <c r="Y37" t="s">
        <v>12</v>
      </c>
      <c r="Z37">
        <v>456.4</v>
      </c>
      <c r="AA37">
        <v>-1608.1</v>
      </c>
    </row>
    <row r="38" spans="1:27">
      <c r="A38" s="44">
        <v>44506</v>
      </c>
      <c r="B38">
        <v>9527</v>
      </c>
      <c r="C38">
        <v>32</v>
      </c>
      <c r="D38">
        <v>0</v>
      </c>
      <c r="E38">
        <v>180</v>
      </c>
      <c r="F38">
        <v>831</v>
      </c>
      <c r="G38">
        <v>84</v>
      </c>
      <c r="H38">
        <v>181</v>
      </c>
      <c r="I38">
        <v>65.3</v>
      </c>
      <c r="J38">
        <v>1700</v>
      </c>
      <c r="K38">
        <v>0</v>
      </c>
      <c r="L38">
        <v>2992.7</v>
      </c>
      <c r="M38">
        <v>4274.3</v>
      </c>
      <c r="N38">
        <v>60</v>
      </c>
      <c r="O38">
        <v>0</v>
      </c>
      <c r="P38">
        <v>3.5</v>
      </c>
      <c r="Q38">
        <v>4019.7</v>
      </c>
      <c r="R38">
        <v>58.5</v>
      </c>
      <c r="S38">
        <v>6016.5</v>
      </c>
      <c r="T38">
        <v>2878</v>
      </c>
      <c r="U38" t="s">
        <v>56</v>
      </c>
      <c r="V38">
        <v>23.5</v>
      </c>
      <c r="W38">
        <v>45.6</v>
      </c>
      <c r="X38">
        <v>100</v>
      </c>
      <c r="Y38" t="s">
        <v>12</v>
      </c>
      <c r="Z38">
        <v>456.4</v>
      </c>
      <c r="AA38">
        <v>-2984.4</v>
      </c>
    </row>
    <row r="39" spans="1:27">
      <c r="A39" s="44">
        <v>44507</v>
      </c>
      <c r="B39">
        <v>9185</v>
      </c>
      <c r="C39">
        <v>31</v>
      </c>
      <c r="D39">
        <v>0</v>
      </c>
      <c r="E39">
        <v>180</v>
      </c>
      <c r="F39">
        <v>755</v>
      </c>
      <c r="G39">
        <v>76</v>
      </c>
      <c r="H39">
        <v>168</v>
      </c>
      <c r="I39">
        <v>56.8</v>
      </c>
      <c r="J39">
        <v>1700</v>
      </c>
      <c r="K39">
        <v>0</v>
      </c>
      <c r="L39" t="s">
        <v>82</v>
      </c>
      <c r="M39" t="s">
        <v>83</v>
      </c>
      <c r="N39">
        <v>61.6</v>
      </c>
      <c r="O39">
        <v>0</v>
      </c>
      <c r="P39">
        <v>6</v>
      </c>
      <c r="Q39">
        <v>3209.5</v>
      </c>
      <c r="R39" t="s">
        <v>84</v>
      </c>
      <c r="S39">
        <v>4392.7</v>
      </c>
      <c r="T39">
        <v>2607</v>
      </c>
      <c r="U39" t="s">
        <v>56</v>
      </c>
      <c r="V39">
        <v>27</v>
      </c>
      <c r="W39">
        <v>53.7</v>
      </c>
      <c r="X39">
        <v>100</v>
      </c>
      <c r="Y39" t="s">
        <v>12</v>
      </c>
      <c r="Z39">
        <v>228.2</v>
      </c>
      <c r="AA39">
        <v>-1615.6</v>
      </c>
    </row>
    <row r="40" spans="1:27">
      <c r="A40" s="44">
        <v>44508</v>
      </c>
      <c r="B40">
        <v>8586</v>
      </c>
      <c r="C40">
        <v>30</v>
      </c>
      <c r="D40">
        <v>0</v>
      </c>
      <c r="E40">
        <v>180</v>
      </c>
      <c r="F40">
        <v>733</v>
      </c>
      <c r="G40">
        <v>71</v>
      </c>
      <c r="H40">
        <v>167</v>
      </c>
      <c r="I40">
        <v>53.8</v>
      </c>
      <c r="J40">
        <v>1650</v>
      </c>
      <c r="K40">
        <v>0.12</v>
      </c>
      <c r="L40">
        <v>2090.8000000000002</v>
      </c>
      <c r="M40">
        <v>4270.7</v>
      </c>
      <c r="N40">
        <v>71.599999999999994</v>
      </c>
      <c r="O40">
        <v>0</v>
      </c>
      <c r="P40">
        <v>2</v>
      </c>
      <c r="Q40">
        <v>1157</v>
      </c>
      <c r="R40">
        <v>55</v>
      </c>
      <c r="S40">
        <v>4149.8999999999996</v>
      </c>
      <c r="T40">
        <v>2468</v>
      </c>
      <c r="U40" t="s">
        <v>56</v>
      </c>
      <c r="V40">
        <v>30.6</v>
      </c>
      <c r="W40">
        <v>61.6</v>
      </c>
      <c r="X40">
        <v>100</v>
      </c>
      <c r="Y40" t="s">
        <v>12</v>
      </c>
      <c r="Z40">
        <v>228.2</v>
      </c>
      <c r="AA40">
        <v>-1523.9</v>
      </c>
    </row>
    <row r="41" spans="1:27">
      <c r="A41" s="44">
        <v>44509</v>
      </c>
      <c r="B41">
        <v>9029</v>
      </c>
      <c r="C41">
        <v>50</v>
      </c>
      <c r="D41">
        <v>0</v>
      </c>
      <c r="E41">
        <v>180</v>
      </c>
      <c r="F41">
        <v>717</v>
      </c>
      <c r="G41">
        <v>92</v>
      </c>
      <c r="H41">
        <v>194</v>
      </c>
      <c r="I41">
        <v>53.8</v>
      </c>
      <c r="J41">
        <v>1650</v>
      </c>
      <c r="K41">
        <v>0.4</v>
      </c>
      <c r="L41">
        <v>2997.2</v>
      </c>
      <c r="M41">
        <v>4255.1000000000004</v>
      </c>
      <c r="N41">
        <v>65.599999999999994</v>
      </c>
      <c r="O41">
        <v>0</v>
      </c>
      <c r="P41">
        <v>4</v>
      </c>
      <c r="Q41">
        <v>2602.5</v>
      </c>
      <c r="R41">
        <v>52.9</v>
      </c>
      <c r="S41">
        <v>3931.2</v>
      </c>
      <c r="T41">
        <v>1717</v>
      </c>
      <c r="U41" t="s">
        <v>56</v>
      </c>
      <c r="V41">
        <v>33.6</v>
      </c>
      <c r="W41">
        <v>65</v>
      </c>
      <c r="X41">
        <v>100</v>
      </c>
      <c r="Y41" t="s">
        <v>12</v>
      </c>
      <c r="Z41">
        <v>912.9</v>
      </c>
      <c r="AA41">
        <v>-2109.6</v>
      </c>
    </row>
    <row r="42" spans="1:27">
      <c r="A42" s="44">
        <v>44510</v>
      </c>
      <c r="B42">
        <v>9329</v>
      </c>
      <c r="C42">
        <v>94</v>
      </c>
      <c r="D42">
        <v>0</v>
      </c>
      <c r="E42">
        <v>180</v>
      </c>
      <c r="F42">
        <v>701</v>
      </c>
      <c r="G42">
        <v>299</v>
      </c>
      <c r="H42">
        <v>171</v>
      </c>
      <c r="I42">
        <v>49.1</v>
      </c>
      <c r="J42">
        <v>1650</v>
      </c>
      <c r="K42">
        <v>0</v>
      </c>
      <c r="L42">
        <v>4996.2</v>
      </c>
      <c r="M42">
        <v>2121.5</v>
      </c>
      <c r="N42">
        <v>81.599999999999994</v>
      </c>
      <c r="O42">
        <v>0</v>
      </c>
      <c r="P42">
        <v>4.5</v>
      </c>
      <c r="Q42">
        <v>5143.3999999999996</v>
      </c>
      <c r="R42">
        <v>63.5</v>
      </c>
      <c r="S42">
        <v>4839.5</v>
      </c>
      <c r="T42">
        <v>4352</v>
      </c>
      <c r="U42" t="s">
        <v>56</v>
      </c>
      <c r="V42">
        <v>38.700000000000003</v>
      </c>
      <c r="W42">
        <v>67.7</v>
      </c>
      <c r="X42">
        <v>100</v>
      </c>
      <c r="Y42" t="s">
        <v>12</v>
      </c>
      <c r="Z42">
        <v>2966.8</v>
      </c>
      <c r="AA42">
        <v>-515.70000000000005</v>
      </c>
    </row>
    <row r="43" spans="1:27">
      <c r="A43" s="44">
        <v>44511</v>
      </c>
      <c r="B43">
        <v>10270</v>
      </c>
      <c r="C43">
        <v>70</v>
      </c>
      <c r="D43">
        <v>0</v>
      </c>
      <c r="E43">
        <v>180</v>
      </c>
      <c r="F43">
        <v>663</v>
      </c>
      <c r="G43">
        <v>194</v>
      </c>
      <c r="H43">
        <v>165</v>
      </c>
      <c r="I43">
        <v>43.6</v>
      </c>
      <c r="J43">
        <v>1650</v>
      </c>
      <c r="K43">
        <v>0</v>
      </c>
      <c r="L43">
        <v>5995</v>
      </c>
      <c r="M43">
        <v>2777.9</v>
      </c>
      <c r="N43">
        <v>171.1</v>
      </c>
      <c r="O43">
        <v>0</v>
      </c>
      <c r="P43">
        <v>3</v>
      </c>
      <c r="Q43">
        <v>6057</v>
      </c>
      <c r="R43">
        <v>60</v>
      </c>
      <c r="S43">
        <v>5095.6000000000004</v>
      </c>
      <c r="T43">
        <v>3047</v>
      </c>
      <c r="U43" t="s">
        <v>56</v>
      </c>
      <c r="V43">
        <v>49.2</v>
      </c>
      <c r="W43">
        <v>74.7</v>
      </c>
      <c r="X43">
        <v>100</v>
      </c>
      <c r="Y43" t="s">
        <v>12</v>
      </c>
      <c r="Z43">
        <v>2966.8</v>
      </c>
      <c r="AA43">
        <v>-2080.8000000000002</v>
      </c>
    </row>
    <row r="44" spans="1:27">
      <c r="A44" s="44">
        <v>44512</v>
      </c>
      <c r="B44">
        <v>13653</v>
      </c>
      <c r="C44">
        <v>53</v>
      </c>
      <c r="D44">
        <v>0</v>
      </c>
      <c r="E44">
        <v>180</v>
      </c>
      <c r="F44">
        <v>653</v>
      </c>
      <c r="G44">
        <v>143</v>
      </c>
      <c r="H44">
        <v>167</v>
      </c>
      <c r="I44">
        <v>37.4</v>
      </c>
      <c r="J44">
        <v>1650</v>
      </c>
      <c r="K44">
        <v>0</v>
      </c>
      <c r="L44">
        <v>5496.9</v>
      </c>
      <c r="M44">
        <v>3225.1</v>
      </c>
      <c r="N44">
        <v>174.2</v>
      </c>
      <c r="O44">
        <v>0</v>
      </c>
      <c r="P44">
        <v>5</v>
      </c>
      <c r="Q44">
        <v>5589.6</v>
      </c>
      <c r="R44">
        <v>56.5</v>
      </c>
      <c r="S44">
        <v>5736.9</v>
      </c>
      <c r="T44">
        <v>3859</v>
      </c>
      <c r="U44" t="s">
        <v>56</v>
      </c>
      <c r="V44">
        <v>58.4</v>
      </c>
      <c r="W44">
        <v>75.2</v>
      </c>
      <c r="X44">
        <v>100</v>
      </c>
      <c r="Y44" t="s">
        <v>12</v>
      </c>
      <c r="Z44">
        <v>2966.8</v>
      </c>
      <c r="AA44">
        <v>-1914.1</v>
      </c>
    </row>
    <row r="45" spans="1:27">
      <c r="A45" s="44">
        <v>44513</v>
      </c>
      <c r="B45">
        <v>12452</v>
      </c>
      <c r="C45">
        <v>42</v>
      </c>
      <c r="D45">
        <v>0</v>
      </c>
      <c r="E45">
        <v>180</v>
      </c>
      <c r="F45">
        <v>611</v>
      </c>
      <c r="G45">
        <v>122</v>
      </c>
      <c r="H45">
        <v>163</v>
      </c>
      <c r="I45">
        <v>35.700000000000003</v>
      </c>
      <c r="J45">
        <v>1650</v>
      </c>
      <c r="K45">
        <v>0</v>
      </c>
      <c r="L45">
        <v>3998</v>
      </c>
      <c r="M45">
        <v>3569.4</v>
      </c>
      <c r="N45">
        <v>162</v>
      </c>
      <c r="O45">
        <v>0</v>
      </c>
      <c r="P45">
        <v>5.5</v>
      </c>
      <c r="Q45">
        <v>4003.5</v>
      </c>
      <c r="R45">
        <v>45.4</v>
      </c>
      <c r="S45">
        <v>8111.7</v>
      </c>
      <c r="T45">
        <v>8316</v>
      </c>
      <c r="U45" t="s">
        <v>56</v>
      </c>
      <c r="V45">
        <v>63.7</v>
      </c>
      <c r="W45">
        <v>67.2</v>
      </c>
      <c r="X45">
        <v>42</v>
      </c>
      <c r="Y45" t="s">
        <v>12</v>
      </c>
      <c r="Z45">
        <v>2966.8</v>
      </c>
      <c r="AA45">
        <v>157.1</v>
      </c>
    </row>
    <row r="46" spans="1:27">
      <c r="A46" s="44">
        <v>44514</v>
      </c>
      <c r="B46">
        <v>10544</v>
      </c>
      <c r="C46">
        <v>37</v>
      </c>
      <c r="D46">
        <v>0</v>
      </c>
      <c r="E46">
        <v>180</v>
      </c>
      <c r="F46">
        <v>592</v>
      </c>
      <c r="G46">
        <v>109</v>
      </c>
      <c r="H46">
        <v>166</v>
      </c>
      <c r="I46">
        <v>43.9</v>
      </c>
      <c r="J46">
        <v>1650</v>
      </c>
      <c r="K46">
        <v>0</v>
      </c>
      <c r="L46">
        <v>3988.4</v>
      </c>
      <c r="M46">
        <v>3566.9</v>
      </c>
      <c r="N46">
        <v>174</v>
      </c>
      <c r="O46">
        <v>0</v>
      </c>
      <c r="P46">
        <v>6</v>
      </c>
      <c r="Q46">
        <v>3602.2</v>
      </c>
      <c r="R46">
        <v>49.4</v>
      </c>
      <c r="S46">
        <v>8963.4</v>
      </c>
      <c r="T46">
        <v>6359</v>
      </c>
      <c r="U46" t="s">
        <v>56</v>
      </c>
      <c r="V46">
        <v>63.5</v>
      </c>
      <c r="W46">
        <v>59.5</v>
      </c>
      <c r="X46">
        <v>0</v>
      </c>
      <c r="Y46" t="s">
        <v>12</v>
      </c>
      <c r="Z46">
        <v>2282.1999999999998</v>
      </c>
      <c r="AA46">
        <v>-2599.6999999999998</v>
      </c>
    </row>
    <row r="47" spans="1:27">
      <c r="A47" s="44">
        <v>44515</v>
      </c>
      <c r="B47">
        <v>8773</v>
      </c>
      <c r="C47">
        <v>33</v>
      </c>
      <c r="D47">
        <v>0</v>
      </c>
      <c r="E47">
        <v>180</v>
      </c>
      <c r="F47">
        <v>598</v>
      </c>
      <c r="G47">
        <v>99</v>
      </c>
      <c r="H47">
        <v>166</v>
      </c>
      <c r="I47">
        <v>49.8</v>
      </c>
      <c r="J47">
        <v>1700</v>
      </c>
      <c r="K47">
        <v>0</v>
      </c>
      <c r="L47">
        <v>2486</v>
      </c>
      <c r="M47">
        <v>3282.1</v>
      </c>
      <c r="N47">
        <v>114.1</v>
      </c>
      <c r="O47">
        <v>0</v>
      </c>
      <c r="P47">
        <v>0</v>
      </c>
      <c r="Q47">
        <v>2605.5</v>
      </c>
      <c r="R47">
        <v>52.4</v>
      </c>
      <c r="S47">
        <v>8043.7</v>
      </c>
      <c r="T47">
        <v>4088</v>
      </c>
      <c r="U47" t="s">
        <v>56</v>
      </c>
      <c r="V47">
        <v>58</v>
      </c>
      <c r="W47">
        <v>52</v>
      </c>
      <c r="X47">
        <v>0</v>
      </c>
      <c r="Y47" t="s">
        <v>12</v>
      </c>
      <c r="Z47">
        <v>0</v>
      </c>
      <c r="AA47">
        <v>-3788.2</v>
      </c>
    </row>
    <row r="48" spans="1:27">
      <c r="A48" s="44">
        <v>44516</v>
      </c>
      <c r="B48">
        <v>7775</v>
      </c>
      <c r="C48">
        <v>31</v>
      </c>
      <c r="D48">
        <v>0</v>
      </c>
      <c r="E48">
        <v>180</v>
      </c>
      <c r="F48">
        <v>598</v>
      </c>
      <c r="G48">
        <v>91</v>
      </c>
      <c r="H48">
        <v>161</v>
      </c>
      <c r="I48">
        <v>42.1</v>
      </c>
      <c r="J48">
        <v>1700</v>
      </c>
      <c r="K48">
        <v>0</v>
      </c>
      <c r="L48">
        <v>993.7</v>
      </c>
      <c r="M48">
        <v>3776.2</v>
      </c>
      <c r="N48">
        <v>74.8</v>
      </c>
      <c r="O48">
        <v>0</v>
      </c>
      <c r="P48">
        <v>8.1</v>
      </c>
      <c r="Q48">
        <v>1408.6</v>
      </c>
      <c r="R48">
        <v>54.5</v>
      </c>
      <c r="S48">
        <v>6490.3</v>
      </c>
      <c r="T48">
        <v>3308</v>
      </c>
      <c r="U48" t="s">
        <v>56</v>
      </c>
      <c r="V48">
        <v>52</v>
      </c>
      <c r="W48">
        <v>51.4</v>
      </c>
      <c r="X48">
        <v>0</v>
      </c>
      <c r="Y48" t="s">
        <v>12</v>
      </c>
      <c r="Z48">
        <v>0</v>
      </c>
      <c r="AA48">
        <v>-3009.3</v>
      </c>
    </row>
    <row r="49" spans="1:27">
      <c r="A49" s="44">
        <v>44517</v>
      </c>
      <c r="B49">
        <v>7132</v>
      </c>
      <c r="C49">
        <v>28</v>
      </c>
      <c r="D49">
        <v>0</v>
      </c>
      <c r="E49">
        <v>180</v>
      </c>
      <c r="F49">
        <v>595</v>
      </c>
      <c r="G49">
        <v>85</v>
      </c>
      <c r="H49">
        <v>163</v>
      </c>
      <c r="I49">
        <v>45.3</v>
      </c>
      <c r="J49">
        <v>1700</v>
      </c>
      <c r="K49">
        <v>0</v>
      </c>
      <c r="L49">
        <v>990.7</v>
      </c>
      <c r="M49">
        <v>2612.1</v>
      </c>
      <c r="N49">
        <v>59.5</v>
      </c>
      <c r="O49">
        <v>0</v>
      </c>
      <c r="P49">
        <v>7.6</v>
      </c>
      <c r="Q49">
        <v>853</v>
      </c>
      <c r="R49">
        <v>56</v>
      </c>
      <c r="S49">
        <v>5623</v>
      </c>
      <c r="T49">
        <v>3455</v>
      </c>
      <c r="U49" t="s">
        <v>56</v>
      </c>
      <c r="V49">
        <v>41.8</v>
      </c>
      <c r="W49">
        <v>46.4</v>
      </c>
      <c r="X49">
        <v>0</v>
      </c>
      <c r="Y49" t="s">
        <v>12</v>
      </c>
      <c r="Z49">
        <v>0</v>
      </c>
      <c r="AA49">
        <v>-1993</v>
      </c>
    </row>
    <row r="50" spans="1:27">
      <c r="A50" s="44">
        <v>44518</v>
      </c>
      <c r="B50">
        <v>6809</v>
      </c>
      <c r="C50">
        <v>27</v>
      </c>
      <c r="D50">
        <v>0</v>
      </c>
      <c r="E50">
        <v>180</v>
      </c>
      <c r="F50">
        <v>603</v>
      </c>
      <c r="G50">
        <v>80</v>
      </c>
      <c r="H50">
        <v>164</v>
      </c>
      <c r="I50">
        <v>54.3</v>
      </c>
      <c r="J50">
        <v>1700</v>
      </c>
      <c r="K50">
        <v>0</v>
      </c>
      <c r="L50">
        <v>293.89999999999998</v>
      </c>
      <c r="M50">
        <v>2704.3</v>
      </c>
      <c r="N50">
        <v>88.9</v>
      </c>
      <c r="O50">
        <v>0</v>
      </c>
      <c r="P50">
        <v>11.6</v>
      </c>
      <c r="Q50">
        <v>401.8</v>
      </c>
      <c r="R50">
        <v>56</v>
      </c>
      <c r="S50">
        <v>5062.5</v>
      </c>
      <c r="T50">
        <v>3378</v>
      </c>
      <c r="U50" t="s">
        <v>56</v>
      </c>
      <c r="V50">
        <v>34.4</v>
      </c>
      <c r="W50">
        <v>42</v>
      </c>
      <c r="X50">
        <v>0</v>
      </c>
      <c r="Y50" t="s">
        <v>12</v>
      </c>
      <c r="Z50">
        <v>0</v>
      </c>
      <c r="AA50">
        <v>-1509.5</v>
      </c>
    </row>
    <row r="51" spans="1:27">
      <c r="A51" s="44">
        <v>44519</v>
      </c>
      <c r="B51">
        <v>6685</v>
      </c>
      <c r="C51">
        <v>26</v>
      </c>
      <c r="D51">
        <v>0</v>
      </c>
      <c r="E51">
        <v>180</v>
      </c>
      <c r="F51">
        <v>602</v>
      </c>
      <c r="G51">
        <v>76</v>
      </c>
      <c r="H51">
        <v>160</v>
      </c>
      <c r="I51">
        <v>44.7</v>
      </c>
      <c r="J51">
        <v>1700</v>
      </c>
      <c r="K51">
        <v>0</v>
      </c>
      <c r="L51">
        <v>296.89999999999998</v>
      </c>
      <c r="M51">
        <v>2741.6</v>
      </c>
      <c r="N51">
        <v>59.1</v>
      </c>
      <c r="O51">
        <v>0</v>
      </c>
      <c r="P51">
        <v>2</v>
      </c>
      <c r="Q51">
        <v>413.9</v>
      </c>
      <c r="R51">
        <v>37.799999999999997</v>
      </c>
      <c r="S51">
        <v>4781.5</v>
      </c>
      <c r="T51">
        <v>3037</v>
      </c>
      <c r="U51" t="s">
        <v>56</v>
      </c>
      <c r="V51">
        <v>29.8</v>
      </c>
      <c r="W51">
        <v>38.4</v>
      </c>
      <c r="X51">
        <v>58</v>
      </c>
      <c r="Y51" t="s">
        <v>12</v>
      </c>
      <c r="Z51">
        <v>0</v>
      </c>
      <c r="AA51">
        <v>-1587.5</v>
      </c>
    </row>
    <row r="52" spans="1:27">
      <c r="A52" s="44">
        <v>44520</v>
      </c>
      <c r="B52">
        <v>6393</v>
      </c>
      <c r="C52">
        <v>26</v>
      </c>
      <c r="D52">
        <v>0</v>
      </c>
      <c r="E52">
        <v>180</v>
      </c>
      <c r="F52">
        <v>609</v>
      </c>
      <c r="G52">
        <v>72</v>
      </c>
      <c r="H52">
        <v>160</v>
      </c>
      <c r="I52">
        <v>39.799999999999997</v>
      </c>
      <c r="J52">
        <v>1750</v>
      </c>
      <c r="K52">
        <v>0</v>
      </c>
      <c r="L52">
        <v>297.39999999999998</v>
      </c>
      <c r="M52">
        <v>2738.6</v>
      </c>
      <c r="N52">
        <v>58.6</v>
      </c>
      <c r="O52">
        <v>0</v>
      </c>
      <c r="P52">
        <v>4.5</v>
      </c>
      <c r="Q52">
        <v>0</v>
      </c>
      <c r="R52">
        <v>27.7</v>
      </c>
      <c r="S52">
        <v>3304.5</v>
      </c>
      <c r="T52">
        <v>2926</v>
      </c>
      <c r="U52" t="s">
        <v>56</v>
      </c>
      <c r="V52">
        <v>28.8</v>
      </c>
      <c r="W52">
        <v>37.9</v>
      </c>
      <c r="X52">
        <v>100</v>
      </c>
      <c r="Y52" t="s">
        <v>12</v>
      </c>
      <c r="Z52">
        <v>0</v>
      </c>
      <c r="AA52">
        <v>-231.5</v>
      </c>
    </row>
    <row r="53" spans="1:27">
      <c r="A53" s="44">
        <v>44521</v>
      </c>
      <c r="B53">
        <v>6424</v>
      </c>
      <c r="C53">
        <v>24</v>
      </c>
      <c r="D53">
        <v>0</v>
      </c>
      <c r="E53">
        <v>180</v>
      </c>
      <c r="F53">
        <v>618</v>
      </c>
      <c r="G53">
        <v>69</v>
      </c>
      <c r="H53">
        <v>162</v>
      </c>
      <c r="I53">
        <v>38.299999999999997</v>
      </c>
      <c r="J53">
        <v>1750</v>
      </c>
      <c r="K53">
        <v>0</v>
      </c>
      <c r="L53">
        <v>293.89999999999998</v>
      </c>
      <c r="M53">
        <v>2739.6</v>
      </c>
      <c r="N53">
        <v>58.4</v>
      </c>
      <c r="O53">
        <v>0</v>
      </c>
      <c r="P53">
        <v>7.6</v>
      </c>
      <c r="Q53">
        <v>416.9</v>
      </c>
      <c r="R53">
        <v>26.7</v>
      </c>
      <c r="S53">
        <v>2093.1</v>
      </c>
      <c r="T53">
        <v>2600</v>
      </c>
      <c r="U53" t="s">
        <v>56</v>
      </c>
      <c r="V53">
        <v>29.6</v>
      </c>
      <c r="W53">
        <v>39.200000000000003</v>
      </c>
      <c r="X53">
        <v>100</v>
      </c>
      <c r="Y53" t="s">
        <v>12</v>
      </c>
      <c r="Z53">
        <v>0</v>
      </c>
      <c r="AA53">
        <v>656.4</v>
      </c>
    </row>
    <row r="54" spans="1:27">
      <c r="A54" s="44">
        <v>44522</v>
      </c>
      <c r="B54">
        <v>6035</v>
      </c>
      <c r="C54">
        <v>22</v>
      </c>
      <c r="D54">
        <v>0</v>
      </c>
      <c r="E54">
        <v>180</v>
      </c>
      <c r="F54">
        <v>620</v>
      </c>
      <c r="G54">
        <v>66</v>
      </c>
      <c r="H54">
        <v>160</v>
      </c>
      <c r="I54">
        <v>40.4</v>
      </c>
      <c r="J54">
        <v>1750</v>
      </c>
      <c r="K54">
        <v>0</v>
      </c>
      <c r="L54">
        <v>296.39999999999998</v>
      </c>
      <c r="M54">
        <v>2734.1</v>
      </c>
      <c r="N54">
        <v>58.5</v>
      </c>
      <c r="O54">
        <v>0</v>
      </c>
      <c r="P54">
        <v>3.5</v>
      </c>
      <c r="Q54">
        <v>0</v>
      </c>
      <c r="R54">
        <v>39.299999999999997</v>
      </c>
      <c r="S54">
        <v>2113</v>
      </c>
      <c r="T54">
        <v>2618</v>
      </c>
      <c r="U54" t="s">
        <v>56</v>
      </c>
      <c r="V54">
        <v>30.2</v>
      </c>
      <c r="W54">
        <v>39.9</v>
      </c>
      <c r="X54">
        <v>100</v>
      </c>
      <c r="Y54" t="s">
        <v>12</v>
      </c>
      <c r="Z54">
        <v>0</v>
      </c>
      <c r="AA54">
        <v>666.5</v>
      </c>
    </row>
    <row r="55" spans="1:27">
      <c r="A55" s="44">
        <v>44523</v>
      </c>
      <c r="B55">
        <v>6039</v>
      </c>
      <c r="C55">
        <v>21</v>
      </c>
      <c r="D55">
        <v>0</v>
      </c>
      <c r="E55">
        <v>180</v>
      </c>
      <c r="F55">
        <v>622</v>
      </c>
      <c r="G55">
        <v>64</v>
      </c>
      <c r="H55">
        <v>158</v>
      </c>
      <c r="I55">
        <v>44.3</v>
      </c>
      <c r="J55">
        <v>1750</v>
      </c>
      <c r="K55">
        <v>0</v>
      </c>
      <c r="L55">
        <v>299</v>
      </c>
      <c r="M55">
        <v>2741.1</v>
      </c>
      <c r="N55" t="s">
        <v>85</v>
      </c>
      <c r="O55" t="s">
        <v>86</v>
      </c>
      <c r="P55">
        <v>4</v>
      </c>
      <c r="Q55">
        <v>413.9</v>
      </c>
      <c r="R55">
        <v>45.4</v>
      </c>
      <c r="S55">
        <v>1836</v>
      </c>
      <c r="T55">
        <v>2196</v>
      </c>
      <c r="U55" t="s">
        <v>56</v>
      </c>
      <c r="V55">
        <v>30.8</v>
      </c>
      <c r="W55">
        <v>41.1</v>
      </c>
      <c r="X55">
        <v>42</v>
      </c>
      <c r="Y55" t="s">
        <v>12</v>
      </c>
      <c r="Z55">
        <v>0</v>
      </c>
      <c r="AA55">
        <v>541.5</v>
      </c>
    </row>
    <row r="56" spans="1:27">
      <c r="A56" s="44">
        <v>44524</v>
      </c>
      <c r="B56">
        <v>6226</v>
      </c>
      <c r="C56">
        <v>21</v>
      </c>
      <c r="D56">
        <v>0</v>
      </c>
      <c r="E56">
        <v>180</v>
      </c>
      <c r="F56">
        <v>616</v>
      </c>
      <c r="G56">
        <v>62</v>
      </c>
      <c r="H56">
        <v>164</v>
      </c>
      <c r="I56">
        <v>34.700000000000003</v>
      </c>
      <c r="J56">
        <v>1750</v>
      </c>
      <c r="K56">
        <v>0</v>
      </c>
      <c r="L56">
        <v>295.89999999999998</v>
      </c>
      <c r="M56">
        <v>2735.1</v>
      </c>
      <c r="N56">
        <v>57.4</v>
      </c>
      <c r="O56">
        <v>0</v>
      </c>
      <c r="P56">
        <v>3</v>
      </c>
      <c r="Q56">
        <v>412.4</v>
      </c>
      <c r="R56">
        <v>40.799999999999997</v>
      </c>
      <c r="S56">
        <v>3146.3</v>
      </c>
      <c r="T56">
        <v>2190</v>
      </c>
      <c r="U56" t="s">
        <v>56</v>
      </c>
      <c r="V56">
        <v>31.5</v>
      </c>
      <c r="W56">
        <v>41.8</v>
      </c>
      <c r="X56">
        <v>0</v>
      </c>
      <c r="Y56" t="s">
        <v>12</v>
      </c>
      <c r="Z56">
        <v>0</v>
      </c>
      <c r="AA56">
        <v>-792.8</v>
      </c>
    </row>
    <row r="57" spans="1:27">
      <c r="A57" s="44">
        <v>44525</v>
      </c>
      <c r="B57">
        <v>6279</v>
      </c>
      <c r="C57">
        <v>20</v>
      </c>
      <c r="D57">
        <v>0</v>
      </c>
      <c r="E57">
        <v>180</v>
      </c>
      <c r="F57">
        <v>597</v>
      </c>
      <c r="G57">
        <v>59</v>
      </c>
      <c r="H57">
        <v>161</v>
      </c>
      <c r="I57">
        <v>33.1</v>
      </c>
      <c r="J57">
        <v>1800</v>
      </c>
      <c r="K57">
        <v>0</v>
      </c>
      <c r="L57">
        <v>296.39999999999998</v>
      </c>
      <c r="M57">
        <v>1772.1</v>
      </c>
      <c r="N57">
        <v>56.8</v>
      </c>
      <c r="O57">
        <v>0</v>
      </c>
      <c r="P57">
        <v>3.5</v>
      </c>
      <c r="Q57">
        <v>0</v>
      </c>
      <c r="R57">
        <v>36.799999999999997</v>
      </c>
      <c r="S57">
        <v>4256</v>
      </c>
      <c r="T57">
        <v>3327</v>
      </c>
      <c r="U57" t="s">
        <v>56</v>
      </c>
      <c r="V57">
        <v>29</v>
      </c>
      <c r="W57">
        <v>37.700000000000003</v>
      </c>
      <c r="X57">
        <v>0</v>
      </c>
      <c r="Y57" t="s">
        <v>12</v>
      </c>
      <c r="Z57">
        <v>0</v>
      </c>
      <c r="AA57">
        <v>-769.5</v>
      </c>
    </row>
    <row r="58" spans="1:27">
      <c r="A58" s="44">
        <v>44526</v>
      </c>
      <c r="B58">
        <v>5801</v>
      </c>
      <c r="C58">
        <v>21</v>
      </c>
      <c r="D58">
        <v>0</v>
      </c>
      <c r="E58">
        <v>180</v>
      </c>
      <c r="F58">
        <v>597</v>
      </c>
      <c r="G58">
        <v>58</v>
      </c>
      <c r="H58">
        <v>158</v>
      </c>
      <c r="I58">
        <v>39.799999999999997</v>
      </c>
      <c r="J58">
        <v>1800</v>
      </c>
      <c r="K58">
        <v>0</v>
      </c>
      <c r="L58">
        <v>292.39999999999998</v>
      </c>
      <c r="M58">
        <v>1767.6</v>
      </c>
      <c r="N58">
        <v>56.7</v>
      </c>
      <c r="O58">
        <v>0</v>
      </c>
      <c r="P58">
        <v>4</v>
      </c>
      <c r="Q58">
        <v>407.9</v>
      </c>
      <c r="R58">
        <v>39.299999999999997</v>
      </c>
      <c r="S58">
        <v>4287</v>
      </c>
      <c r="T58">
        <v>3308</v>
      </c>
      <c r="U58" t="s">
        <v>56</v>
      </c>
      <c r="V58">
        <v>26.3</v>
      </c>
      <c r="W58">
        <v>32.9</v>
      </c>
      <c r="X58">
        <v>58</v>
      </c>
      <c r="Y58" t="s">
        <v>12</v>
      </c>
      <c r="Z58">
        <v>0</v>
      </c>
      <c r="AA58">
        <v>-814</v>
      </c>
    </row>
    <row r="59" spans="1:27">
      <c r="A59" s="44">
        <v>44527</v>
      </c>
      <c r="B59">
        <v>6057</v>
      </c>
      <c r="C59">
        <v>21</v>
      </c>
      <c r="D59">
        <v>0</v>
      </c>
      <c r="E59">
        <v>180</v>
      </c>
      <c r="F59">
        <v>595</v>
      </c>
      <c r="G59">
        <v>57</v>
      </c>
      <c r="H59">
        <v>161</v>
      </c>
      <c r="I59">
        <v>39.799999999999997</v>
      </c>
      <c r="J59">
        <v>1850</v>
      </c>
      <c r="K59">
        <v>0</v>
      </c>
      <c r="L59">
        <v>292.39999999999998</v>
      </c>
      <c r="M59">
        <v>1767.1</v>
      </c>
      <c r="N59">
        <v>58.3</v>
      </c>
      <c r="O59">
        <v>0</v>
      </c>
      <c r="P59">
        <v>4</v>
      </c>
      <c r="Q59">
        <v>407.9</v>
      </c>
      <c r="R59">
        <v>40.299999999999997</v>
      </c>
      <c r="S59">
        <v>2587.1</v>
      </c>
      <c r="T59">
        <v>2854</v>
      </c>
      <c r="U59" t="s">
        <v>56</v>
      </c>
      <c r="V59">
        <v>24.3</v>
      </c>
      <c r="W59">
        <v>28.7</v>
      </c>
      <c r="X59">
        <v>100</v>
      </c>
      <c r="Y59" t="s">
        <v>12</v>
      </c>
      <c r="Z59">
        <v>0</v>
      </c>
      <c r="AA59">
        <v>432.9</v>
      </c>
    </row>
    <row r="60" spans="1:27">
      <c r="A60" s="44">
        <v>44528</v>
      </c>
      <c r="B60">
        <v>6074</v>
      </c>
      <c r="C60">
        <v>20</v>
      </c>
      <c r="D60">
        <v>0</v>
      </c>
      <c r="E60">
        <v>180</v>
      </c>
      <c r="F60">
        <v>591</v>
      </c>
      <c r="G60">
        <v>56</v>
      </c>
      <c r="H60">
        <v>162</v>
      </c>
      <c r="I60">
        <v>35</v>
      </c>
      <c r="J60">
        <v>1900</v>
      </c>
      <c r="K60">
        <v>0</v>
      </c>
      <c r="L60">
        <v>298</v>
      </c>
      <c r="M60">
        <v>1765.6</v>
      </c>
      <c r="N60">
        <v>59.1</v>
      </c>
      <c r="O60">
        <v>0</v>
      </c>
      <c r="P60">
        <v>5</v>
      </c>
      <c r="Q60">
        <v>0</v>
      </c>
      <c r="R60">
        <v>39.299999999999997</v>
      </c>
      <c r="S60">
        <v>1822.6</v>
      </c>
      <c r="T60">
        <v>3065</v>
      </c>
      <c r="U60" t="s">
        <v>56</v>
      </c>
      <c r="V60">
        <v>25.7</v>
      </c>
      <c r="W60">
        <v>29</v>
      </c>
      <c r="X60">
        <v>100</v>
      </c>
      <c r="Y60" t="s">
        <v>12</v>
      </c>
      <c r="Z60">
        <v>0</v>
      </c>
      <c r="AA60">
        <v>1410.9</v>
      </c>
    </row>
    <row r="61" spans="1:27">
      <c r="A61" s="44">
        <v>44529</v>
      </c>
      <c r="B61">
        <v>5959</v>
      </c>
      <c r="C61">
        <v>19</v>
      </c>
      <c r="D61">
        <v>0</v>
      </c>
      <c r="E61">
        <v>180</v>
      </c>
      <c r="F61">
        <v>596</v>
      </c>
      <c r="G61">
        <v>55</v>
      </c>
      <c r="H61">
        <v>160</v>
      </c>
      <c r="I61">
        <v>44.2</v>
      </c>
      <c r="J61">
        <v>1900</v>
      </c>
      <c r="K61">
        <v>0</v>
      </c>
      <c r="L61">
        <v>296.39999999999998</v>
      </c>
      <c r="M61">
        <v>1734.3</v>
      </c>
      <c r="N61">
        <v>59.1</v>
      </c>
      <c r="O61">
        <v>0</v>
      </c>
      <c r="P61">
        <v>2.5</v>
      </c>
      <c r="Q61">
        <v>521.29999999999995</v>
      </c>
      <c r="R61">
        <v>42.9</v>
      </c>
      <c r="S61">
        <v>1819.6</v>
      </c>
      <c r="T61">
        <v>3050</v>
      </c>
      <c r="U61" t="s">
        <v>56</v>
      </c>
      <c r="V61">
        <v>26.6</v>
      </c>
      <c r="W61">
        <v>29.1</v>
      </c>
      <c r="X61">
        <v>100</v>
      </c>
      <c r="Y61" t="s">
        <v>12</v>
      </c>
      <c r="Z61">
        <v>0</v>
      </c>
      <c r="AA61">
        <v>1406.4</v>
      </c>
    </row>
    <row r="62" spans="1:27">
      <c r="A62" s="44">
        <v>44530</v>
      </c>
      <c r="B62">
        <v>5959</v>
      </c>
      <c r="C62">
        <v>19</v>
      </c>
      <c r="D62">
        <v>0</v>
      </c>
      <c r="E62">
        <v>180</v>
      </c>
      <c r="F62">
        <v>593</v>
      </c>
      <c r="G62">
        <v>53</v>
      </c>
      <c r="H62">
        <v>161</v>
      </c>
      <c r="I62">
        <v>54</v>
      </c>
      <c r="J62">
        <v>1950</v>
      </c>
      <c r="K62">
        <v>0</v>
      </c>
      <c r="L62">
        <v>296</v>
      </c>
      <c r="M62">
        <v>1711</v>
      </c>
      <c r="N62">
        <v>0</v>
      </c>
      <c r="O62">
        <v>0</v>
      </c>
      <c r="P62">
        <v>4</v>
      </c>
      <c r="Q62" t="s">
        <v>87</v>
      </c>
      <c r="R62">
        <v>49</v>
      </c>
      <c r="S62">
        <v>1737.3</v>
      </c>
      <c r="T62">
        <v>3036</v>
      </c>
      <c r="U62" t="s">
        <v>56</v>
      </c>
      <c r="V62">
        <v>27.1</v>
      </c>
      <c r="W62">
        <v>28.7</v>
      </c>
      <c r="X62">
        <v>42</v>
      </c>
      <c r="Y62" t="s">
        <v>12</v>
      </c>
      <c r="Z62">
        <v>0</v>
      </c>
      <c r="AA62">
        <v>1480.7</v>
      </c>
    </row>
    <row r="63" spans="1:27">
      <c r="A63" s="44">
        <v>44531</v>
      </c>
      <c r="B63">
        <v>5895</v>
      </c>
      <c r="C63">
        <v>23</v>
      </c>
      <c r="D63">
        <v>0</v>
      </c>
      <c r="E63">
        <v>170</v>
      </c>
      <c r="F63">
        <v>582</v>
      </c>
      <c r="G63">
        <v>53</v>
      </c>
      <c r="H63">
        <v>165</v>
      </c>
      <c r="I63">
        <v>53.8</v>
      </c>
      <c r="J63">
        <v>2000</v>
      </c>
      <c r="K63">
        <v>0</v>
      </c>
      <c r="L63">
        <v>292.89999999999998</v>
      </c>
      <c r="M63">
        <v>1707</v>
      </c>
      <c r="N63">
        <v>58.8</v>
      </c>
      <c r="O63">
        <v>0</v>
      </c>
      <c r="P63">
        <v>0</v>
      </c>
      <c r="Q63">
        <v>0</v>
      </c>
      <c r="R63">
        <v>51.9</v>
      </c>
      <c r="S63">
        <v>3024.4</v>
      </c>
      <c r="T63">
        <v>2958</v>
      </c>
      <c r="U63" t="s">
        <v>56</v>
      </c>
      <c r="V63">
        <v>27.3</v>
      </c>
      <c r="W63">
        <v>28.5</v>
      </c>
      <c r="X63">
        <v>0</v>
      </c>
      <c r="Y63" t="s">
        <v>12</v>
      </c>
      <c r="Z63">
        <v>0</v>
      </c>
      <c r="AA63">
        <v>122.1</v>
      </c>
    </row>
    <row r="64" spans="1:27">
      <c r="A64" s="44">
        <v>44532</v>
      </c>
      <c r="B64">
        <v>5646</v>
      </c>
      <c r="C64">
        <v>19</v>
      </c>
      <c r="D64">
        <v>0</v>
      </c>
      <c r="E64">
        <v>170</v>
      </c>
      <c r="F64">
        <v>560</v>
      </c>
      <c r="G64">
        <v>52</v>
      </c>
      <c r="H64">
        <v>161</v>
      </c>
      <c r="I64">
        <v>53.8</v>
      </c>
      <c r="J64">
        <v>2000</v>
      </c>
      <c r="K64">
        <v>0</v>
      </c>
      <c r="L64">
        <v>293.89999999999998</v>
      </c>
      <c r="M64">
        <v>1714.7</v>
      </c>
      <c r="N64">
        <v>59.8</v>
      </c>
      <c r="O64">
        <v>0</v>
      </c>
      <c r="P64">
        <v>7.6</v>
      </c>
      <c r="Q64">
        <v>590.4</v>
      </c>
      <c r="R64">
        <v>55.5</v>
      </c>
      <c r="S64">
        <v>3892.4</v>
      </c>
      <c r="T64">
        <v>2835</v>
      </c>
      <c r="U64" t="s">
        <v>56</v>
      </c>
      <c r="V64">
        <v>27.6</v>
      </c>
      <c r="W64">
        <v>28.6</v>
      </c>
      <c r="X64">
        <v>0</v>
      </c>
      <c r="Y64" t="s">
        <v>12</v>
      </c>
      <c r="Z64">
        <v>0</v>
      </c>
      <c r="AA64">
        <v>-871.4</v>
      </c>
    </row>
    <row r="65" spans="1:27">
      <c r="A65" s="44">
        <v>44533</v>
      </c>
      <c r="B65">
        <v>5356</v>
      </c>
      <c r="C65">
        <v>24</v>
      </c>
      <c r="D65">
        <v>0</v>
      </c>
      <c r="E65">
        <v>170</v>
      </c>
      <c r="F65">
        <v>544</v>
      </c>
      <c r="G65">
        <v>50</v>
      </c>
      <c r="H65">
        <v>163</v>
      </c>
      <c r="I65">
        <v>53.8</v>
      </c>
      <c r="J65">
        <v>2000</v>
      </c>
      <c r="K65">
        <v>0</v>
      </c>
      <c r="L65">
        <v>288.89999999999998</v>
      </c>
      <c r="M65">
        <v>928.7</v>
      </c>
      <c r="N65">
        <v>59.7</v>
      </c>
      <c r="O65">
        <v>0</v>
      </c>
      <c r="P65">
        <v>3.5</v>
      </c>
      <c r="Q65">
        <v>317.60000000000002</v>
      </c>
      <c r="R65">
        <v>48.9</v>
      </c>
      <c r="S65">
        <v>3672.5</v>
      </c>
      <c r="T65">
        <v>3346</v>
      </c>
      <c r="U65" t="s">
        <v>56</v>
      </c>
      <c r="V65">
        <v>24.2</v>
      </c>
      <c r="W65">
        <v>25.3</v>
      </c>
      <c r="X65">
        <v>0</v>
      </c>
      <c r="Y65" t="s">
        <v>12</v>
      </c>
      <c r="Z65">
        <v>0</v>
      </c>
      <c r="AA65">
        <v>-144.5</v>
      </c>
    </row>
    <row r="66" spans="1:27">
      <c r="A66" s="44">
        <v>44534</v>
      </c>
      <c r="B66">
        <v>5651</v>
      </c>
      <c r="C66">
        <v>20</v>
      </c>
      <c r="D66">
        <v>0</v>
      </c>
      <c r="E66">
        <v>170</v>
      </c>
      <c r="F66">
        <v>533</v>
      </c>
      <c r="G66">
        <v>49</v>
      </c>
      <c r="H66">
        <v>158</v>
      </c>
      <c r="I66">
        <v>53.8</v>
      </c>
      <c r="J66">
        <v>2050</v>
      </c>
      <c r="K66">
        <v>0</v>
      </c>
      <c r="L66">
        <v>295.89999999999998</v>
      </c>
      <c r="M66">
        <v>924.6</v>
      </c>
      <c r="N66">
        <v>59.7</v>
      </c>
      <c r="O66">
        <v>0</v>
      </c>
      <c r="P66">
        <v>5.5</v>
      </c>
      <c r="Q66">
        <v>301.5</v>
      </c>
      <c r="R66">
        <v>51.4</v>
      </c>
      <c r="S66">
        <v>3426</v>
      </c>
      <c r="T66">
        <v>3041</v>
      </c>
      <c r="U66" t="s">
        <v>56</v>
      </c>
      <c r="V66">
        <v>20.9</v>
      </c>
      <c r="W66">
        <v>22.2</v>
      </c>
      <c r="X66">
        <v>0</v>
      </c>
      <c r="Y66" t="s">
        <v>12</v>
      </c>
      <c r="Z66">
        <v>0</v>
      </c>
      <c r="AA66">
        <v>-200</v>
      </c>
    </row>
    <row r="67" spans="1:27">
      <c r="A67" s="44">
        <v>44535</v>
      </c>
      <c r="B67">
        <v>5887</v>
      </c>
      <c r="C67">
        <v>19</v>
      </c>
      <c r="D67">
        <v>0</v>
      </c>
      <c r="E67">
        <v>170</v>
      </c>
      <c r="F67">
        <v>548</v>
      </c>
      <c r="G67">
        <v>48</v>
      </c>
      <c r="H67">
        <v>161</v>
      </c>
      <c r="I67">
        <v>53.8</v>
      </c>
      <c r="J67">
        <v>2100</v>
      </c>
      <c r="K67">
        <v>0</v>
      </c>
      <c r="L67">
        <v>295.89999999999998</v>
      </c>
      <c r="M67">
        <v>922.1</v>
      </c>
      <c r="N67">
        <v>59.7</v>
      </c>
      <c r="O67">
        <v>0</v>
      </c>
      <c r="P67">
        <v>4.5</v>
      </c>
      <c r="Q67">
        <v>291.39999999999998</v>
      </c>
      <c r="R67">
        <v>44.4</v>
      </c>
      <c r="S67">
        <v>3663.8</v>
      </c>
      <c r="T67">
        <v>3272</v>
      </c>
      <c r="U67" t="s">
        <v>56</v>
      </c>
      <c r="V67">
        <v>17.3</v>
      </c>
      <c r="W67">
        <v>18.5</v>
      </c>
      <c r="X67">
        <v>0</v>
      </c>
      <c r="Y67" t="s">
        <v>12</v>
      </c>
      <c r="Z67">
        <v>0</v>
      </c>
      <c r="AA67">
        <v>-208.3</v>
      </c>
    </row>
    <row r="68" spans="1:27">
      <c r="A68" s="44">
        <v>44536</v>
      </c>
      <c r="B68">
        <v>5837</v>
      </c>
      <c r="C68">
        <v>20</v>
      </c>
      <c r="D68">
        <v>0</v>
      </c>
      <c r="E68">
        <v>170</v>
      </c>
      <c r="F68">
        <v>557</v>
      </c>
      <c r="G68">
        <v>48</v>
      </c>
      <c r="H68">
        <v>160</v>
      </c>
      <c r="I68">
        <v>53.8</v>
      </c>
      <c r="J68">
        <v>2100</v>
      </c>
      <c r="K68">
        <v>0.04</v>
      </c>
      <c r="L68">
        <v>290.39999999999998</v>
      </c>
      <c r="M68">
        <v>886.3</v>
      </c>
      <c r="N68">
        <v>59.6</v>
      </c>
      <c r="O68">
        <v>0</v>
      </c>
      <c r="P68">
        <v>2</v>
      </c>
      <c r="Q68">
        <v>310.10000000000002</v>
      </c>
      <c r="R68">
        <v>41.3</v>
      </c>
      <c r="S68">
        <v>3853.4</v>
      </c>
      <c r="T68">
        <v>3515</v>
      </c>
      <c r="U68" t="s">
        <v>56</v>
      </c>
      <c r="V68">
        <v>17.2</v>
      </c>
      <c r="W68">
        <v>18.100000000000001</v>
      </c>
      <c r="X68">
        <v>0</v>
      </c>
      <c r="Y68" t="s">
        <v>12</v>
      </c>
      <c r="Z68">
        <v>0</v>
      </c>
      <c r="AA68">
        <v>-153.4</v>
      </c>
    </row>
    <row r="69" spans="1:27">
      <c r="A69" s="44">
        <v>44537</v>
      </c>
      <c r="B69">
        <v>5803</v>
      </c>
      <c r="C69">
        <v>21</v>
      </c>
      <c r="D69">
        <v>0</v>
      </c>
      <c r="E69">
        <v>170</v>
      </c>
      <c r="F69">
        <v>569</v>
      </c>
      <c r="G69">
        <v>49</v>
      </c>
      <c r="H69">
        <v>168</v>
      </c>
      <c r="I69">
        <v>53.8</v>
      </c>
      <c r="J69">
        <v>2150</v>
      </c>
      <c r="K69">
        <v>0</v>
      </c>
      <c r="L69">
        <v>300</v>
      </c>
      <c r="M69">
        <v>832.4</v>
      </c>
      <c r="N69">
        <v>0</v>
      </c>
      <c r="O69">
        <v>0</v>
      </c>
      <c r="P69">
        <v>5</v>
      </c>
      <c r="Q69">
        <v>413.9</v>
      </c>
      <c r="R69">
        <v>39.299999999999997</v>
      </c>
      <c r="S69">
        <v>3874.9</v>
      </c>
      <c r="T69">
        <v>3749</v>
      </c>
      <c r="U69" t="s">
        <v>56</v>
      </c>
      <c r="V69">
        <v>16.899999999999999</v>
      </c>
      <c r="W69">
        <v>17.2</v>
      </c>
      <c r="X69">
        <v>0</v>
      </c>
      <c r="Y69" t="s">
        <v>12</v>
      </c>
      <c r="Z69">
        <v>228.2</v>
      </c>
      <c r="AA69">
        <v>43.1</v>
      </c>
    </row>
    <row r="70" spans="1:27">
      <c r="A70" s="44">
        <v>44538</v>
      </c>
      <c r="B70">
        <v>6051</v>
      </c>
      <c r="C70">
        <v>21</v>
      </c>
      <c r="D70">
        <v>0</v>
      </c>
      <c r="E70">
        <v>170</v>
      </c>
      <c r="F70">
        <v>550</v>
      </c>
      <c r="G70">
        <v>50</v>
      </c>
      <c r="H70">
        <v>158</v>
      </c>
      <c r="I70">
        <v>55.3</v>
      </c>
      <c r="J70">
        <v>2150</v>
      </c>
      <c r="K70">
        <v>0</v>
      </c>
      <c r="L70">
        <v>298</v>
      </c>
      <c r="M70">
        <v>833.4</v>
      </c>
      <c r="N70">
        <v>59.6</v>
      </c>
      <c r="O70">
        <v>0</v>
      </c>
      <c r="P70">
        <v>5</v>
      </c>
      <c r="Q70">
        <v>0</v>
      </c>
      <c r="R70">
        <v>46.4</v>
      </c>
      <c r="S70">
        <v>3832.4</v>
      </c>
      <c r="T70">
        <v>3680</v>
      </c>
      <c r="U70" t="s">
        <v>56</v>
      </c>
      <c r="V70">
        <v>16.5</v>
      </c>
      <c r="W70">
        <v>16.7</v>
      </c>
      <c r="X70">
        <v>0</v>
      </c>
      <c r="Y70" t="s">
        <v>12</v>
      </c>
      <c r="Z70">
        <v>228.2</v>
      </c>
      <c r="AA70">
        <v>28.1</v>
      </c>
    </row>
    <row r="71" spans="1:27">
      <c r="A71" s="44">
        <v>44539</v>
      </c>
      <c r="B71">
        <v>6314</v>
      </c>
      <c r="C71">
        <v>21</v>
      </c>
      <c r="D71">
        <v>0</v>
      </c>
      <c r="E71">
        <v>170</v>
      </c>
      <c r="F71">
        <v>536</v>
      </c>
      <c r="G71">
        <v>60</v>
      </c>
      <c r="H71">
        <v>168</v>
      </c>
      <c r="I71">
        <v>56.6</v>
      </c>
      <c r="J71">
        <v>2150</v>
      </c>
      <c r="K71">
        <v>0.08</v>
      </c>
      <c r="L71">
        <v>348.9</v>
      </c>
      <c r="M71">
        <v>840.4</v>
      </c>
      <c r="N71">
        <v>59.5</v>
      </c>
      <c r="O71">
        <v>0</v>
      </c>
      <c r="P71">
        <v>0</v>
      </c>
      <c r="Q71">
        <v>457.8</v>
      </c>
      <c r="R71">
        <v>49.9</v>
      </c>
      <c r="S71">
        <v>4047.4</v>
      </c>
      <c r="T71">
        <v>3834</v>
      </c>
      <c r="U71" t="s">
        <v>56</v>
      </c>
      <c r="V71">
        <v>16.600000000000001</v>
      </c>
      <c r="W71">
        <v>16.600000000000001</v>
      </c>
      <c r="X71">
        <v>0</v>
      </c>
      <c r="Y71" t="s">
        <v>12</v>
      </c>
      <c r="Z71">
        <v>228.2</v>
      </c>
      <c r="AA71">
        <v>-28.9</v>
      </c>
    </row>
    <row r="72" spans="1:27">
      <c r="A72" s="44">
        <v>44540</v>
      </c>
      <c r="B72">
        <v>6556</v>
      </c>
      <c r="C72">
        <v>20</v>
      </c>
      <c r="D72">
        <v>0</v>
      </c>
      <c r="E72">
        <v>170</v>
      </c>
      <c r="F72">
        <v>544</v>
      </c>
      <c r="G72">
        <v>93</v>
      </c>
      <c r="H72">
        <v>160</v>
      </c>
      <c r="I72">
        <v>56.6</v>
      </c>
      <c r="J72">
        <v>2200</v>
      </c>
      <c r="K72">
        <v>0</v>
      </c>
      <c r="L72">
        <v>254.6</v>
      </c>
      <c r="M72">
        <v>835.9</v>
      </c>
      <c r="N72">
        <v>59.5</v>
      </c>
      <c r="O72">
        <v>12.5</v>
      </c>
      <c r="P72">
        <v>5</v>
      </c>
      <c r="Q72">
        <v>0</v>
      </c>
      <c r="R72">
        <v>54.5</v>
      </c>
      <c r="S72">
        <v>4403.3999999999996</v>
      </c>
      <c r="T72">
        <v>4648</v>
      </c>
      <c r="U72" t="s">
        <v>56</v>
      </c>
      <c r="V72">
        <v>16.399999999999999</v>
      </c>
      <c r="W72">
        <v>16</v>
      </c>
      <c r="X72">
        <v>0</v>
      </c>
      <c r="Y72" t="s">
        <v>12</v>
      </c>
      <c r="Z72">
        <v>684.7</v>
      </c>
      <c r="AA72">
        <v>401.1</v>
      </c>
    </row>
    <row r="73" spans="1:27">
      <c r="A73" s="44">
        <v>44541</v>
      </c>
      <c r="B73">
        <v>6129</v>
      </c>
      <c r="C73">
        <v>19</v>
      </c>
      <c r="D73">
        <v>0</v>
      </c>
      <c r="E73">
        <v>170</v>
      </c>
      <c r="F73">
        <v>565</v>
      </c>
      <c r="G73">
        <v>88</v>
      </c>
      <c r="H73">
        <v>158</v>
      </c>
      <c r="I73">
        <v>56.6</v>
      </c>
      <c r="J73">
        <v>2200</v>
      </c>
      <c r="K73">
        <v>0</v>
      </c>
      <c r="L73">
        <v>292.39999999999998</v>
      </c>
      <c r="M73">
        <v>836.4</v>
      </c>
      <c r="N73">
        <v>26.6</v>
      </c>
      <c r="O73">
        <v>13.9</v>
      </c>
      <c r="P73">
        <v>5</v>
      </c>
      <c r="Q73">
        <v>515.20000000000005</v>
      </c>
      <c r="R73">
        <v>57.5</v>
      </c>
      <c r="S73">
        <v>4598.2</v>
      </c>
      <c r="T73">
        <v>4864</v>
      </c>
      <c r="U73" t="s">
        <v>56</v>
      </c>
      <c r="V73">
        <v>16.3</v>
      </c>
      <c r="W73">
        <v>15.5</v>
      </c>
      <c r="X73">
        <v>0</v>
      </c>
      <c r="Y73" t="s">
        <v>12</v>
      </c>
      <c r="Z73">
        <v>684.7</v>
      </c>
      <c r="AA73">
        <v>428.8</v>
      </c>
    </row>
    <row r="74" spans="1:27">
      <c r="A74" s="44">
        <v>44542</v>
      </c>
      <c r="B74">
        <v>5747</v>
      </c>
      <c r="C74">
        <v>24</v>
      </c>
      <c r="D74">
        <v>0</v>
      </c>
      <c r="E74">
        <v>170</v>
      </c>
      <c r="F74">
        <v>605</v>
      </c>
      <c r="G74">
        <v>70</v>
      </c>
      <c r="H74">
        <v>166</v>
      </c>
      <c r="I74">
        <v>56.6</v>
      </c>
      <c r="J74">
        <v>2200</v>
      </c>
      <c r="K74">
        <v>0.16</v>
      </c>
      <c r="L74">
        <v>292.89999999999998</v>
      </c>
      <c r="M74">
        <v>816.7</v>
      </c>
      <c r="N74">
        <v>0</v>
      </c>
      <c r="O74">
        <v>12.4</v>
      </c>
      <c r="P74">
        <v>0</v>
      </c>
      <c r="Q74">
        <v>0</v>
      </c>
      <c r="R74">
        <v>40.299999999999997</v>
      </c>
      <c r="S74">
        <v>4162.8999999999996</v>
      </c>
      <c r="T74">
        <v>4280</v>
      </c>
      <c r="U74" t="s">
        <v>56</v>
      </c>
      <c r="V74">
        <v>15.9</v>
      </c>
      <c r="W74">
        <v>15</v>
      </c>
      <c r="X74">
        <v>0</v>
      </c>
      <c r="Y74" t="s">
        <v>12</v>
      </c>
      <c r="Z74">
        <v>456.4</v>
      </c>
      <c r="AA74">
        <v>279.2</v>
      </c>
    </row>
    <row r="75" spans="1:27">
      <c r="A75" s="44">
        <v>44543</v>
      </c>
      <c r="B75">
        <v>7739</v>
      </c>
      <c r="C75">
        <v>141</v>
      </c>
      <c r="D75">
        <v>0</v>
      </c>
      <c r="E75">
        <v>170</v>
      </c>
      <c r="F75">
        <v>653</v>
      </c>
      <c r="G75">
        <v>288</v>
      </c>
      <c r="H75">
        <v>238</v>
      </c>
      <c r="I75">
        <v>57.1</v>
      </c>
      <c r="J75">
        <v>2200</v>
      </c>
      <c r="K75">
        <v>1.84</v>
      </c>
      <c r="L75">
        <v>1490.3</v>
      </c>
      <c r="M75">
        <v>1737.8</v>
      </c>
      <c r="N75">
        <v>52.3</v>
      </c>
      <c r="O75">
        <v>16.5</v>
      </c>
      <c r="P75">
        <v>5</v>
      </c>
      <c r="Q75">
        <v>1495.8</v>
      </c>
      <c r="R75">
        <v>27.7</v>
      </c>
      <c r="S75">
        <v>4092.4</v>
      </c>
      <c r="T75">
        <v>2675</v>
      </c>
      <c r="U75" t="s">
        <v>56</v>
      </c>
      <c r="V75">
        <v>26.2</v>
      </c>
      <c r="W75">
        <v>25.2</v>
      </c>
      <c r="X75">
        <v>0</v>
      </c>
      <c r="Y75" t="s">
        <v>12</v>
      </c>
      <c r="Z75">
        <v>1369.3</v>
      </c>
      <c r="AA75">
        <v>-1331.2</v>
      </c>
    </row>
    <row r="76" spans="1:27">
      <c r="A76" s="44">
        <v>44544</v>
      </c>
      <c r="B76">
        <v>15430</v>
      </c>
      <c r="C76">
        <v>333</v>
      </c>
      <c r="D76">
        <v>0</v>
      </c>
      <c r="E76">
        <v>170</v>
      </c>
      <c r="F76">
        <v>788</v>
      </c>
      <c r="G76">
        <v>2605</v>
      </c>
      <c r="H76">
        <v>260</v>
      </c>
      <c r="I76">
        <v>67.2</v>
      </c>
      <c r="J76">
        <v>2200</v>
      </c>
      <c r="K76">
        <v>0.16</v>
      </c>
      <c r="L76">
        <v>2988.7</v>
      </c>
      <c r="M76">
        <v>2612.1</v>
      </c>
      <c r="N76">
        <v>238.7</v>
      </c>
      <c r="O76">
        <v>29.9</v>
      </c>
      <c r="P76">
        <v>1.5</v>
      </c>
      <c r="Q76">
        <v>3269.5</v>
      </c>
      <c r="R76">
        <v>26.2</v>
      </c>
      <c r="S76">
        <v>8875.9</v>
      </c>
      <c r="T76">
        <v>13059</v>
      </c>
      <c r="U76" t="s">
        <v>56</v>
      </c>
      <c r="V76">
        <v>46.6</v>
      </c>
      <c r="W76">
        <v>42.6</v>
      </c>
      <c r="X76">
        <v>0</v>
      </c>
      <c r="Y76" t="s">
        <v>13</v>
      </c>
      <c r="Z76">
        <v>11867.4</v>
      </c>
      <c r="AA76">
        <v>3532.4</v>
      </c>
    </row>
    <row r="77" spans="1:27">
      <c r="A77" s="44">
        <v>44545</v>
      </c>
      <c r="B77">
        <v>25264</v>
      </c>
      <c r="C77">
        <v>233</v>
      </c>
      <c r="D77">
        <v>0</v>
      </c>
      <c r="E77">
        <v>170</v>
      </c>
      <c r="F77">
        <v>1027</v>
      </c>
      <c r="G77">
        <v>1025</v>
      </c>
      <c r="H77">
        <v>201</v>
      </c>
      <c r="I77">
        <v>58.1</v>
      </c>
      <c r="J77">
        <v>2200</v>
      </c>
      <c r="K77">
        <v>0</v>
      </c>
      <c r="L77">
        <v>2994.7</v>
      </c>
      <c r="M77">
        <v>3412.7</v>
      </c>
      <c r="N77">
        <v>244.9</v>
      </c>
      <c r="O77">
        <v>32.1</v>
      </c>
      <c r="P77">
        <v>5</v>
      </c>
      <c r="Q77">
        <v>2577.3000000000002</v>
      </c>
      <c r="R77">
        <v>25.7</v>
      </c>
      <c r="S77">
        <v>15863.9</v>
      </c>
      <c r="T77">
        <v>23071</v>
      </c>
      <c r="U77" t="s">
        <v>56</v>
      </c>
      <c r="V77">
        <v>63.4</v>
      </c>
      <c r="W77">
        <v>42.6</v>
      </c>
      <c r="X77">
        <v>0</v>
      </c>
      <c r="Y77" t="s">
        <v>13</v>
      </c>
      <c r="Z77">
        <v>12323.9</v>
      </c>
      <c r="AA77">
        <v>6524.4</v>
      </c>
    </row>
    <row r="78" spans="1:27">
      <c r="A78" s="44">
        <v>44546</v>
      </c>
      <c r="B78">
        <v>28965</v>
      </c>
      <c r="C78">
        <v>865</v>
      </c>
      <c r="D78">
        <v>0</v>
      </c>
      <c r="E78">
        <v>170</v>
      </c>
      <c r="F78">
        <v>1013</v>
      </c>
      <c r="G78">
        <v>1003</v>
      </c>
      <c r="H78">
        <v>212</v>
      </c>
      <c r="I78">
        <v>58.2</v>
      </c>
      <c r="J78">
        <v>2200</v>
      </c>
      <c r="K78">
        <v>0.48</v>
      </c>
      <c r="L78">
        <v>2289.4</v>
      </c>
      <c r="M78">
        <v>3939</v>
      </c>
      <c r="N78">
        <v>245.3</v>
      </c>
      <c r="O78">
        <v>33</v>
      </c>
      <c r="P78">
        <v>5</v>
      </c>
      <c r="Q78">
        <v>2577.3000000000002</v>
      </c>
      <c r="R78">
        <v>20.7</v>
      </c>
      <c r="S78">
        <v>24290</v>
      </c>
      <c r="T78">
        <v>31580</v>
      </c>
      <c r="U78" t="s">
        <v>56</v>
      </c>
      <c r="V78">
        <v>63.9</v>
      </c>
      <c r="W78">
        <v>32</v>
      </c>
      <c r="X78">
        <v>0</v>
      </c>
      <c r="Y78" t="s">
        <v>13</v>
      </c>
      <c r="Z78">
        <v>12323.9</v>
      </c>
      <c r="AA78">
        <v>6602.3</v>
      </c>
    </row>
    <row r="79" spans="1:27">
      <c r="A79" s="44">
        <v>44547</v>
      </c>
      <c r="B79">
        <v>27627</v>
      </c>
      <c r="C79">
        <v>311</v>
      </c>
      <c r="D79">
        <v>0</v>
      </c>
      <c r="E79">
        <v>170</v>
      </c>
      <c r="F79">
        <v>1004</v>
      </c>
      <c r="G79">
        <v>818</v>
      </c>
      <c r="H79">
        <v>182</v>
      </c>
      <c r="I79">
        <v>58.1</v>
      </c>
      <c r="J79">
        <v>2200</v>
      </c>
      <c r="K79">
        <v>0</v>
      </c>
      <c r="L79">
        <v>4893.3999999999996</v>
      </c>
      <c r="M79">
        <v>4129.1000000000004</v>
      </c>
      <c r="N79">
        <v>245.3</v>
      </c>
      <c r="O79">
        <v>30.5</v>
      </c>
      <c r="P79">
        <v>4.5</v>
      </c>
      <c r="Q79">
        <v>5008.3</v>
      </c>
      <c r="R79">
        <v>11.1</v>
      </c>
      <c r="S79">
        <v>28897.4</v>
      </c>
      <c r="T79">
        <v>35845</v>
      </c>
      <c r="U79" t="s">
        <v>56</v>
      </c>
      <c r="V79">
        <v>63.6</v>
      </c>
      <c r="W79">
        <v>27.1</v>
      </c>
      <c r="X79">
        <v>0</v>
      </c>
      <c r="Y79" t="s">
        <v>13</v>
      </c>
      <c r="Z79">
        <v>15062.5</v>
      </c>
      <c r="AA79">
        <v>6058.3</v>
      </c>
    </row>
    <row r="80" spans="1:27">
      <c r="A80" s="44">
        <v>44548</v>
      </c>
      <c r="B80">
        <v>27546</v>
      </c>
      <c r="C80">
        <v>205</v>
      </c>
      <c r="D80">
        <v>0</v>
      </c>
      <c r="E80">
        <v>170</v>
      </c>
      <c r="F80">
        <v>1030</v>
      </c>
      <c r="G80">
        <v>470</v>
      </c>
      <c r="H80">
        <v>168</v>
      </c>
      <c r="I80">
        <v>58.1</v>
      </c>
      <c r="J80">
        <v>2150</v>
      </c>
      <c r="K80">
        <v>0</v>
      </c>
      <c r="L80">
        <v>5489.3</v>
      </c>
      <c r="M80">
        <v>4115.5</v>
      </c>
      <c r="N80" t="s">
        <v>88</v>
      </c>
      <c r="O80" t="s">
        <v>89</v>
      </c>
      <c r="P80">
        <v>6</v>
      </c>
      <c r="Q80">
        <v>5580.6</v>
      </c>
      <c r="R80">
        <v>14.1</v>
      </c>
      <c r="S80">
        <v>26928</v>
      </c>
      <c r="T80">
        <v>32282</v>
      </c>
      <c r="U80" t="s">
        <v>56</v>
      </c>
      <c r="V80">
        <v>63.5</v>
      </c>
      <c r="W80">
        <v>27.5</v>
      </c>
      <c r="X80">
        <v>0</v>
      </c>
      <c r="Y80" t="s">
        <v>13</v>
      </c>
      <c r="Z80">
        <v>14149.6</v>
      </c>
      <c r="AA80">
        <v>4531.5</v>
      </c>
    </row>
    <row r="81" spans="1:27">
      <c r="A81" s="44">
        <v>44549</v>
      </c>
      <c r="B81">
        <v>24756</v>
      </c>
      <c r="C81">
        <v>163</v>
      </c>
      <c r="D81">
        <v>0</v>
      </c>
      <c r="E81">
        <v>170</v>
      </c>
      <c r="F81">
        <v>993</v>
      </c>
      <c r="G81">
        <v>339</v>
      </c>
      <c r="H81">
        <v>171</v>
      </c>
      <c r="I81">
        <v>58.1</v>
      </c>
      <c r="J81">
        <v>2150</v>
      </c>
      <c r="K81">
        <v>0</v>
      </c>
      <c r="L81">
        <v>5497.9</v>
      </c>
      <c r="M81">
        <v>4153.8</v>
      </c>
      <c r="N81" t="s">
        <v>90</v>
      </c>
      <c r="O81" t="s">
        <v>91</v>
      </c>
      <c r="P81">
        <v>0</v>
      </c>
      <c r="Q81">
        <v>5270</v>
      </c>
      <c r="R81">
        <v>14.6</v>
      </c>
      <c r="S81">
        <v>23826.3</v>
      </c>
      <c r="T81">
        <v>21202</v>
      </c>
      <c r="U81" t="s">
        <v>56</v>
      </c>
      <c r="V81">
        <v>64.2</v>
      </c>
      <c r="W81">
        <v>30.7</v>
      </c>
      <c r="X81">
        <v>0</v>
      </c>
      <c r="Y81" t="s">
        <v>13</v>
      </c>
      <c r="Z81">
        <v>3651.5</v>
      </c>
      <c r="AA81">
        <v>-2714.5</v>
      </c>
    </row>
    <row r="82" spans="1:27">
      <c r="A82" s="44">
        <v>44550</v>
      </c>
      <c r="B82">
        <v>20707</v>
      </c>
      <c r="C82">
        <v>138</v>
      </c>
      <c r="D82">
        <v>0</v>
      </c>
      <c r="E82">
        <v>170</v>
      </c>
      <c r="F82">
        <v>976</v>
      </c>
      <c r="G82">
        <v>272</v>
      </c>
      <c r="H82">
        <v>161</v>
      </c>
      <c r="I82">
        <v>58.1</v>
      </c>
      <c r="J82">
        <v>2150</v>
      </c>
      <c r="K82">
        <v>0</v>
      </c>
      <c r="L82">
        <v>1194.9000000000001</v>
      </c>
      <c r="M82">
        <v>933.2</v>
      </c>
      <c r="N82">
        <v>49.6</v>
      </c>
      <c r="O82">
        <v>54.1</v>
      </c>
      <c r="P82">
        <v>9.1</v>
      </c>
      <c r="Q82">
        <v>1522.1</v>
      </c>
      <c r="R82">
        <v>13.1</v>
      </c>
      <c r="S82">
        <v>21109.8</v>
      </c>
      <c r="T82">
        <v>24996</v>
      </c>
      <c r="U82" t="s">
        <v>56</v>
      </c>
      <c r="V82">
        <v>44.3</v>
      </c>
      <c r="W82">
        <v>24.7</v>
      </c>
      <c r="X82">
        <v>0</v>
      </c>
      <c r="Y82" t="s">
        <v>13</v>
      </c>
      <c r="Z82">
        <v>2738.6</v>
      </c>
      <c r="AA82">
        <v>3858</v>
      </c>
    </row>
    <row r="83" spans="1:27">
      <c r="A83" s="44">
        <v>44551</v>
      </c>
      <c r="B83">
        <v>17473</v>
      </c>
      <c r="C83">
        <v>123</v>
      </c>
      <c r="D83">
        <v>0</v>
      </c>
      <c r="E83">
        <v>170</v>
      </c>
      <c r="F83">
        <v>947</v>
      </c>
      <c r="G83">
        <v>229</v>
      </c>
      <c r="H83">
        <v>163</v>
      </c>
      <c r="I83">
        <v>57.9</v>
      </c>
      <c r="J83">
        <v>2100</v>
      </c>
      <c r="K83">
        <v>0.12</v>
      </c>
      <c r="L83">
        <v>1197.4000000000001</v>
      </c>
      <c r="M83">
        <v>914.5</v>
      </c>
      <c r="N83">
        <v>20.3</v>
      </c>
      <c r="O83">
        <v>69.099999999999994</v>
      </c>
      <c r="P83">
        <v>0</v>
      </c>
      <c r="Q83">
        <v>958.9</v>
      </c>
      <c r="R83">
        <v>10.6</v>
      </c>
      <c r="S83">
        <v>17574.3</v>
      </c>
      <c r="T83">
        <v>20826</v>
      </c>
      <c r="U83" t="s">
        <v>56</v>
      </c>
      <c r="V83">
        <v>26.9</v>
      </c>
      <c r="W83">
        <v>17.600000000000001</v>
      </c>
      <c r="X83">
        <v>0</v>
      </c>
      <c r="Y83" t="s">
        <v>13</v>
      </c>
      <c r="Z83">
        <v>2738.6</v>
      </c>
      <c r="AA83">
        <v>3221.5</v>
      </c>
    </row>
    <row r="84" spans="1:27">
      <c r="A84" s="44">
        <v>44552</v>
      </c>
      <c r="B84">
        <v>15308</v>
      </c>
      <c r="C84">
        <v>197</v>
      </c>
      <c r="D84">
        <v>0</v>
      </c>
      <c r="E84">
        <v>170</v>
      </c>
      <c r="F84">
        <v>832</v>
      </c>
      <c r="G84">
        <v>215</v>
      </c>
      <c r="H84">
        <v>179</v>
      </c>
      <c r="I84">
        <v>62.7</v>
      </c>
      <c r="J84">
        <v>2100</v>
      </c>
      <c r="K84">
        <v>0.28000000000000003</v>
      </c>
      <c r="L84">
        <v>1293</v>
      </c>
      <c r="M84">
        <v>914</v>
      </c>
      <c r="N84">
        <v>21.7</v>
      </c>
      <c r="O84">
        <v>67.3</v>
      </c>
      <c r="P84">
        <v>5</v>
      </c>
      <c r="Q84">
        <v>1289</v>
      </c>
      <c r="R84">
        <v>15</v>
      </c>
      <c r="S84">
        <v>14194.3</v>
      </c>
      <c r="T84">
        <v>15407</v>
      </c>
      <c r="U84" t="s">
        <v>56</v>
      </c>
      <c r="V84">
        <v>11.8</v>
      </c>
      <c r="W84">
        <v>9.4</v>
      </c>
      <c r="X84">
        <v>0</v>
      </c>
      <c r="Y84" t="s">
        <v>13</v>
      </c>
      <c r="Z84">
        <v>684.7</v>
      </c>
      <c r="AA84">
        <v>1326.8</v>
      </c>
    </row>
    <row r="85" spans="1:27">
      <c r="A85" s="44">
        <v>44553</v>
      </c>
      <c r="B85">
        <v>15630</v>
      </c>
      <c r="C85">
        <v>518</v>
      </c>
      <c r="D85">
        <v>0</v>
      </c>
      <c r="E85">
        <v>170</v>
      </c>
      <c r="F85">
        <v>803</v>
      </c>
      <c r="G85">
        <v>3274</v>
      </c>
      <c r="H85">
        <v>236</v>
      </c>
      <c r="I85">
        <v>69.599999999999994</v>
      </c>
      <c r="J85">
        <v>2050</v>
      </c>
      <c r="K85">
        <v>0.6</v>
      </c>
      <c r="L85">
        <v>1296.7</v>
      </c>
      <c r="M85">
        <v>918.6</v>
      </c>
      <c r="N85">
        <v>18.100000000000001</v>
      </c>
      <c r="O85">
        <v>70.5</v>
      </c>
      <c r="P85">
        <v>5</v>
      </c>
      <c r="Q85">
        <v>1281.0999999999999</v>
      </c>
      <c r="R85">
        <v>12.1</v>
      </c>
      <c r="S85">
        <v>12838.4</v>
      </c>
      <c r="T85">
        <v>14798</v>
      </c>
      <c r="U85" t="s">
        <v>56</v>
      </c>
      <c r="V85">
        <v>11.6</v>
      </c>
      <c r="W85">
        <v>11.1</v>
      </c>
      <c r="X85">
        <v>0</v>
      </c>
      <c r="Y85" t="s">
        <v>13</v>
      </c>
      <c r="Z85">
        <v>2282.1999999999998</v>
      </c>
      <c r="AA85">
        <v>1958.9</v>
      </c>
    </row>
    <row r="86" spans="1:27">
      <c r="A86" s="44">
        <v>44554</v>
      </c>
      <c r="B86">
        <v>21402</v>
      </c>
      <c r="C86">
        <v>397</v>
      </c>
      <c r="D86">
        <v>0</v>
      </c>
      <c r="E86">
        <v>170</v>
      </c>
      <c r="F86">
        <v>977</v>
      </c>
      <c r="G86">
        <v>3853</v>
      </c>
      <c r="H86">
        <v>229</v>
      </c>
      <c r="I86">
        <v>58.7</v>
      </c>
      <c r="J86">
        <v>2050</v>
      </c>
      <c r="K86">
        <v>0.08</v>
      </c>
      <c r="L86">
        <v>392.2</v>
      </c>
      <c r="M86">
        <v>1699.5</v>
      </c>
      <c r="N86">
        <v>33.799999999999997</v>
      </c>
      <c r="O86">
        <v>53.4</v>
      </c>
      <c r="P86">
        <v>1</v>
      </c>
      <c r="Q86">
        <v>521.29999999999995</v>
      </c>
      <c r="R86">
        <v>13.6</v>
      </c>
      <c r="S86">
        <v>14411</v>
      </c>
      <c r="T86">
        <v>22144</v>
      </c>
      <c r="U86" t="s">
        <v>56</v>
      </c>
      <c r="V86">
        <v>11</v>
      </c>
      <c r="W86">
        <v>11.4</v>
      </c>
      <c r="X86">
        <v>0</v>
      </c>
      <c r="Y86" t="s">
        <v>13</v>
      </c>
      <c r="Z86">
        <v>5705.5</v>
      </c>
      <c r="AA86">
        <v>7491.1</v>
      </c>
    </row>
    <row r="87" spans="1:27">
      <c r="A87" s="44">
        <v>44555</v>
      </c>
      <c r="B87">
        <v>29635</v>
      </c>
      <c r="C87">
        <v>747</v>
      </c>
      <c r="D87">
        <v>0</v>
      </c>
      <c r="E87">
        <v>170</v>
      </c>
      <c r="F87">
        <v>1167</v>
      </c>
      <c r="G87">
        <v>2612</v>
      </c>
      <c r="H87">
        <v>215</v>
      </c>
      <c r="I87">
        <v>59.8</v>
      </c>
      <c r="J87">
        <v>2000</v>
      </c>
      <c r="K87">
        <v>0.4</v>
      </c>
      <c r="L87">
        <v>499.1</v>
      </c>
      <c r="M87">
        <v>1694.5</v>
      </c>
      <c r="N87">
        <v>57.8</v>
      </c>
      <c r="O87">
        <v>31</v>
      </c>
      <c r="P87">
        <v>4.5</v>
      </c>
      <c r="Q87">
        <v>516.29999999999995</v>
      </c>
      <c r="R87">
        <v>9.1</v>
      </c>
      <c r="S87">
        <v>19422.3</v>
      </c>
      <c r="T87">
        <v>28908</v>
      </c>
      <c r="U87" t="s">
        <v>56</v>
      </c>
      <c r="V87">
        <v>10.199999999999999</v>
      </c>
      <c r="W87">
        <v>10</v>
      </c>
      <c r="X87">
        <v>0</v>
      </c>
      <c r="Y87" t="s">
        <v>13</v>
      </c>
      <c r="Z87">
        <v>6161.9</v>
      </c>
      <c r="AA87">
        <v>9206.9</v>
      </c>
    </row>
    <row r="88" spans="1:27">
      <c r="A88" s="44">
        <v>44556</v>
      </c>
      <c r="B88">
        <v>33783</v>
      </c>
      <c r="C88">
        <v>720</v>
      </c>
      <c r="D88">
        <v>0</v>
      </c>
      <c r="E88">
        <v>170</v>
      </c>
      <c r="F88">
        <v>1334</v>
      </c>
      <c r="G88">
        <v>2486</v>
      </c>
      <c r="H88">
        <v>218</v>
      </c>
      <c r="I88">
        <v>59.4</v>
      </c>
      <c r="J88">
        <v>2000</v>
      </c>
      <c r="K88">
        <v>0.16</v>
      </c>
      <c r="L88">
        <v>792</v>
      </c>
      <c r="M88">
        <v>1701</v>
      </c>
      <c r="N88">
        <v>57.8</v>
      </c>
      <c r="O88">
        <v>30.5</v>
      </c>
      <c r="P88">
        <v>5</v>
      </c>
      <c r="Q88">
        <v>840.9</v>
      </c>
      <c r="R88">
        <v>12.1</v>
      </c>
      <c r="S88">
        <v>27563.3</v>
      </c>
      <c r="T88">
        <v>38461</v>
      </c>
      <c r="U88" t="s">
        <v>56</v>
      </c>
      <c r="V88">
        <v>9.8000000000000007</v>
      </c>
      <c r="W88">
        <v>8.1999999999999993</v>
      </c>
      <c r="X88">
        <v>0</v>
      </c>
      <c r="Y88" t="s">
        <v>13</v>
      </c>
      <c r="Z88">
        <v>8444.1</v>
      </c>
      <c r="AA88">
        <v>10458.700000000001</v>
      </c>
    </row>
    <row r="89" spans="1:27">
      <c r="A89" s="44">
        <v>44557</v>
      </c>
      <c r="B89">
        <v>34870</v>
      </c>
      <c r="C89">
        <v>491</v>
      </c>
      <c r="D89">
        <v>0</v>
      </c>
      <c r="E89">
        <v>170</v>
      </c>
      <c r="F89">
        <v>1600</v>
      </c>
      <c r="G89">
        <v>3731</v>
      </c>
      <c r="H89">
        <v>209</v>
      </c>
      <c r="I89">
        <v>66.8</v>
      </c>
      <c r="J89">
        <v>1950</v>
      </c>
      <c r="K89">
        <v>0.32</v>
      </c>
      <c r="L89">
        <v>792.5</v>
      </c>
      <c r="M89">
        <v>1697</v>
      </c>
      <c r="N89">
        <v>30.4</v>
      </c>
      <c r="O89">
        <v>53.3</v>
      </c>
      <c r="P89">
        <v>0.5</v>
      </c>
      <c r="Q89">
        <v>738.1</v>
      </c>
      <c r="R89">
        <v>14.1</v>
      </c>
      <c r="S89">
        <v>31196.400000000001</v>
      </c>
      <c r="T89">
        <v>42838</v>
      </c>
      <c r="U89" t="s">
        <v>56</v>
      </c>
      <c r="V89">
        <v>9.4</v>
      </c>
      <c r="W89">
        <v>7.1</v>
      </c>
      <c r="X89">
        <v>0</v>
      </c>
      <c r="Y89" t="s">
        <v>13</v>
      </c>
      <c r="Z89">
        <v>8672.2999999999993</v>
      </c>
      <c r="AA89">
        <v>11188.5</v>
      </c>
    </row>
    <row r="90" spans="1:27">
      <c r="A90" s="44">
        <v>44558</v>
      </c>
      <c r="B90">
        <v>34946</v>
      </c>
      <c r="C90">
        <v>391</v>
      </c>
      <c r="D90">
        <v>0</v>
      </c>
      <c r="E90">
        <v>170</v>
      </c>
      <c r="F90">
        <v>1981</v>
      </c>
      <c r="G90">
        <v>2277</v>
      </c>
      <c r="H90">
        <v>215</v>
      </c>
      <c r="I90">
        <v>60.1</v>
      </c>
      <c r="J90">
        <v>1950</v>
      </c>
      <c r="K90">
        <v>0</v>
      </c>
      <c r="L90">
        <v>791.5</v>
      </c>
      <c r="M90">
        <v>1715.7</v>
      </c>
      <c r="N90">
        <v>0</v>
      </c>
      <c r="O90">
        <v>63.2</v>
      </c>
      <c r="P90">
        <v>5</v>
      </c>
      <c r="Q90">
        <v>851.5</v>
      </c>
      <c r="R90">
        <v>13.6</v>
      </c>
      <c r="S90">
        <v>31988</v>
      </c>
      <c r="T90">
        <v>45494</v>
      </c>
      <c r="U90" t="s">
        <v>56</v>
      </c>
      <c r="V90">
        <v>9</v>
      </c>
      <c r="W90">
        <v>6.5</v>
      </c>
      <c r="X90">
        <v>0</v>
      </c>
      <c r="Y90" t="s">
        <v>13</v>
      </c>
      <c r="Z90">
        <v>8900.6</v>
      </c>
      <c r="AA90">
        <v>13033.5</v>
      </c>
    </row>
    <row r="91" spans="1:27">
      <c r="A91" s="44">
        <v>44559</v>
      </c>
      <c r="B91">
        <v>31149</v>
      </c>
      <c r="C91">
        <v>342</v>
      </c>
      <c r="D91">
        <v>0</v>
      </c>
      <c r="E91">
        <v>170</v>
      </c>
      <c r="F91">
        <v>2346</v>
      </c>
      <c r="G91">
        <v>1752</v>
      </c>
      <c r="H91">
        <v>219</v>
      </c>
      <c r="I91">
        <v>49.9</v>
      </c>
      <c r="J91">
        <v>1900</v>
      </c>
      <c r="K91">
        <v>0.32</v>
      </c>
      <c r="L91">
        <v>298.5</v>
      </c>
      <c r="M91">
        <v>2607</v>
      </c>
      <c r="N91">
        <v>0</v>
      </c>
      <c r="O91">
        <v>55.3</v>
      </c>
      <c r="P91">
        <v>5.5</v>
      </c>
      <c r="Q91">
        <v>0</v>
      </c>
      <c r="R91">
        <v>14.1</v>
      </c>
      <c r="S91">
        <v>30995.1</v>
      </c>
      <c r="T91">
        <v>40599</v>
      </c>
      <c r="U91" t="s">
        <v>56</v>
      </c>
      <c r="V91">
        <v>9</v>
      </c>
      <c r="W91">
        <v>6.6</v>
      </c>
      <c r="X91">
        <v>0</v>
      </c>
      <c r="Y91" t="s">
        <v>13</v>
      </c>
      <c r="Z91">
        <v>5477.3</v>
      </c>
      <c r="AA91">
        <v>9371</v>
      </c>
    </row>
    <row r="92" spans="1:27">
      <c r="A92" s="44">
        <v>44560</v>
      </c>
      <c r="B92">
        <v>29461</v>
      </c>
      <c r="C92">
        <v>313</v>
      </c>
      <c r="D92">
        <v>0</v>
      </c>
      <c r="E92">
        <v>170</v>
      </c>
      <c r="F92">
        <v>2390</v>
      </c>
      <c r="G92">
        <v>1419</v>
      </c>
      <c r="H92">
        <v>192</v>
      </c>
      <c r="I92">
        <v>41.8</v>
      </c>
      <c r="J92">
        <v>1850</v>
      </c>
      <c r="K92">
        <v>0</v>
      </c>
      <c r="L92">
        <v>294.39999999999998</v>
      </c>
      <c r="M92">
        <v>2601.5</v>
      </c>
      <c r="N92">
        <v>0</v>
      </c>
      <c r="O92">
        <v>63.5</v>
      </c>
      <c r="P92">
        <v>0.5</v>
      </c>
      <c r="Q92">
        <v>847</v>
      </c>
      <c r="R92">
        <v>15.1</v>
      </c>
      <c r="S92">
        <v>28051.7</v>
      </c>
      <c r="T92">
        <v>38002</v>
      </c>
      <c r="U92" t="s">
        <v>56</v>
      </c>
      <c r="V92">
        <v>9.3000000000000007</v>
      </c>
      <c r="W92">
        <v>7.1</v>
      </c>
      <c r="X92">
        <v>0</v>
      </c>
      <c r="Y92" t="s">
        <v>13</v>
      </c>
      <c r="Z92">
        <v>6846.6</v>
      </c>
      <c r="AA92">
        <v>9619</v>
      </c>
    </row>
    <row r="93" spans="1:27">
      <c r="A93" s="44">
        <v>44561</v>
      </c>
      <c r="B93">
        <v>30439</v>
      </c>
      <c r="C93">
        <v>260</v>
      </c>
      <c r="D93">
        <v>0</v>
      </c>
      <c r="E93">
        <v>170</v>
      </c>
      <c r="F93">
        <v>2172</v>
      </c>
      <c r="G93">
        <v>1026</v>
      </c>
      <c r="H93">
        <v>181</v>
      </c>
      <c r="I93">
        <v>41.8</v>
      </c>
      <c r="J93">
        <v>1800</v>
      </c>
      <c r="K93">
        <v>0</v>
      </c>
      <c r="L93">
        <v>305</v>
      </c>
      <c r="M93">
        <v>2603</v>
      </c>
      <c r="N93">
        <v>0</v>
      </c>
      <c r="O93">
        <v>61.2</v>
      </c>
      <c r="P93">
        <v>4.5</v>
      </c>
      <c r="Q93">
        <v>408.9</v>
      </c>
      <c r="R93">
        <v>13.6</v>
      </c>
      <c r="S93">
        <v>25934</v>
      </c>
      <c r="T93">
        <v>33723</v>
      </c>
      <c r="U93" t="s">
        <v>56</v>
      </c>
      <c r="V93">
        <v>9.6999999999999993</v>
      </c>
      <c r="W93">
        <v>7.9</v>
      </c>
      <c r="X93">
        <v>0</v>
      </c>
      <c r="Y93" t="s">
        <v>13</v>
      </c>
      <c r="Z93">
        <v>4564.3999999999996</v>
      </c>
      <c r="AA93">
        <v>7613</v>
      </c>
    </row>
    <row r="94" spans="1:27">
      <c r="A94" s="44">
        <v>44562</v>
      </c>
      <c r="B94">
        <v>28527</v>
      </c>
      <c r="C94">
        <v>212</v>
      </c>
      <c r="D94">
        <v>0</v>
      </c>
      <c r="E94">
        <v>180</v>
      </c>
      <c r="F94">
        <v>2014</v>
      </c>
      <c r="G94">
        <v>822</v>
      </c>
      <c r="H94">
        <v>174</v>
      </c>
      <c r="I94">
        <v>41.7</v>
      </c>
      <c r="J94">
        <v>1700</v>
      </c>
      <c r="K94">
        <v>0</v>
      </c>
      <c r="L94">
        <v>998.2</v>
      </c>
      <c r="M94">
        <v>1698</v>
      </c>
      <c r="N94">
        <v>0</v>
      </c>
      <c r="O94">
        <v>62.1</v>
      </c>
      <c r="P94">
        <v>4</v>
      </c>
      <c r="Q94">
        <v>1069.8</v>
      </c>
      <c r="R94">
        <v>14.1</v>
      </c>
      <c r="S94">
        <v>26487.599999999999</v>
      </c>
      <c r="T94">
        <v>33374</v>
      </c>
      <c r="U94" t="s">
        <v>56</v>
      </c>
      <c r="V94">
        <v>9.4</v>
      </c>
      <c r="W94">
        <v>8.1</v>
      </c>
      <c r="X94">
        <v>0</v>
      </c>
      <c r="Y94" t="s">
        <v>13</v>
      </c>
      <c r="Z94">
        <v>3651.5</v>
      </c>
      <c r="AA94">
        <v>6770.8</v>
      </c>
    </row>
    <row r="95" spans="1:27">
      <c r="A95" s="44">
        <v>44563</v>
      </c>
      <c r="B95">
        <v>25592</v>
      </c>
      <c r="C95">
        <v>188</v>
      </c>
      <c r="D95">
        <v>0</v>
      </c>
      <c r="E95">
        <v>180</v>
      </c>
      <c r="F95">
        <v>1756</v>
      </c>
      <c r="G95">
        <v>668</v>
      </c>
      <c r="H95">
        <v>163</v>
      </c>
      <c r="I95">
        <v>41.6</v>
      </c>
      <c r="J95">
        <v>1650</v>
      </c>
      <c r="K95">
        <v>0</v>
      </c>
      <c r="L95">
        <v>1494.3</v>
      </c>
      <c r="M95">
        <v>1707.1</v>
      </c>
      <c r="N95">
        <v>0</v>
      </c>
      <c r="O95">
        <v>52.3</v>
      </c>
      <c r="P95">
        <v>3.5</v>
      </c>
      <c r="Q95">
        <v>1707.6</v>
      </c>
      <c r="R95">
        <v>12.1</v>
      </c>
      <c r="S95">
        <v>24307.200000000001</v>
      </c>
      <c r="T95">
        <v>28827</v>
      </c>
      <c r="U95" t="s">
        <v>56</v>
      </c>
      <c r="V95">
        <v>9.6999999999999993</v>
      </c>
      <c r="W95">
        <v>8.8000000000000007</v>
      </c>
      <c r="X95">
        <v>0</v>
      </c>
      <c r="Y95" t="s">
        <v>13</v>
      </c>
      <c r="Z95">
        <v>1825.8</v>
      </c>
      <c r="AA95">
        <v>4531.8999999999996</v>
      </c>
    </row>
    <row r="96" spans="1:27">
      <c r="A96" s="44">
        <v>44564</v>
      </c>
      <c r="B96">
        <v>22811</v>
      </c>
      <c r="C96">
        <v>177</v>
      </c>
      <c r="D96">
        <v>0</v>
      </c>
      <c r="E96">
        <v>180</v>
      </c>
      <c r="F96">
        <v>1457</v>
      </c>
      <c r="G96">
        <v>580</v>
      </c>
      <c r="H96">
        <v>173</v>
      </c>
      <c r="I96">
        <v>42.2</v>
      </c>
      <c r="J96">
        <v>1600</v>
      </c>
      <c r="K96">
        <v>0</v>
      </c>
      <c r="L96">
        <v>2500.1</v>
      </c>
      <c r="M96">
        <v>3446.9</v>
      </c>
      <c r="N96">
        <v>0</v>
      </c>
      <c r="O96">
        <v>44.2</v>
      </c>
      <c r="P96">
        <v>5</v>
      </c>
      <c r="Q96">
        <v>2592.4</v>
      </c>
      <c r="R96">
        <v>12.6</v>
      </c>
      <c r="S96">
        <v>21752.6</v>
      </c>
      <c r="T96">
        <v>22759</v>
      </c>
      <c r="U96" t="s">
        <v>56</v>
      </c>
      <c r="V96">
        <v>13</v>
      </c>
      <c r="W96">
        <v>12.5</v>
      </c>
      <c r="X96">
        <v>0</v>
      </c>
      <c r="Y96" t="s">
        <v>13</v>
      </c>
      <c r="Z96">
        <v>1825.8</v>
      </c>
      <c r="AA96">
        <v>1014.1</v>
      </c>
    </row>
    <row r="97" spans="1:27">
      <c r="A97" s="44">
        <v>44565</v>
      </c>
      <c r="B97">
        <v>21680</v>
      </c>
      <c r="C97">
        <v>225</v>
      </c>
      <c r="D97">
        <v>0</v>
      </c>
      <c r="E97">
        <v>180</v>
      </c>
      <c r="F97">
        <v>1262</v>
      </c>
      <c r="G97">
        <v>536</v>
      </c>
      <c r="H97">
        <v>167</v>
      </c>
      <c r="I97">
        <v>44</v>
      </c>
      <c r="J97">
        <v>1550</v>
      </c>
      <c r="K97">
        <v>0</v>
      </c>
      <c r="L97">
        <v>1794.3</v>
      </c>
      <c r="M97">
        <v>3495.8</v>
      </c>
      <c r="N97">
        <v>0</v>
      </c>
      <c r="O97">
        <v>34.299999999999997</v>
      </c>
      <c r="P97">
        <v>4.5</v>
      </c>
      <c r="Q97">
        <v>944.8</v>
      </c>
      <c r="R97">
        <v>12.1</v>
      </c>
      <c r="S97">
        <v>18833.2</v>
      </c>
      <c r="T97">
        <v>18470</v>
      </c>
      <c r="U97" t="s">
        <v>56</v>
      </c>
      <c r="V97">
        <v>15.7</v>
      </c>
      <c r="W97">
        <v>16.8</v>
      </c>
      <c r="X97">
        <v>0</v>
      </c>
      <c r="Y97" t="s">
        <v>13</v>
      </c>
      <c r="Z97">
        <v>0</v>
      </c>
      <c r="AA97">
        <v>-233.2</v>
      </c>
    </row>
    <row r="98" spans="1:27">
      <c r="A98" s="44">
        <v>44566</v>
      </c>
      <c r="B98">
        <v>20689</v>
      </c>
      <c r="C98">
        <v>237</v>
      </c>
      <c r="D98">
        <v>0</v>
      </c>
      <c r="E98">
        <v>180</v>
      </c>
      <c r="F98">
        <v>1168</v>
      </c>
      <c r="G98">
        <v>549</v>
      </c>
      <c r="H98">
        <v>165</v>
      </c>
      <c r="I98">
        <v>43.1</v>
      </c>
      <c r="J98">
        <v>1500</v>
      </c>
      <c r="K98">
        <v>0</v>
      </c>
      <c r="L98">
        <v>2393.1999999999998</v>
      </c>
      <c r="M98">
        <v>3477.7</v>
      </c>
      <c r="N98">
        <v>0</v>
      </c>
      <c r="O98">
        <v>25.8</v>
      </c>
      <c r="P98">
        <v>0</v>
      </c>
      <c r="Q98">
        <v>2577.3000000000002</v>
      </c>
      <c r="R98">
        <v>15.6</v>
      </c>
      <c r="S98">
        <v>17914.599999999999</v>
      </c>
      <c r="T98">
        <v>16614</v>
      </c>
      <c r="U98" t="s">
        <v>56</v>
      </c>
      <c r="V98">
        <v>18.399999999999999</v>
      </c>
      <c r="W98">
        <v>21.9</v>
      </c>
      <c r="X98">
        <v>0</v>
      </c>
      <c r="Y98" t="s">
        <v>13</v>
      </c>
      <c r="Z98">
        <v>0</v>
      </c>
      <c r="AA98">
        <v>-1172.0999999999999</v>
      </c>
    </row>
    <row r="99" spans="1:27">
      <c r="A99" s="44">
        <v>44567</v>
      </c>
      <c r="B99">
        <v>20825</v>
      </c>
      <c r="C99">
        <v>211</v>
      </c>
      <c r="D99">
        <v>0</v>
      </c>
      <c r="E99">
        <v>180</v>
      </c>
      <c r="F99">
        <v>1101</v>
      </c>
      <c r="G99">
        <v>540</v>
      </c>
      <c r="H99">
        <v>171</v>
      </c>
      <c r="I99">
        <v>41.9</v>
      </c>
      <c r="J99">
        <v>1450</v>
      </c>
      <c r="K99">
        <v>0</v>
      </c>
      <c r="L99">
        <v>1664</v>
      </c>
      <c r="M99">
        <v>4015.6</v>
      </c>
      <c r="N99">
        <v>0</v>
      </c>
      <c r="O99">
        <v>31.9</v>
      </c>
      <c r="P99">
        <v>0</v>
      </c>
      <c r="Q99">
        <v>1382</v>
      </c>
      <c r="R99">
        <v>20</v>
      </c>
      <c r="S99">
        <v>17081.400000000001</v>
      </c>
      <c r="T99">
        <v>15796</v>
      </c>
      <c r="U99" t="s">
        <v>56</v>
      </c>
      <c r="V99">
        <v>17.899999999999999</v>
      </c>
      <c r="W99">
        <v>23.2</v>
      </c>
      <c r="X99">
        <v>0</v>
      </c>
      <c r="Y99" t="s">
        <v>13</v>
      </c>
      <c r="Z99">
        <v>0</v>
      </c>
      <c r="AA99">
        <v>-1157.4000000000001</v>
      </c>
    </row>
    <row r="100" spans="1:27">
      <c r="A100" s="44">
        <v>44568</v>
      </c>
      <c r="B100">
        <v>22005</v>
      </c>
      <c r="C100">
        <v>192</v>
      </c>
      <c r="D100">
        <v>0</v>
      </c>
      <c r="E100">
        <v>180</v>
      </c>
      <c r="F100">
        <v>1065</v>
      </c>
      <c r="G100">
        <v>551</v>
      </c>
      <c r="H100">
        <v>162</v>
      </c>
      <c r="I100">
        <v>41.8</v>
      </c>
      <c r="J100">
        <v>1400</v>
      </c>
      <c r="K100">
        <v>0</v>
      </c>
      <c r="L100">
        <v>1691.5</v>
      </c>
      <c r="M100">
        <v>4207.7</v>
      </c>
      <c r="N100">
        <v>0</v>
      </c>
      <c r="O100">
        <v>31.4</v>
      </c>
      <c r="P100">
        <v>1</v>
      </c>
      <c r="Q100">
        <v>1690.5</v>
      </c>
      <c r="R100">
        <v>16.600000000000001</v>
      </c>
      <c r="S100">
        <v>17187.3</v>
      </c>
      <c r="T100">
        <v>15673</v>
      </c>
      <c r="U100" t="s">
        <v>56</v>
      </c>
      <c r="V100">
        <v>18.399999999999999</v>
      </c>
      <c r="W100">
        <v>24.9</v>
      </c>
      <c r="X100">
        <v>0</v>
      </c>
      <c r="Y100" t="s">
        <v>13</v>
      </c>
      <c r="Z100">
        <v>0</v>
      </c>
      <c r="AA100">
        <v>-1394.8</v>
      </c>
    </row>
    <row r="101" spans="1:27">
      <c r="A101" s="44">
        <v>44569</v>
      </c>
      <c r="B101">
        <v>22513</v>
      </c>
      <c r="C101">
        <v>179</v>
      </c>
      <c r="D101">
        <v>0</v>
      </c>
      <c r="E101">
        <v>180</v>
      </c>
      <c r="F101">
        <v>1078</v>
      </c>
      <c r="G101">
        <v>641</v>
      </c>
      <c r="H101">
        <v>164</v>
      </c>
      <c r="I101">
        <v>41.9</v>
      </c>
      <c r="J101">
        <v>1400</v>
      </c>
      <c r="K101">
        <v>0</v>
      </c>
      <c r="L101">
        <v>1596.7</v>
      </c>
      <c r="M101">
        <v>4204.7</v>
      </c>
      <c r="N101">
        <v>0</v>
      </c>
      <c r="O101">
        <v>31.9</v>
      </c>
      <c r="P101">
        <v>3</v>
      </c>
      <c r="Q101">
        <v>1583.1</v>
      </c>
      <c r="R101">
        <v>21.2</v>
      </c>
      <c r="S101">
        <v>18205.400000000001</v>
      </c>
      <c r="T101">
        <v>16945</v>
      </c>
      <c r="U101" t="s">
        <v>56</v>
      </c>
      <c r="V101">
        <v>18.5</v>
      </c>
      <c r="W101">
        <v>24.7</v>
      </c>
      <c r="X101">
        <v>0</v>
      </c>
      <c r="Y101" t="s">
        <v>13</v>
      </c>
      <c r="Z101">
        <v>0</v>
      </c>
      <c r="AA101">
        <v>-1141.4000000000001</v>
      </c>
    </row>
    <row r="102" spans="1:27">
      <c r="A102" s="44">
        <v>44570</v>
      </c>
      <c r="B102">
        <v>22206</v>
      </c>
      <c r="C102">
        <v>161</v>
      </c>
      <c r="D102">
        <v>0</v>
      </c>
      <c r="E102">
        <v>180</v>
      </c>
      <c r="F102">
        <v>1057</v>
      </c>
      <c r="G102">
        <v>570</v>
      </c>
      <c r="H102">
        <v>161</v>
      </c>
      <c r="I102">
        <v>41.9</v>
      </c>
      <c r="J102">
        <v>1350</v>
      </c>
      <c r="K102">
        <v>0</v>
      </c>
      <c r="L102">
        <v>1586.6</v>
      </c>
      <c r="M102">
        <v>4056</v>
      </c>
      <c r="N102">
        <v>0</v>
      </c>
      <c r="O102">
        <v>31.5</v>
      </c>
      <c r="P102">
        <v>3.5</v>
      </c>
      <c r="Q102">
        <v>1583.1</v>
      </c>
      <c r="R102">
        <v>17.600000000000001</v>
      </c>
      <c r="S102">
        <v>18632.8</v>
      </c>
      <c r="T102">
        <v>17708</v>
      </c>
      <c r="U102" t="s">
        <v>56</v>
      </c>
      <c r="V102">
        <v>18.8</v>
      </c>
      <c r="W102">
        <v>24.1</v>
      </c>
      <c r="X102">
        <v>0</v>
      </c>
      <c r="Y102" t="s">
        <v>13</v>
      </c>
      <c r="Z102">
        <v>0</v>
      </c>
      <c r="AA102">
        <v>-808.8</v>
      </c>
    </row>
    <row r="103" spans="1:27">
      <c r="A103" s="44">
        <v>44571</v>
      </c>
      <c r="B103">
        <v>22434</v>
      </c>
      <c r="C103">
        <v>146</v>
      </c>
      <c r="D103">
        <v>0</v>
      </c>
      <c r="E103">
        <v>180</v>
      </c>
      <c r="F103">
        <v>1031</v>
      </c>
      <c r="G103">
        <v>507</v>
      </c>
      <c r="H103">
        <v>162</v>
      </c>
      <c r="I103">
        <v>39.700000000000003</v>
      </c>
      <c r="J103">
        <v>1300</v>
      </c>
      <c r="K103">
        <v>0</v>
      </c>
      <c r="L103">
        <v>1496.3</v>
      </c>
      <c r="M103">
        <v>4051.9</v>
      </c>
      <c r="N103">
        <v>0</v>
      </c>
      <c r="O103">
        <v>32.9</v>
      </c>
      <c r="P103">
        <v>3.5</v>
      </c>
      <c r="Q103">
        <v>1481.7</v>
      </c>
      <c r="R103">
        <v>21.7</v>
      </c>
      <c r="S103">
        <v>18362.7</v>
      </c>
      <c r="T103">
        <v>17428</v>
      </c>
      <c r="U103" t="s">
        <v>56</v>
      </c>
      <c r="V103">
        <v>19.100000000000001</v>
      </c>
      <c r="W103">
        <v>23.1</v>
      </c>
      <c r="X103">
        <v>0</v>
      </c>
      <c r="Y103" t="s">
        <v>13</v>
      </c>
      <c r="Z103">
        <v>0</v>
      </c>
      <c r="AA103">
        <v>-818.2</v>
      </c>
    </row>
    <row r="104" spans="1:27">
      <c r="A104" s="44">
        <v>44572</v>
      </c>
      <c r="B104">
        <v>21696</v>
      </c>
      <c r="C104">
        <v>134</v>
      </c>
      <c r="D104">
        <v>0</v>
      </c>
      <c r="E104">
        <v>180</v>
      </c>
      <c r="F104">
        <v>998</v>
      </c>
      <c r="G104">
        <v>469</v>
      </c>
      <c r="H104">
        <v>163</v>
      </c>
      <c r="I104">
        <v>36.9</v>
      </c>
      <c r="J104">
        <v>1300</v>
      </c>
      <c r="K104">
        <v>0</v>
      </c>
      <c r="L104">
        <v>1690.5</v>
      </c>
      <c r="M104">
        <v>4051.9</v>
      </c>
      <c r="N104">
        <v>0</v>
      </c>
      <c r="O104">
        <v>29.2</v>
      </c>
      <c r="P104">
        <v>5</v>
      </c>
      <c r="Q104">
        <v>1696.5</v>
      </c>
      <c r="R104">
        <v>16.600000000000001</v>
      </c>
      <c r="S104">
        <v>18559.3</v>
      </c>
      <c r="T104">
        <v>17417</v>
      </c>
      <c r="U104" t="s">
        <v>56</v>
      </c>
      <c r="V104">
        <v>19.8</v>
      </c>
      <c r="W104">
        <v>23</v>
      </c>
      <c r="X104">
        <v>0</v>
      </c>
      <c r="Y104" t="s">
        <v>13</v>
      </c>
      <c r="Z104">
        <v>0</v>
      </c>
      <c r="AA104">
        <v>-1034.3</v>
      </c>
    </row>
    <row r="105" spans="1:27">
      <c r="A105" s="44">
        <v>44573</v>
      </c>
      <c r="B105">
        <v>20198</v>
      </c>
      <c r="C105">
        <v>126</v>
      </c>
      <c r="D105">
        <v>0</v>
      </c>
      <c r="E105">
        <v>180</v>
      </c>
      <c r="F105">
        <v>981</v>
      </c>
      <c r="G105">
        <v>449</v>
      </c>
      <c r="H105">
        <v>163</v>
      </c>
      <c r="I105">
        <v>36.9</v>
      </c>
      <c r="J105">
        <v>1250</v>
      </c>
      <c r="K105">
        <v>0</v>
      </c>
      <c r="L105">
        <v>1691</v>
      </c>
      <c r="M105">
        <v>4053.4</v>
      </c>
      <c r="N105">
        <v>0</v>
      </c>
      <c r="O105">
        <v>30.9</v>
      </c>
      <c r="P105">
        <v>5</v>
      </c>
      <c r="Q105">
        <v>1696.5</v>
      </c>
      <c r="R105">
        <v>19.7</v>
      </c>
      <c r="S105">
        <v>17907.5</v>
      </c>
      <c r="T105">
        <v>16587</v>
      </c>
      <c r="U105" t="s">
        <v>56</v>
      </c>
      <c r="V105">
        <v>20.8</v>
      </c>
      <c r="W105">
        <v>23.5</v>
      </c>
      <c r="X105">
        <v>0</v>
      </c>
      <c r="Y105" t="s">
        <v>13</v>
      </c>
      <c r="Z105">
        <v>0</v>
      </c>
      <c r="AA105">
        <v>-1209.5</v>
      </c>
    </row>
    <row r="106" spans="1:27">
      <c r="A106" s="44">
        <v>44574</v>
      </c>
      <c r="B106" t="s">
        <v>92</v>
      </c>
      <c r="C106">
        <v>119</v>
      </c>
      <c r="D106">
        <v>0</v>
      </c>
      <c r="E106">
        <v>180</v>
      </c>
      <c r="F106">
        <v>970</v>
      </c>
      <c r="G106">
        <v>456</v>
      </c>
      <c r="H106">
        <v>165</v>
      </c>
      <c r="I106">
        <v>38.5</v>
      </c>
      <c r="J106">
        <v>1250</v>
      </c>
      <c r="K106">
        <v>0</v>
      </c>
      <c r="L106">
        <v>1694</v>
      </c>
      <c r="M106">
        <v>4060.5</v>
      </c>
      <c r="N106">
        <v>0</v>
      </c>
      <c r="O106">
        <v>38.4</v>
      </c>
      <c r="P106">
        <v>8.6</v>
      </c>
      <c r="Q106">
        <v>1696.5</v>
      </c>
      <c r="R106">
        <v>23.2</v>
      </c>
      <c r="S106">
        <v>16614.7</v>
      </c>
      <c r="T106">
        <v>15078</v>
      </c>
      <c r="U106" t="s">
        <v>56</v>
      </c>
      <c r="V106">
        <v>21.8</v>
      </c>
      <c r="W106">
        <v>24.5</v>
      </c>
      <c r="X106">
        <v>0</v>
      </c>
      <c r="Y106" t="s">
        <v>13</v>
      </c>
      <c r="Z106">
        <v>0</v>
      </c>
      <c r="AA106">
        <v>-1426.2</v>
      </c>
    </row>
    <row r="107" spans="1:27">
      <c r="A107" s="44">
        <v>44575</v>
      </c>
      <c r="B107" t="s">
        <v>93</v>
      </c>
      <c r="C107">
        <v>111</v>
      </c>
      <c r="D107">
        <v>0</v>
      </c>
      <c r="E107">
        <v>180</v>
      </c>
      <c r="F107">
        <v>959</v>
      </c>
      <c r="G107">
        <v>466</v>
      </c>
      <c r="H107">
        <v>164</v>
      </c>
      <c r="I107">
        <v>42.9</v>
      </c>
      <c r="J107">
        <v>1200</v>
      </c>
      <c r="K107">
        <v>0</v>
      </c>
      <c r="L107">
        <v>1895.1</v>
      </c>
      <c r="M107">
        <v>4109.8999999999996</v>
      </c>
      <c r="N107">
        <v>0</v>
      </c>
      <c r="O107">
        <v>33.299999999999997</v>
      </c>
      <c r="P107">
        <v>2</v>
      </c>
      <c r="Q107">
        <v>1903.7</v>
      </c>
      <c r="R107">
        <v>21.2</v>
      </c>
      <c r="S107">
        <v>14078.7</v>
      </c>
      <c r="T107">
        <v>11902</v>
      </c>
      <c r="U107" t="s">
        <v>56</v>
      </c>
      <c r="V107">
        <v>23.1</v>
      </c>
      <c r="W107">
        <v>26.9</v>
      </c>
      <c r="X107">
        <v>0</v>
      </c>
      <c r="Y107" t="s">
        <v>13</v>
      </c>
      <c r="Z107">
        <v>0</v>
      </c>
      <c r="AA107">
        <v>-2068.1999999999998</v>
      </c>
    </row>
    <row r="108" spans="1:27">
      <c r="A108" s="44">
        <v>44576</v>
      </c>
      <c r="B108" t="s">
        <v>94</v>
      </c>
      <c r="C108">
        <v>105</v>
      </c>
      <c r="D108">
        <v>0</v>
      </c>
      <c r="E108">
        <v>180</v>
      </c>
      <c r="F108">
        <v>952</v>
      </c>
      <c r="G108">
        <v>463</v>
      </c>
      <c r="H108">
        <v>163</v>
      </c>
      <c r="I108">
        <v>44.7</v>
      </c>
      <c r="J108">
        <v>1200</v>
      </c>
      <c r="K108">
        <v>0</v>
      </c>
      <c r="L108">
        <v>1891.6</v>
      </c>
      <c r="M108">
        <v>4119.5</v>
      </c>
      <c r="N108">
        <v>0</v>
      </c>
      <c r="O108">
        <v>27.7</v>
      </c>
      <c r="P108">
        <v>2</v>
      </c>
      <c r="Q108">
        <v>1911.3</v>
      </c>
      <c r="R108">
        <v>21.2</v>
      </c>
      <c r="S108">
        <v>13110.2</v>
      </c>
      <c r="T108">
        <v>10822</v>
      </c>
      <c r="U108" t="s">
        <v>56</v>
      </c>
      <c r="V108">
        <v>24.6</v>
      </c>
      <c r="W108">
        <v>29.9</v>
      </c>
      <c r="X108">
        <v>0</v>
      </c>
      <c r="Y108" t="s">
        <v>13</v>
      </c>
      <c r="Z108">
        <v>0</v>
      </c>
      <c r="AA108">
        <v>-2183.1999999999998</v>
      </c>
    </row>
    <row r="109" spans="1:27">
      <c r="A109" s="44">
        <v>44577</v>
      </c>
      <c r="B109" t="s">
        <v>95</v>
      </c>
      <c r="C109">
        <v>99</v>
      </c>
      <c r="D109">
        <v>0</v>
      </c>
      <c r="E109">
        <v>180</v>
      </c>
      <c r="F109">
        <v>944</v>
      </c>
      <c r="G109">
        <v>452</v>
      </c>
      <c r="H109">
        <v>161</v>
      </c>
      <c r="I109">
        <v>44.9</v>
      </c>
      <c r="J109">
        <v>1150</v>
      </c>
      <c r="K109">
        <v>0</v>
      </c>
      <c r="L109">
        <v>1893.1</v>
      </c>
      <c r="M109">
        <v>4114.3999999999996</v>
      </c>
      <c r="N109">
        <v>0</v>
      </c>
      <c r="O109">
        <v>27.5</v>
      </c>
      <c r="P109">
        <v>3.5</v>
      </c>
      <c r="Q109">
        <v>1911.3</v>
      </c>
      <c r="R109">
        <v>15.1</v>
      </c>
      <c r="S109">
        <v>13060.8</v>
      </c>
      <c r="T109">
        <v>10769</v>
      </c>
      <c r="U109" t="s">
        <v>56</v>
      </c>
      <c r="V109">
        <v>26</v>
      </c>
      <c r="W109">
        <v>32.6</v>
      </c>
      <c r="X109">
        <v>0</v>
      </c>
      <c r="Y109" t="s">
        <v>13</v>
      </c>
      <c r="Z109">
        <v>0</v>
      </c>
      <c r="AA109">
        <v>-2192.8000000000002</v>
      </c>
    </row>
    <row r="110" spans="1:27">
      <c r="A110" s="44">
        <v>44578</v>
      </c>
      <c r="B110" t="s">
        <v>96</v>
      </c>
      <c r="C110">
        <v>95</v>
      </c>
      <c r="D110">
        <v>0</v>
      </c>
      <c r="E110">
        <v>180</v>
      </c>
      <c r="F110">
        <v>938</v>
      </c>
      <c r="G110">
        <v>435</v>
      </c>
      <c r="H110">
        <v>162</v>
      </c>
      <c r="I110">
        <v>44.9</v>
      </c>
      <c r="J110">
        <v>1150</v>
      </c>
      <c r="K110">
        <v>0</v>
      </c>
      <c r="L110">
        <v>1589.1</v>
      </c>
      <c r="M110">
        <v>4071.1</v>
      </c>
      <c r="N110">
        <v>0</v>
      </c>
      <c r="O110">
        <v>28.7</v>
      </c>
      <c r="P110">
        <v>4</v>
      </c>
      <c r="Q110">
        <v>1704.6</v>
      </c>
      <c r="R110">
        <v>20.2</v>
      </c>
      <c r="S110">
        <v>12750.6</v>
      </c>
      <c r="T110">
        <v>10766</v>
      </c>
      <c r="U110" t="s">
        <v>56</v>
      </c>
      <c r="V110">
        <v>26.4</v>
      </c>
      <c r="W110">
        <v>32.9</v>
      </c>
      <c r="X110">
        <v>0</v>
      </c>
      <c r="Y110" t="s">
        <v>13</v>
      </c>
      <c r="Z110">
        <v>0</v>
      </c>
      <c r="AA110">
        <v>-1884.1</v>
      </c>
    </row>
    <row r="111" spans="1:27">
      <c r="A111" s="44">
        <v>44579</v>
      </c>
      <c r="B111" t="s">
        <v>97</v>
      </c>
      <c r="C111">
        <v>91</v>
      </c>
      <c r="D111">
        <v>0</v>
      </c>
      <c r="E111">
        <v>180</v>
      </c>
      <c r="F111">
        <v>928</v>
      </c>
      <c r="G111">
        <v>419</v>
      </c>
      <c r="H111">
        <v>164</v>
      </c>
      <c r="I111">
        <v>44.9</v>
      </c>
      <c r="J111">
        <v>1100</v>
      </c>
      <c r="K111">
        <v>0</v>
      </c>
      <c r="L111">
        <v>1297.2</v>
      </c>
      <c r="M111">
        <v>4063.5</v>
      </c>
      <c r="N111">
        <v>0</v>
      </c>
      <c r="O111">
        <v>37</v>
      </c>
      <c r="P111">
        <v>5.5</v>
      </c>
      <c r="Q111">
        <v>1475.7</v>
      </c>
      <c r="R111">
        <v>18.600000000000001</v>
      </c>
      <c r="S111">
        <v>12571.5</v>
      </c>
      <c r="T111">
        <v>10832</v>
      </c>
      <c r="U111" t="s">
        <v>56</v>
      </c>
      <c r="V111">
        <v>26.1</v>
      </c>
      <c r="W111">
        <v>32.1</v>
      </c>
      <c r="X111">
        <v>0</v>
      </c>
      <c r="Y111" t="s">
        <v>13</v>
      </c>
      <c r="Z111">
        <v>0</v>
      </c>
      <c r="AA111">
        <v>-1640</v>
      </c>
    </row>
    <row r="112" spans="1:27">
      <c r="A112" s="44">
        <v>44580</v>
      </c>
      <c r="B112" t="s">
        <v>98</v>
      </c>
      <c r="C112">
        <v>87</v>
      </c>
      <c r="D112">
        <v>0</v>
      </c>
      <c r="E112">
        <v>180</v>
      </c>
      <c r="F112">
        <v>921</v>
      </c>
      <c r="G112">
        <v>399</v>
      </c>
      <c r="H112">
        <v>163</v>
      </c>
      <c r="I112">
        <v>44.9</v>
      </c>
      <c r="J112">
        <v>1100</v>
      </c>
      <c r="K112">
        <v>0</v>
      </c>
      <c r="L112">
        <v>1696.5</v>
      </c>
      <c r="M112">
        <v>4084.7</v>
      </c>
      <c r="N112">
        <v>0</v>
      </c>
      <c r="O112">
        <v>31.1</v>
      </c>
      <c r="P112">
        <v>5</v>
      </c>
      <c r="Q112">
        <v>1583.1</v>
      </c>
      <c r="R112">
        <v>24.7</v>
      </c>
      <c r="S112">
        <v>12357.8</v>
      </c>
      <c r="T112">
        <v>10175</v>
      </c>
      <c r="U112" t="s">
        <v>56</v>
      </c>
      <c r="V112">
        <v>26.4</v>
      </c>
      <c r="W112">
        <v>32.200000000000003</v>
      </c>
      <c r="X112">
        <v>0</v>
      </c>
      <c r="Y112" t="s">
        <v>13</v>
      </c>
      <c r="Z112">
        <v>0</v>
      </c>
      <c r="AA112">
        <v>-2080.8000000000002</v>
      </c>
    </row>
    <row r="113" spans="1:27">
      <c r="A113" s="44">
        <v>44581</v>
      </c>
      <c r="B113" t="s">
        <v>99</v>
      </c>
      <c r="C113">
        <v>82</v>
      </c>
      <c r="D113">
        <v>0</v>
      </c>
      <c r="E113">
        <v>180</v>
      </c>
      <c r="F113">
        <v>920</v>
      </c>
      <c r="G113">
        <v>387</v>
      </c>
      <c r="H113">
        <v>158</v>
      </c>
      <c r="I113">
        <v>44.6</v>
      </c>
      <c r="J113">
        <v>1100</v>
      </c>
      <c r="K113">
        <v>0</v>
      </c>
      <c r="L113">
        <v>1698.5</v>
      </c>
      <c r="M113">
        <v>4090.2</v>
      </c>
      <c r="N113">
        <v>0</v>
      </c>
      <c r="O113">
        <v>38.4</v>
      </c>
      <c r="P113">
        <v>5</v>
      </c>
      <c r="Q113">
        <v>1487.8</v>
      </c>
      <c r="R113">
        <v>30.8</v>
      </c>
      <c r="S113">
        <v>12535</v>
      </c>
      <c r="T113">
        <v>10331</v>
      </c>
      <c r="U113" t="s">
        <v>56</v>
      </c>
      <c r="V113">
        <v>27.1</v>
      </c>
      <c r="W113">
        <v>32.700000000000003</v>
      </c>
      <c r="X113">
        <v>0</v>
      </c>
      <c r="Y113" t="s">
        <v>13</v>
      </c>
      <c r="Z113">
        <v>0</v>
      </c>
      <c r="AA113">
        <v>-2096</v>
      </c>
    </row>
    <row r="114" spans="1:27">
      <c r="A114" s="44">
        <v>44582</v>
      </c>
      <c r="B114">
        <v>14241</v>
      </c>
      <c r="C114">
        <v>77</v>
      </c>
      <c r="D114">
        <v>0</v>
      </c>
      <c r="E114">
        <v>180</v>
      </c>
      <c r="F114">
        <v>920</v>
      </c>
      <c r="G114">
        <v>381</v>
      </c>
      <c r="H114">
        <v>164</v>
      </c>
      <c r="I114">
        <v>44.3</v>
      </c>
      <c r="J114">
        <v>1050</v>
      </c>
      <c r="K114">
        <v>0</v>
      </c>
      <c r="L114">
        <v>1692</v>
      </c>
      <c r="M114">
        <v>4088.2</v>
      </c>
      <c r="N114">
        <v>0</v>
      </c>
      <c r="O114">
        <v>28.8</v>
      </c>
      <c r="P114">
        <v>0</v>
      </c>
      <c r="Q114">
        <v>1702.5</v>
      </c>
      <c r="R114">
        <v>36.799999999999997</v>
      </c>
      <c r="S114">
        <v>12178.9</v>
      </c>
      <c r="T114">
        <v>9910</v>
      </c>
      <c r="U114" t="s">
        <v>56</v>
      </c>
      <c r="V114">
        <v>28.4</v>
      </c>
      <c r="W114">
        <v>33.799999999999997</v>
      </c>
      <c r="X114">
        <v>0</v>
      </c>
      <c r="Y114" t="s">
        <v>13</v>
      </c>
      <c r="Z114">
        <v>0</v>
      </c>
      <c r="AA114">
        <v>-2154.9</v>
      </c>
    </row>
    <row r="115" spans="1:27">
      <c r="A115" s="44">
        <v>44583</v>
      </c>
      <c r="B115">
        <v>13104</v>
      </c>
      <c r="C115">
        <v>71</v>
      </c>
      <c r="D115">
        <v>0</v>
      </c>
      <c r="E115">
        <v>180</v>
      </c>
      <c r="F115">
        <v>929</v>
      </c>
      <c r="G115">
        <v>378</v>
      </c>
      <c r="H115">
        <v>159</v>
      </c>
      <c r="I115">
        <v>44.7</v>
      </c>
      <c r="J115">
        <v>1050</v>
      </c>
      <c r="K115">
        <v>0</v>
      </c>
      <c r="L115">
        <v>1691.5</v>
      </c>
      <c r="M115">
        <v>4143.7</v>
      </c>
      <c r="N115">
        <v>0</v>
      </c>
      <c r="O115">
        <v>30.2</v>
      </c>
      <c r="P115">
        <v>0</v>
      </c>
      <c r="Q115">
        <v>1702.5</v>
      </c>
      <c r="R115">
        <v>36.299999999999997</v>
      </c>
      <c r="S115">
        <v>11457</v>
      </c>
      <c r="T115">
        <v>9056</v>
      </c>
      <c r="U115" t="s">
        <v>56</v>
      </c>
      <c r="V115">
        <v>29.3</v>
      </c>
      <c r="W115">
        <v>34.700000000000003</v>
      </c>
      <c r="X115">
        <v>0</v>
      </c>
      <c r="Y115" t="s">
        <v>13</v>
      </c>
      <c r="Z115">
        <v>0</v>
      </c>
      <c r="AA115">
        <v>-2291.5</v>
      </c>
    </row>
    <row r="116" spans="1:27">
      <c r="A116" s="44">
        <v>44584</v>
      </c>
      <c r="B116">
        <v>12946</v>
      </c>
      <c r="C116">
        <v>66</v>
      </c>
      <c r="D116">
        <v>0</v>
      </c>
      <c r="E116">
        <v>180</v>
      </c>
      <c r="F116">
        <v>927</v>
      </c>
      <c r="G116">
        <v>363</v>
      </c>
      <c r="H116">
        <v>155</v>
      </c>
      <c r="I116">
        <v>44.5</v>
      </c>
      <c r="J116">
        <v>1000</v>
      </c>
      <c r="K116">
        <v>0</v>
      </c>
      <c r="L116">
        <v>1591.6</v>
      </c>
      <c r="M116">
        <v>4119</v>
      </c>
      <c r="N116">
        <v>0</v>
      </c>
      <c r="O116">
        <v>28.8</v>
      </c>
      <c r="P116">
        <v>8.1</v>
      </c>
      <c r="Q116">
        <v>1702.5</v>
      </c>
      <c r="R116">
        <v>34.799999999999997</v>
      </c>
      <c r="S116">
        <v>10465.200000000001</v>
      </c>
      <c r="T116">
        <v>8049</v>
      </c>
      <c r="U116" t="s">
        <v>56</v>
      </c>
      <c r="V116">
        <v>30.3</v>
      </c>
      <c r="W116">
        <v>36.299999999999997</v>
      </c>
      <c r="X116">
        <v>0</v>
      </c>
      <c r="Y116" t="s">
        <v>13</v>
      </c>
      <c r="Z116">
        <v>0</v>
      </c>
      <c r="AA116">
        <v>-2307.6999999999998</v>
      </c>
    </row>
    <row r="117" spans="1:27">
      <c r="A117" s="44">
        <v>44585</v>
      </c>
      <c r="B117">
        <v>12624</v>
      </c>
      <c r="C117">
        <v>63</v>
      </c>
      <c r="D117">
        <v>0</v>
      </c>
      <c r="E117">
        <v>180</v>
      </c>
      <c r="F117">
        <v>909</v>
      </c>
      <c r="G117">
        <v>347</v>
      </c>
      <c r="H117">
        <v>162</v>
      </c>
      <c r="I117">
        <v>46.7</v>
      </c>
      <c r="J117">
        <v>1000</v>
      </c>
      <c r="K117">
        <v>0</v>
      </c>
      <c r="L117">
        <v>1490.3</v>
      </c>
      <c r="M117">
        <v>4184</v>
      </c>
      <c r="N117">
        <v>0</v>
      </c>
      <c r="O117">
        <v>30.1</v>
      </c>
      <c r="P117">
        <v>4</v>
      </c>
      <c r="Q117">
        <v>1507.9</v>
      </c>
      <c r="R117">
        <v>35.299999999999997</v>
      </c>
      <c r="S117">
        <v>10337.200000000001</v>
      </c>
      <c r="T117">
        <v>7946</v>
      </c>
      <c r="U117" t="s">
        <v>56</v>
      </c>
      <c r="V117">
        <v>31.2</v>
      </c>
      <c r="W117">
        <v>37.799999999999997</v>
      </c>
      <c r="X117">
        <v>0</v>
      </c>
      <c r="Y117" t="s">
        <v>13</v>
      </c>
      <c r="Z117">
        <v>0</v>
      </c>
      <c r="AA117">
        <v>-2286.1999999999998</v>
      </c>
    </row>
    <row r="118" spans="1:27">
      <c r="A118" s="44">
        <v>44586</v>
      </c>
      <c r="B118">
        <v>12318</v>
      </c>
      <c r="C118">
        <v>63</v>
      </c>
      <c r="D118">
        <v>0</v>
      </c>
      <c r="E118">
        <v>180</v>
      </c>
      <c r="F118">
        <v>905</v>
      </c>
      <c r="G118">
        <v>342</v>
      </c>
      <c r="H118">
        <v>162</v>
      </c>
      <c r="I118">
        <v>48.5</v>
      </c>
      <c r="J118">
        <v>1000</v>
      </c>
      <c r="K118">
        <v>0</v>
      </c>
      <c r="L118">
        <v>1597.2</v>
      </c>
      <c r="M118">
        <v>4207.2</v>
      </c>
      <c r="N118">
        <v>0</v>
      </c>
      <c r="O118">
        <v>30.5</v>
      </c>
      <c r="P118">
        <v>4</v>
      </c>
      <c r="Q118">
        <v>1398</v>
      </c>
      <c r="R118">
        <v>35.299999999999997</v>
      </c>
      <c r="S118">
        <v>10055.1</v>
      </c>
      <c r="T118">
        <v>7467</v>
      </c>
      <c r="U118" t="s">
        <v>56</v>
      </c>
      <c r="V118">
        <v>32.4</v>
      </c>
      <c r="W118">
        <v>39.1</v>
      </c>
      <c r="X118">
        <v>0</v>
      </c>
      <c r="Y118" t="s">
        <v>13</v>
      </c>
      <c r="Z118">
        <v>0</v>
      </c>
      <c r="AA118">
        <v>-2483.1</v>
      </c>
    </row>
    <row r="119" spans="1:27">
      <c r="A119" s="44">
        <v>44587</v>
      </c>
      <c r="B119">
        <v>11670</v>
      </c>
      <c r="C119">
        <v>62</v>
      </c>
      <c r="D119">
        <v>0</v>
      </c>
      <c r="E119">
        <v>180</v>
      </c>
      <c r="F119">
        <v>864</v>
      </c>
      <c r="G119">
        <v>337</v>
      </c>
      <c r="H119">
        <v>162</v>
      </c>
      <c r="I119">
        <v>46.4</v>
      </c>
      <c r="J119">
        <v>1000</v>
      </c>
      <c r="K119">
        <v>0</v>
      </c>
      <c r="L119">
        <v>1592.1</v>
      </c>
      <c r="M119">
        <v>3884.6</v>
      </c>
      <c r="N119">
        <v>0</v>
      </c>
      <c r="O119">
        <v>31</v>
      </c>
      <c r="P119">
        <v>7.1</v>
      </c>
      <c r="Q119">
        <v>1606.8</v>
      </c>
      <c r="R119">
        <v>37.799999999999997</v>
      </c>
      <c r="S119">
        <v>9789.7999999999993</v>
      </c>
      <c r="T119">
        <v>7479</v>
      </c>
      <c r="U119" t="s">
        <v>56</v>
      </c>
      <c r="V119">
        <v>33.299999999999997</v>
      </c>
      <c r="W119">
        <v>39.4</v>
      </c>
      <c r="X119">
        <v>0</v>
      </c>
      <c r="Y119" t="s">
        <v>13</v>
      </c>
      <c r="Z119">
        <v>0</v>
      </c>
      <c r="AA119">
        <v>-2202.8000000000002</v>
      </c>
    </row>
    <row r="120" spans="1:27">
      <c r="A120" s="44">
        <v>44588</v>
      </c>
      <c r="B120">
        <v>10939</v>
      </c>
      <c r="C120">
        <v>59</v>
      </c>
      <c r="D120">
        <v>0</v>
      </c>
      <c r="E120">
        <v>180</v>
      </c>
      <c r="F120">
        <v>832</v>
      </c>
      <c r="G120">
        <v>325</v>
      </c>
      <c r="H120">
        <v>163</v>
      </c>
      <c r="I120">
        <v>46</v>
      </c>
      <c r="J120">
        <v>950</v>
      </c>
      <c r="K120">
        <v>0</v>
      </c>
      <c r="L120">
        <v>2186</v>
      </c>
      <c r="M120">
        <v>3391.5</v>
      </c>
      <c r="N120">
        <v>19.600000000000001</v>
      </c>
      <c r="O120">
        <v>29.5</v>
      </c>
      <c r="P120">
        <v>4.5</v>
      </c>
      <c r="Q120">
        <v>2018.7</v>
      </c>
      <c r="R120">
        <v>44.9</v>
      </c>
      <c r="S120">
        <v>9227</v>
      </c>
      <c r="T120">
        <v>6655</v>
      </c>
      <c r="U120" t="s">
        <v>56</v>
      </c>
      <c r="V120">
        <v>34.4</v>
      </c>
      <c r="W120">
        <v>40.4</v>
      </c>
      <c r="X120">
        <v>0</v>
      </c>
      <c r="Y120" t="s">
        <v>13</v>
      </c>
      <c r="Z120">
        <v>0</v>
      </c>
      <c r="AA120">
        <v>-2456.9</v>
      </c>
    </row>
    <row r="121" spans="1:27">
      <c r="A121" s="44">
        <v>44589</v>
      </c>
      <c r="B121">
        <v>10906</v>
      </c>
      <c r="C121">
        <v>57</v>
      </c>
      <c r="D121">
        <v>0</v>
      </c>
      <c r="E121">
        <v>180</v>
      </c>
      <c r="F121">
        <v>798</v>
      </c>
      <c r="G121">
        <v>315</v>
      </c>
      <c r="H121">
        <v>158</v>
      </c>
      <c r="I121">
        <v>52.5</v>
      </c>
      <c r="J121">
        <v>950</v>
      </c>
      <c r="K121">
        <v>0</v>
      </c>
      <c r="L121">
        <v>2488</v>
      </c>
      <c r="M121">
        <v>3275</v>
      </c>
      <c r="N121">
        <v>59.6</v>
      </c>
      <c r="O121">
        <v>28.8</v>
      </c>
      <c r="P121">
        <v>5.5</v>
      </c>
      <c r="Q121">
        <v>2569.6999999999998</v>
      </c>
      <c r="R121">
        <v>35.799999999999997</v>
      </c>
      <c r="S121">
        <v>8604.2000000000007</v>
      </c>
      <c r="T121">
        <v>5712</v>
      </c>
      <c r="U121" t="s">
        <v>56</v>
      </c>
      <c r="V121">
        <v>35.299999999999997</v>
      </c>
      <c r="W121">
        <v>42.1</v>
      </c>
      <c r="X121">
        <v>0</v>
      </c>
      <c r="Y121" t="s">
        <v>13</v>
      </c>
      <c r="Z121">
        <v>0</v>
      </c>
      <c r="AA121">
        <v>-2789.7</v>
      </c>
    </row>
    <row r="122" spans="1:27">
      <c r="A122" s="44">
        <v>44590</v>
      </c>
      <c r="B122">
        <v>10593</v>
      </c>
      <c r="C122">
        <v>56</v>
      </c>
      <c r="D122">
        <v>0</v>
      </c>
      <c r="E122">
        <v>180</v>
      </c>
      <c r="F122">
        <v>878</v>
      </c>
      <c r="G122">
        <v>309</v>
      </c>
      <c r="H122">
        <v>163</v>
      </c>
      <c r="I122">
        <v>55.2</v>
      </c>
      <c r="J122">
        <v>950</v>
      </c>
      <c r="K122">
        <v>0</v>
      </c>
      <c r="L122">
        <v>2490.6</v>
      </c>
      <c r="M122">
        <v>3335.5</v>
      </c>
      <c r="N122">
        <v>59.7</v>
      </c>
      <c r="O122">
        <v>30.9</v>
      </c>
      <c r="P122">
        <v>0</v>
      </c>
      <c r="Q122">
        <v>2577.3000000000002</v>
      </c>
      <c r="R122">
        <v>41.9</v>
      </c>
      <c r="S122">
        <v>8573.6</v>
      </c>
      <c r="T122">
        <v>5556</v>
      </c>
      <c r="U122" t="s">
        <v>56</v>
      </c>
      <c r="V122">
        <v>37</v>
      </c>
      <c r="W122">
        <v>44.8</v>
      </c>
      <c r="X122">
        <v>0</v>
      </c>
      <c r="Y122" t="s">
        <v>13</v>
      </c>
      <c r="Z122">
        <v>0</v>
      </c>
      <c r="AA122">
        <v>-2909.1</v>
      </c>
    </row>
    <row r="123" spans="1:27">
      <c r="A123" s="44">
        <v>44591</v>
      </c>
      <c r="B123">
        <v>10987</v>
      </c>
      <c r="C123">
        <v>56</v>
      </c>
      <c r="D123">
        <v>0</v>
      </c>
      <c r="E123">
        <v>180</v>
      </c>
      <c r="F123">
        <v>1071</v>
      </c>
      <c r="G123">
        <v>304</v>
      </c>
      <c r="H123">
        <v>162</v>
      </c>
      <c r="I123">
        <v>55.3</v>
      </c>
      <c r="J123">
        <v>950</v>
      </c>
      <c r="K123">
        <v>0</v>
      </c>
      <c r="L123">
        <v>2497.6</v>
      </c>
      <c r="M123">
        <v>3399.1</v>
      </c>
      <c r="N123">
        <v>59.7</v>
      </c>
      <c r="O123">
        <v>27.2</v>
      </c>
      <c r="P123">
        <v>7.1</v>
      </c>
      <c r="Q123">
        <v>2577.3000000000002</v>
      </c>
      <c r="R123">
        <v>41.3</v>
      </c>
      <c r="S123">
        <v>8301.2000000000007</v>
      </c>
      <c r="T123">
        <v>5266</v>
      </c>
      <c r="U123" t="s">
        <v>56</v>
      </c>
      <c r="V123">
        <v>38.700000000000003</v>
      </c>
      <c r="W123">
        <v>46.9</v>
      </c>
      <c r="X123">
        <v>0</v>
      </c>
      <c r="Y123" t="s">
        <v>13</v>
      </c>
      <c r="Z123">
        <v>0</v>
      </c>
      <c r="AA123">
        <v>-2927.7</v>
      </c>
    </row>
    <row r="124" spans="1:27">
      <c r="A124" s="44">
        <v>44592</v>
      </c>
      <c r="B124">
        <v>12020</v>
      </c>
      <c r="C124">
        <v>55</v>
      </c>
      <c r="D124">
        <v>0</v>
      </c>
      <c r="E124">
        <v>180</v>
      </c>
      <c r="F124">
        <v>994</v>
      </c>
      <c r="G124">
        <v>298</v>
      </c>
      <c r="H124">
        <v>327</v>
      </c>
      <c r="I124">
        <v>50</v>
      </c>
      <c r="J124">
        <v>900</v>
      </c>
      <c r="K124">
        <v>0</v>
      </c>
      <c r="L124">
        <v>2500.1</v>
      </c>
      <c r="M124">
        <v>3430.8</v>
      </c>
      <c r="N124">
        <v>59.6</v>
      </c>
      <c r="O124">
        <v>31.9</v>
      </c>
      <c r="P124">
        <v>5</v>
      </c>
      <c r="Q124">
        <v>2581.8000000000002</v>
      </c>
      <c r="R124">
        <v>36.299999999999997</v>
      </c>
      <c r="S124">
        <v>8642.7999999999993</v>
      </c>
      <c r="T124">
        <v>5811</v>
      </c>
      <c r="U124" t="s">
        <v>56</v>
      </c>
      <c r="V124">
        <v>40</v>
      </c>
      <c r="W124">
        <v>47</v>
      </c>
      <c r="X124">
        <v>0</v>
      </c>
      <c r="Y124" t="s">
        <v>13</v>
      </c>
      <c r="Z124">
        <v>0</v>
      </c>
      <c r="AA124">
        <v>-2729.3</v>
      </c>
    </row>
    <row r="125" spans="1:27">
      <c r="A125" s="44">
        <v>44593</v>
      </c>
      <c r="B125">
        <v>12731</v>
      </c>
      <c r="C125">
        <v>54</v>
      </c>
      <c r="D125">
        <v>0</v>
      </c>
      <c r="E125">
        <v>170</v>
      </c>
      <c r="F125">
        <v>880</v>
      </c>
      <c r="G125">
        <v>295</v>
      </c>
      <c r="H125">
        <v>431</v>
      </c>
      <c r="I125">
        <v>48.3</v>
      </c>
      <c r="J125">
        <v>900</v>
      </c>
      <c r="K125">
        <v>0</v>
      </c>
      <c r="L125">
        <v>0</v>
      </c>
      <c r="M125">
        <v>832.9</v>
      </c>
      <c r="N125">
        <v>0</v>
      </c>
      <c r="O125">
        <v>7.5</v>
      </c>
      <c r="P125">
        <v>0.5</v>
      </c>
      <c r="Q125">
        <v>415.9</v>
      </c>
      <c r="R125">
        <v>36.799999999999997</v>
      </c>
      <c r="S125">
        <v>9551.4</v>
      </c>
      <c r="T125">
        <v>12147</v>
      </c>
      <c r="U125" t="s">
        <v>56</v>
      </c>
      <c r="V125">
        <v>29.2</v>
      </c>
      <c r="W125">
        <v>32.5</v>
      </c>
      <c r="X125">
        <v>0</v>
      </c>
      <c r="Y125" t="s">
        <v>12</v>
      </c>
      <c r="Z125">
        <v>0</v>
      </c>
      <c r="AA125">
        <v>2695.6</v>
      </c>
    </row>
    <row r="126" spans="1:27">
      <c r="A126" s="44">
        <v>44594</v>
      </c>
      <c r="B126">
        <v>12920</v>
      </c>
      <c r="C126">
        <v>51</v>
      </c>
      <c r="D126">
        <v>0</v>
      </c>
      <c r="E126">
        <v>170</v>
      </c>
      <c r="F126">
        <v>1058</v>
      </c>
      <c r="G126">
        <v>288</v>
      </c>
      <c r="H126">
        <v>350</v>
      </c>
      <c r="I126">
        <v>51.4</v>
      </c>
      <c r="J126">
        <v>900</v>
      </c>
      <c r="K126">
        <v>0</v>
      </c>
      <c r="L126">
        <v>1190.3</v>
      </c>
      <c r="M126">
        <v>813.2</v>
      </c>
      <c r="N126">
        <v>0</v>
      </c>
      <c r="O126">
        <v>0</v>
      </c>
      <c r="P126">
        <v>5</v>
      </c>
      <c r="Q126">
        <v>643.29999999999995</v>
      </c>
      <c r="R126">
        <v>35.799999999999997</v>
      </c>
      <c r="S126">
        <v>10158.200000000001</v>
      </c>
      <c r="T126">
        <v>11684</v>
      </c>
      <c r="U126" t="s">
        <v>56</v>
      </c>
      <c r="V126">
        <v>20.399999999999999</v>
      </c>
      <c r="W126">
        <v>21.2</v>
      </c>
      <c r="X126">
        <v>0</v>
      </c>
      <c r="Y126" t="s">
        <v>12</v>
      </c>
      <c r="Z126">
        <v>0</v>
      </c>
      <c r="AA126">
        <v>1615.8</v>
      </c>
    </row>
    <row r="127" spans="1:27">
      <c r="A127" s="44">
        <v>44595</v>
      </c>
      <c r="B127">
        <v>12583</v>
      </c>
      <c r="C127">
        <v>49</v>
      </c>
      <c r="D127">
        <v>0</v>
      </c>
      <c r="E127">
        <v>170</v>
      </c>
      <c r="F127">
        <v>1541</v>
      </c>
      <c r="G127">
        <v>273</v>
      </c>
      <c r="H127">
        <v>263</v>
      </c>
      <c r="I127">
        <v>57.8</v>
      </c>
      <c r="J127">
        <v>900</v>
      </c>
      <c r="K127">
        <v>0</v>
      </c>
      <c r="L127">
        <v>294.39999999999998</v>
      </c>
      <c r="M127">
        <v>1813</v>
      </c>
      <c r="N127">
        <v>0</v>
      </c>
      <c r="O127">
        <v>5.3</v>
      </c>
      <c r="P127">
        <v>3.5</v>
      </c>
      <c r="Q127">
        <v>854.5</v>
      </c>
      <c r="R127">
        <v>41.9</v>
      </c>
      <c r="S127">
        <v>10319</v>
      </c>
      <c r="T127">
        <v>11845</v>
      </c>
      <c r="U127" t="s">
        <v>56</v>
      </c>
      <c r="V127">
        <v>11.7</v>
      </c>
      <c r="W127">
        <v>11.4</v>
      </c>
      <c r="X127">
        <v>0</v>
      </c>
      <c r="Y127" t="s">
        <v>12</v>
      </c>
      <c r="Z127">
        <v>0</v>
      </c>
      <c r="AA127">
        <v>1624</v>
      </c>
    </row>
    <row r="128" spans="1:27">
      <c r="A128" s="44">
        <v>44596</v>
      </c>
      <c r="B128">
        <v>12935</v>
      </c>
      <c r="C128">
        <v>49</v>
      </c>
      <c r="D128">
        <v>0</v>
      </c>
      <c r="E128">
        <v>170</v>
      </c>
      <c r="F128">
        <v>1718</v>
      </c>
      <c r="G128">
        <v>263</v>
      </c>
      <c r="H128">
        <v>220</v>
      </c>
      <c r="I128">
        <v>61.4</v>
      </c>
      <c r="J128">
        <v>900</v>
      </c>
      <c r="K128">
        <v>0</v>
      </c>
      <c r="L128">
        <v>494.6</v>
      </c>
      <c r="M128">
        <v>1802.9</v>
      </c>
      <c r="N128">
        <v>0</v>
      </c>
      <c r="O128">
        <v>11.5</v>
      </c>
      <c r="P128">
        <v>7.1</v>
      </c>
      <c r="Q128">
        <v>0</v>
      </c>
      <c r="R128">
        <v>37.799999999999997</v>
      </c>
      <c r="S128">
        <v>10024.9</v>
      </c>
      <c r="T128">
        <v>11703</v>
      </c>
      <c r="U128" t="s">
        <v>56</v>
      </c>
      <c r="V128">
        <v>15.2</v>
      </c>
      <c r="W128">
        <v>14.4</v>
      </c>
      <c r="X128">
        <v>0</v>
      </c>
      <c r="Y128" t="s">
        <v>12</v>
      </c>
      <c r="Z128">
        <v>0</v>
      </c>
      <c r="AA128">
        <v>1773.1</v>
      </c>
    </row>
    <row r="129" spans="1:27">
      <c r="A129" s="44">
        <v>44597</v>
      </c>
      <c r="B129">
        <v>12728</v>
      </c>
      <c r="C129">
        <v>48</v>
      </c>
      <c r="D129">
        <v>0</v>
      </c>
      <c r="E129">
        <v>170</v>
      </c>
      <c r="F129">
        <v>1793</v>
      </c>
      <c r="G129">
        <v>255</v>
      </c>
      <c r="H129">
        <v>204</v>
      </c>
      <c r="I129">
        <v>61.4</v>
      </c>
      <c r="J129">
        <v>900</v>
      </c>
      <c r="K129">
        <v>0</v>
      </c>
      <c r="L129">
        <v>792</v>
      </c>
      <c r="M129">
        <v>1806.9</v>
      </c>
      <c r="N129">
        <v>0</v>
      </c>
      <c r="O129">
        <v>30.4</v>
      </c>
      <c r="P129">
        <v>6</v>
      </c>
      <c r="Q129">
        <v>601.5</v>
      </c>
      <c r="R129">
        <v>44.9</v>
      </c>
      <c r="S129">
        <v>10330</v>
      </c>
      <c r="T129">
        <v>11852</v>
      </c>
      <c r="U129" t="s">
        <v>56</v>
      </c>
      <c r="V129">
        <v>16.7</v>
      </c>
      <c r="W129">
        <v>15.4</v>
      </c>
      <c r="X129">
        <v>0</v>
      </c>
      <c r="Y129" t="s">
        <v>12</v>
      </c>
      <c r="Z129">
        <v>0</v>
      </c>
      <c r="AA129">
        <v>1626</v>
      </c>
    </row>
    <row r="130" spans="1:27">
      <c r="A130" s="44">
        <v>44598</v>
      </c>
      <c r="B130">
        <v>12813</v>
      </c>
      <c r="C130">
        <v>48</v>
      </c>
      <c r="D130">
        <v>0</v>
      </c>
      <c r="E130">
        <v>170</v>
      </c>
      <c r="F130">
        <v>1837</v>
      </c>
      <c r="G130">
        <v>251</v>
      </c>
      <c r="H130">
        <v>199</v>
      </c>
      <c r="I130">
        <v>61.4</v>
      </c>
      <c r="J130">
        <v>900</v>
      </c>
      <c r="K130">
        <v>0</v>
      </c>
      <c r="L130">
        <v>693.7</v>
      </c>
      <c r="M130">
        <v>1813.5</v>
      </c>
      <c r="N130">
        <v>0</v>
      </c>
      <c r="O130">
        <v>26.2</v>
      </c>
      <c r="P130">
        <v>0</v>
      </c>
      <c r="Q130">
        <v>628.70000000000005</v>
      </c>
      <c r="R130">
        <v>42.4</v>
      </c>
      <c r="S130">
        <v>10149.6</v>
      </c>
      <c r="T130">
        <v>11787</v>
      </c>
      <c r="U130" t="s">
        <v>56</v>
      </c>
      <c r="V130">
        <v>17.7</v>
      </c>
      <c r="W130">
        <v>16.2</v>
      </c>
      <c r="X130">
        <v>0</v>
      </c>
      <c r="Y130" t="s">
        <v>12</v>
      </c>
      <c r="Z130">
        <v>0</v>
      </c>
      <c r="AA130">
        <v>1739.4</v>
      </c>
    </row>
    <row r="131" spans="1:27">
      <c r="A131" s="44">
        <v>44599</v>
      </c>
      <c r="B131">
        <v>12590</v>
      </c>
      <c r="C131">
        <v>47</v>
      </c>
      <c r="D131">
        <v>0</v>
      </c>
      <c r="E131">
        <v>170</v>
      </c>
      <c r="F131">
        <v>1835</v>
      </c>
      <c r="G131">
        <v>252</v>
      </c>
      <c r="H131">
        <v>196</v>
      </c>
      <c r="I131">
        <v>61.1</v>
      </c>
      <c r="J131">
        <v>900</v>
      </c>
      <c r="K131">
        <v>0</v>
      </c>
      <c r="L131">
        <v>791.5</v>
      </c>
      <c r="M131">
        <v>1802.9</v>
      </c>
      <c r="N131">
        <v>0</v>
      </c>
      <c r="O131">
        <v>28.6</v>
      </c>
      <c r="P131">
        <v>2.5</v>
      </c>
      <c r="Q131">
        <v>843.5</v>
      </c>
      <c r="R131">
        <v>40.299999999999997</v>
      </c>
      <c r="S131">
        <v>10223.299999999999</v>
      </c>
      <c r="T131">
        <v>11819</v>
      </c>
      <c r="U131" t="s">
        <v>56</v>
      </c>
      <c r="V131">
        <v>18.3</v>
      </c>
      <c r="W131">
        <v>16.7</v>
      </c>
      <c r="X131">
        <v>0</v>
      </c>
      <c r="Y131" t="s">
        <v>12</v>
      </c>
      <c r="Z131">
        <v>0</v>
      </c>
      <c r="AA131">
        <v>1697.7</v>
      </c>
    </row>
    <row r="132" spans="1:27">
      <c r="A132" s="44">
        <v>44600</v>
      </c>
      <c r="B132">
        <v>12262</v>
      </c>
      <c r="C132">
        <v>48</v>
      </c>
      <c r="D132">
        <v>0</v>
      </c>
      <c r="E132">
        <v>170</v>
      </c>
      <c r="F132">
        <v>1802</v>
      </c>
      <c r="G132">
        <v>260</v>
      </c>
      <c r="H132">
        <v>190</v>
      </c>
      <c r="I132">
        <v>58.2</v>
      </c>
      <c r="J132">
        <v>900</v>
      </c>
      <c r="K132">
        <v>0</v>
      </c>
      <c r="L132">
        <v>695.7</v>
      </c>
      <c r="M132">
        <v>1802.9</v>
      </c>
      <c r="N132">
        <v>0</v>
      </c>
      <c r="O132">
        <v>39.4</v>
      </c>
      <c r="P132">
        <v>5</v>
      </c>
      <c r="Q132">
        <v>950.9</v>
      </c>
      <c r="R132">
        <v>42.9</v>
      </c>
      <c r="S132">
        <v>10028.9</v>
      </c>
      <c r="T132">
        <v>11675</v>
      </c>
      <c r="U132" t="s">
        <v>56</v>
      </c>
      <c r="V132">
        <v>18</v>
      </c>
      <c r="W132">
        <v>16.600000000000001</v>
      </c>
      <c r="X132">
        <v>0</v>
      </c>
      <c r="Y132" t="s">
        <v>12</v>
      </c>
      <c r="Z132">
        <v>0</v>
      </c>
      <c r="AA132">
        <v>1752.1</v>
      </c>
    </row>
    <row r="133" spans="1:27">
      <c r="A133" s="44">
        <v>44601</v>
      </c>
      <c r="B133">
        <v>12335</v>
      </c>
      <c r="C133">
        <v>51</v>
      </c>
      <c r="D133">
        <v>0</v>
      </c>
      <c r="E133">
        <v>170</v>
      </c>
      <c r="F133">
        <v>1755</v>
      </c>
      <c r="G133">
        <v>273</v>
      </c>
      <c r="H133">
        <v>190</v>
      </c>
      <c r="I133">
        <v>56.2</v>
      </c>
      <c r="J133">
        <v>900</v>
      </c>
      <c r="K133">
        <v>0</v>
      </c>
      <c r="L133">
        <v>300</v>
      </c>
      <c r="M133">
        <v>1806.9</v>
      </c>
      <c r="N133">
        <v>0</v>
      </c>
      <c r="O133">
        <v>34.299999999999997</v>
      </c>
      <c r="P133">
        <v>5</v>
      </c>
      <c r="Q133">
        <v>413.9</v>
      </c>
      <c r="R133">
        <v>40.299999999999997</v>
      </c>
      <c r="S133">
        <v>9745.5</v>
      </c>
      <c r="T133">
        <v>11714</v>
      </c>
      <c r="U133" t="s">
        <v>56</v>
      </c>
      <c r="V133">
        <v>17</v>
      </c>
      <c r="W133">
        <v>15.9</v>
      </c>
      <c r="X133">
        <v>0</v>
      </c>
      <c r="Y133" t="s">
        <v>12</v>
      </c>
      <c r="Z133">
        <v>0</v>
      </c>
      <c r="AA133">
        <v>2071.5</v>
      </c>
    </row>
    <row r="134" spans="1:27">
      <c r="A134" s="44">
        <v>44602</v>
      </c>
      <c r="B134">
        <v>12560</v>
      </c>
      <c r="C134">
        <v>50</v>
      </c>
      <c r="D134">
        <v>0</v>
      </c>
      <c r="E134">
        <v>170</v>
      </c>
      <c r="F134">
        <v>1705</v>
      </c>
      <c r="G134">
        <v>291</v>
      </c>
      <c r="H134">
        <v>186</v>
      </c>
      <c r="I134">
        <v>58.2</v>
      </c>
      <c r="J134">
        <v>850</v>
      </c>
      <c r="K134">
        <v>0</v>
      </c>
      <c r="L134">
        <v>298</v>
      </c>
      <c r="M134">
        <v>1801.9</v>
      </c>
      <c r="N134">
        <v>0</v>
      </c>
      <c r="O134">
        <v>50</v>
      </c>
      <c r="P134">
        <v>5.5</v>
      </c>
      <c r="Q134">
        <v>0</v>
      </c>
      <c r="R134">
        <v>43.9</v>
      </c>
      <c r="S134">
        <v>9811.7999999999993</v>
      </c>
      <c r="T134">
        <v>11742</v>
      </c>
      <c r="U134" t="s">
        <v>56</v>
      </c>
      <c r="V134">
        <v>15.7</v>
      </c>
      <c r="W134">
        <v>14.9</v>
      </c>
      <c r="X134">
        <v>0</v>
      </c>
      <c r="Y134" t="s">
        <v>12</v>
      </c>
      <c r="Z134">
        <v>0</v>
      </c>
      <c r="AA134">
        <v>2037.2</v>
      </c>
    </row>
    <row r="135" spans="1:27">
      <c r="A135" s="44">
        <v>44603</v>
      </c>
      <c r="B135">
        <v>12772</v>
      </c>
      <c r="C135">
        <v>49</v>
      </c>
      <c r="D135">
        <v>0</v>
      </c>
      <c r="E135">
        <v>170</v>
      </c>
      <c r="F135">
        <v>1706</v>
      </c>
      <c r="G135">
        <v>323</v>
      </c>
      <c r="H135">
        <v>186</v>
      </c>
      <c r="I135">
        <v>61.9</v>
      </c>
      <c r="J135">
        <v>850</v>
      </c>
      <c r="K135">
        <v>0</v>
      </c>
      <c r="L135">
        <v>591.4</v>
      </c>
      <c r="M135">
        <v>1690.5</v>
      </c>
      <c r="N135">
        <v>0</v>
      </c>
      <c r="O135">
        <v>63.8</v>
      </c>
      <c r="P135">
        <v>6</v>
      </c>
      <c r="Q135">
        <v>509.2</v>
      </c>
      <c r="R135">
        <v>45.9</v>
      </c>
      <c r="S135">
        <v>10019.9</v>
      </c>
      <c r="T135">
        <v>11785</v>
      </c>
      <c r="U135" t="s">
        <v>56</v>
      </c>
      <c r="V135">
        <v>15</v>
      </c>
      <c r="W135">
        <v>14.5</v>
      </c>
      <c r="X135">
        <v>0</v>
      </c>
      <c r="Y135" t="s">
        <v>12</v>
      </c>
      <c r="Z135">
        <v>0</v>
      </c>
      <c r="AA135">
        <v>1870.6</v>
      </c>
    </row>
    <row r="136" spans="1:27">
      <c r="A136" s="44">
        <v>44604</v>
      </c>
      <c r="B136">
        <v>12989</v>
      </c>
      <c r="C136">
        <v>48</v>
      </c>
      <c r="D136">
        <v>0</v>
      </c>
      <c r="E136">
        <v>170</v>
      </c>
      <c r="F136">
        <v>1675</v>
      </c>
      <c r="G136">
        <v>360</v>
      </c>
      <c r="H136">
        <v>186</v>
      </c>
      <c r="I136">
        <v>65.5</v>
      </c>
      <c r="J136">
        <v>850</v>
      </c>
      <c r="K136">
        <v>0</v>
      </c>
      <c r="L136">
        <v>789</v>
      </c>
      <c r="M136">
        <v>1695</v>
      </c>
      <c r="N136">
        <v>0</v>
      </c>
      <c r="O136">
        <v>66.8</v>
      </c>
      <c r="P136">
        <v>2</v>
      </c>
      <c r="Q136">
        <v>938.8</v>
      </c>
      <c r="R136">
        <v>52.9</v>
      </c>
      <c r="S136">
        <v>10202.700000000001</v>
      </c>
      <c r="T136">
        <v>11816</v>
      </c>
      <c r="U136" t="s">
        <v>56</v>
      </c>
      <c r="V136">
        <v>15.6</v>
      </c>
      <c r="W136">
        <v>15.2</v>
      </c>
      <c r="X136">
        <v>0</v>
      </c>
      <c r="Y136" t="s">
        <v>12</v>
      </c>
      <c r="Z136">
        <v>0</v>
      </c>
      <c r="AA136">
        <v>1725.8</v>
      </c>
    </row>
    <row r="137" spans="1:27">
      <c r="A137" s="44">
        <v>44605</v>
      </c>
      <c r="B137">
        <v>12786</v>
      </c>
      <c r="C137">
        <v>49</v>
      </c>
      <c r="D137">
        <v>0</v>
      </c>
      <c r="E137">
        <v>170</v>
      </c>
      <c r="F137">
        <v>1430</v>
      </c>
      <c r="G137">
        <v>384</v>
      </c>
      <c r="H137">
        <v>186</v>
      </c>
      <c r="I137">
        <v>67.400000000000006</v>
      </c>
      <c r="J137">
        <v>850</v>
      </c>
      <c r="K137">
        <v>0</v>
      </c>
      <c r="L137">
        <v>998.7</v>
      </c>
      <c r="M137">
        <v>1694.5</v>
      </c>
      <c r="N137">
        <v>0</v>
      </c>
      <c r="O137">
        <v>65.7</v>
      </c>
      <c r="P137">
        <v>5.5</v>
      </c>
      <c r="Q137">
        <v>1351.2</v>
      </c>
      <c r="R137">
        <v>50.4</v>
      </c>
      <c r="S137">
        <v>10389.9</v>
      </c>
      <c r="T137">
        <v>11841</v>
      </c>
      <c r="U137" t="s">
        <v>56</v>
      </c>
      <c r="V137">
        <v>16.7</v>
      </c>
      <c r="W137">
        <v>16.3</v>
      </c>
      <c r="X137">
        <v>0</v>
      </c>
      <c r="Y137" t="s">
        <v>12</v>
      </c>
      <c r="Z137">
        <v>0</v>
      </c>
      <c r="AA137">
        <v>1560.6</v>
      </c>
    </row>
    <row r="138" spans="1:27">
      <c r="A138" s="44">
        <v>44606</v>
      </c>
      <c r="B138">
        <v>12181</v>
      </c>
      <c r="C138">
        <v>48</v>
      </c>
      <c r="D138">
        <v>0</v>
      </c>
      <c r="E138">
        <v>170</v>
      </c>
      <c r="F138">
        <v>1282</v>
      </c>
      <c r="G138">
        <v>395</v>
      </c>
      <c r="H138">
        <v>186</v>
      </c>
      <c r="I138">
        <v>65.3</v>
      </c>
      <c r="J138">
        <v>850</v>
      </c>
      <c r="K138">
        <v>0</v>
      </c>
      <c r="L138">
        <v>594.4</v>
      </c>
      <c r="M138">
        <v>1693</v>
      </c>
      <c r="N138">
        <v>0</v>
      </c>
      <c r="O138">
        <v>64.3</v>
      </c>
      <c r="P138">
        <v>6</v>
      </c>
      <c r="Q138">
        <v>837.4</v>
      </c>
      <c r="R138">
        <v>46.4</v>
      </c>
      <c r="S138">
        <v>10214.9</v>
      </c>
      <c r="T138">
        <v>11831</v>
      </c>
      <c r="U138" t="s">
        <v>56</v>
      </c>
      <c r="V138">
        <v>16.5</v>
      </c>
      <c r="W138">
        <v>16.3</v>
      </c>
      <c r="X138">
        <v>0</v>
      </c>
      <c r="Y138" t="s">
        <v>12</v>
      </c>
      <c r="Z138">
        <v>0</v>
      </c>
      <c r="AA138">
        <v>1721.6</v>
      </c>
    </row>
    <row r="139" spans="1:27">
      <c r="A139" s="44">
        <v>44607</v>
      </c>
      <c r="B139">
        <v>13052</v>
      </c>
      <c r="C139">
        <v>47</v>
      </c>
      <c r="D139">
        <v>0</v>
      </c>
      <c r="E139">
        <v>170</v>
      </c>
      <c r="F139">
        <v>1186</v>
      </c>
      <c r="G139">
        <v>404</v>
      </c>
      <c r="H139">
        <v>176</v>
      </c>
      <c r="I139">
        <v>64.7</v>
      </c>
      <c r="J139">
        <v>850</v>
      </c>
      <c r="K139">
        <v>0</v>
      </c>
      <c r="L139">
        <v>99.3</v>
      </c>
      <c r="M139">
        <v>1697</v>
      </c>
      <c r="N139">
        <v>0</v>
      </c>
      <c r="O139">
        <v>62</v>
      </c>
      <c r="P139">
        <v>12.1</v>
      </c>
      <c r="Q139">
        <v>509.2</v>
      </c>
      <c r="R139">
        <v>39.299999999999997</v>
      </c>
      <c r="S139">
        <v>9689.2999999999993</v>
      </c>
      <c r="T139">
        <v>11592</v>
      </c>
      <c r="U139" t="s">
        <v>56</v>
      </c>
      <c r="V139">
        <v>15</v>
      </c>
      <c r="W139">
        <v>15</v>
      </c>
      <c r="X139">
        <v>0</v>
      </c>
      <c r="Y139" t="s">
        <v>12</v>
      </c>
      <c r="Z139">
        <v>0</v>
      </c>
      <c r="AA139">
        <v>2001.2</v>
      </c>
    </row>
    <row r="140" spans="1:27">
      <c r="A140" s="44">
        <v>44608</v>
      </c>
      <c r="B140">
        <v>12754</v>
      </c>
      <c r="C140">
        <v>48</v>
      </c>
      <c r="D140">
        <v>0</v>
      </c>
      <c r="E140">
        <v>170</v>
      </c>
      <c r="F140">
        <v>1172</v>
      </c>
      <c r="G140">
        <v>389</v>
      </c>
      <c r="H140">
        <v>184</v>
      </c>
      <c r="I140">
        <v>64.400000000000006</v>
      </c>
      <c r="J140">
        <v>850</v>
      </c>
      <c r="K140">
        <v>0</v>
      </c>
      <c r="L140">
        <v>591.9</v>
      </c>
      <c r="M140">
        <v>1694</v>
      </c>
      <c r="N140">
        <v>0</v>
      </c>
      <c r="O140">
        <v>65.599999999999994</v>
      </c>
      <c r="P140">
        <v>20.7</v>
      </c>
      <c r="Q140">
        <v>300.5</v>
      </c>
      <c r="R140">
        <v>44.4</v>
      </c>
      <c r="S140">
        <v>10443.5</v>
      </c>
      <c r="T140">
        <v>11875</v>
      </c>
      <c r="U140" t="s">
        <v>56</v>
      </c>
      <c r="V140">
        <v>14</v>
      </c>
      <c r="W140">
        <v>14.2</v>
      </c>
      <c r="X140">
        <v>0</v>
      </c>
      <c r="Y140" t="s">
        <v>12</v>
      </c>
      <c r="Z140">
        <v>0</v>
      </c>
      <c r="AA140">
        <v>1535</v>
      </c>
    </row>
    <row r="141" spans="1:27">
      <c r="A141" s="44">
        <v>44609</v>
      </c>
      <c r="B141">
        <v>12847</v>
      </c>
      <c r="C141">
        <v>46</v>
      </c>
      <c r="D141">
        <v>0</v>
      </c>
      <c r="E141">
        <v>170</v>
      </c>
      <c r="F141">
        <v>1126</v>
      </c>
      <c r="G141">
        <v>351</v>
      </c>
      <c r="H141">
        <v>184</v>
      </c>
      <c r="I141">
        <v>64</v>
      </c>
      <c r="J141">
        <v>850</v>
      </c>
      <c r="K141">
        <v>0</v>
      </c>
      <c r="L141">
        <v>297.39999999999998</v>
      </c>
      <c r="M141">
        <v>1688.9</v>
      </c>
      <c r="N141">
        <v>0</v>
      </c>
      <c r="O141">
        <v>63.2</v>
      </c>
      <c r="P141">
        <v>15.1</v>
      </c>
      <c r="Q141">
        <v>347.4</v>
      </c>
      <c r="R141">
        <v>48.9</v>
      </c>
      <c r="S141">
        <v>10186.1</v>
      </c>
      <c r="T141">
        <v>11848</v>
      </c>
      <c r="U141" t="s">
        <v>56</v>
      </c>
      <c r="V141">
        <v>13.3</v>
      </c>
      <c r="W141">
        <v>13.6</v>
      </c>
      <c r="X141">
        <v>0</v>
      </c>
      <c r="Y141" t="s">
        <v>12</v>
      </c>
      <c r="Z141">
        <v>0</v>
      </c>
      <c r="AA141">
        <v>1770.4</v>
      </c>
    </row>
    <row r="142" spans="1:27">
      <c r="A142" s="44">
        <v>44610</v>
      </c>
      <c r="B142">
        <v>12481</v>
      </c>
      <c r="C142">
        <v>46</v>
      </c>
      <c r="D142">
        <v>0</v>
      </c>
      <c r="E142">
        <v>170</v>
      </c>
      <c r="F142">
        <v>1072</v>
      </c>
      <c r="G142">
        <v>326</v>
      </c>
      <c r="H142">
        <v>183</v>
      </c>
      <c r="I142">
        <v>64.3</v>
      </c>
      <c r="J142">
        <v>850</v>
      </c>
      <c r="K142">
        <v>0</v>
      </c>
      <c r="L142">
        <v>291.89999999999998</v>
      </c>
      <c r="M142">
        <v>1693.5</v>
      </c>
      <c r="N142">
        <v>0</v>
      </c>
      <c r="O142">
        <v>61.4</v>
      </c>
      <c r="P142">
        <v>10.6</v>
      </c>
      <c r="Q142">
        <v>0</v>
      </c>
      <c r="R142">
        <v>53.4</v>
      </c>
      <c r="S142">
        <v>10264.700000000001</v>
      </c>
      <c r="T142">
        <v>11850</v>
      </c>
      <c r="U142" t="s">
        <v>56</v>
      </c>
      <c r="V142">
        <v>13.8</v>
      </c>
      <c r="W142">
        <v>13.9</v>
      </c>
      <c r="X142">
        <v>0</v>
      </c>
      <c r="Y142" t="s">
        <v>12</v>
      </c>
      <c r="Z142">
        <v>0</v>
      </c>
      <c r="AA142">
        <v>1697.8</v>
      </c>
    </row>
    <row r="143" spans="1:27">
      <c r="A143" s="44">
        <v>44611</v>
      </c>
      <c r="B143">
        <v>12195</v>
      </c>
      <c r="C143">
        <v>46</v>
      </c>
      <c r="D143">
        <v>0</v>
      </c>
      <c r="E143">
        <v>170</v>
      </c>
      <c r="F143">
        <v>1036</v>
      </c>
      <c r="G143">
        <v>311</v>
      </c>
      <c r="H143">
        <v>182</v>
      </c>
      <c r="I143">
        <v>64.599999999999994</v>
      </c>
      <c r="J143">
        <v>850</v>
      </c>
      <c r="K143">
        <v>0</v>
      </c>
      <c r="L143">
        <v>190.1</v>
      </c>
      <c r="M143">
        <v>1700</v>
      </c>
      <c r="N143">
        <v>0</v>
      </c>
      <c r="O143">
        <v>56</v>
      </c>
      <c r="P143">
        <v>10.1</v>
      </c>
      <c r="Q143">
        <v>310.10000000000002</v>
      </c>
      <c r="R143">
        <v>60</v>
      </c>
      <c r="S143">
        <v>9947.4</v>
      </c>
      <c r="T143">
        <v>11496</v>
      </c>
      <c r="U143" t="s">
        <v>56</v>
      </c>
      <c r="V143">
        <v>13</v>
      </c>
      <c r="W143">
        <v>13.3</v>
      </c>
      <c r="X143">
        <v>0</v>
      </c>
      <c r="Y143" t="s">
        <v>12</v>
      </c>
      <c r="Z143">
        <v>0</v>
      </c>
      <c r="AA143">
        <v>1668.1</v>
      </c>
    </row>
    <row r="144" spans="1:27">
      <c r="A144" s="44">
        <v>44612</v>
      </c>
      <c r="B144">
        <v>11830</v>
      </c>
      <c r="C144">
        <v>45</v>
      </c>
      <c r="D144">
        <v>0</v>
      </c>
      <c r="E144">
        <v>170</v>
      </c>
      <c r="F144">
        <v>1074</v>
      </c>
      <c r="G144">
        <v>304</v>
      </c>
      <c r="H144">
        <v>179</v>
      </c>
      <c r="I144">
        <v>61.2</v>
      </c>
      <c r="J144">
        <v>850</v>
      </c>
      <c r="K144">
        <v>0</v>
      </c>
      <c r="L144">
        <v>0</v>
      </c>
      <c r="M144">
        <v>1587.6</v>
      </c>
      <c r="N144">
        <v>10.199999999999999</v>
      </c>
      <c r="O144">
        <v>43.2</v>
      </c>
      <c r="P144">
        <v>7.6</v>
      </c>
      <c r="Q144">
        <v>117</v>
      </c>
      <c r="R144">
        <v>57.5</v>
      </c>
      <c r="S144">
        <v>9699.5</v>
      </c>
      <c r="T144">
        <v>11465</v>
      </c>
      <c r="U144" t="s">
        <v>56</v>
      </c>
      <c r="V144">
        <v>12.2</v>
      </c>
      <c r="W144">
        <v>12.6</v>
      </c>
      <c r="X144">
        <v>0</v>
      </c>
      <c r="Y144" t="s">
        <v>12</v>
      </c>
      <c r="Z144">
        <v>0</v>
      </c>
      <c r="AA144">
        <v>1882</v>
      </c>
    </row>
    <row r="145" spans="1:27">
      <c r="A145" s="44">
        <v>44613</v>
      </c>
      <c r="B145">
        <v>12047</v>
      </c>
      <c r="C145">
        <v>46</v>
      </c>
      <c r="D145">
        <v>0</v>
      </c>
      <c r="E145">
        <v>170</v>
      </c>
      <c r="F145">
        <v>1091</v>
      </c>
      <c r="G145">
        <v>295</v>
      </c>
      <c r="H145">
        <v>178</v>
      </c>
      <c r="I145">
        <v>58.4</v>
      </c>
      <c r="J145">
        <v>900</v>
      </c>
      <c r="K145">
        <v>0</v>
      </c>
      <c r="L145">
        <v>192.1</v>
      </c>
      <c r="M145">
        <v>908.5</v>
      </c>
      <c r="N145">
        <v>0</v>
      </c>
      <c r="O145">
        <v>43.5</v>
      </c>
      <c r="P145">
        <v>9.6</v>
      </c>
      <c r="Q145">
        <v>193.1</v>
      </c>
      <c r="R145">
        <v>67</v>
      </c>
      <c r="S145">
        <v>9382</v>
      </c>
      <c r="T145">
        <v>11613</v>
      </c>
      <c r="U145" t="s">
        <v>56</v>
      </c>
      <c r="V145">
        <v>10.3</v>
      </c>
      <c r="W145">
        <v>10.8</v>
      </c>
      <c r="X145">
        <v>0</v>
      </c>
      <c r="Y145" t="s">
        <v>12</v>
      </c>
      <c r="Z145">
        <v>0</v>
      </c>
      <c r="AA145">
        <v>2357.5</v>
      </c>
    </row>
    <row r="146" spans="1:27">
      <c r="A146" s="44">
        <v>44614</v>
      </c>
      <c r="B146">
        <v>11684</v>
      </c>
      <c r="C146">
        <v>47</v>
      </c>
      <c r="D146">
        <v>0</v>
      </c>
      <c r="E146">
        <v>170</v>
      </c>
      <c r="F146">
        <v>1036</v>
      </c>
      <c r="G146">
        <v>291</v>
      </c>
      <c r="H146">
        <v>174</v>
      </c>
      <c r="I146">
        <v>58.1</v>
      </c>
      <c r="J146">
        <v>900</v>
      </c>
      <c r="K146">
        <v>0</v>
      </c>
      <c r="L146">
        <v>190.6</v>
      </c>
      <c r="M146">
        <v>862.6</v>
      </c>
      <c r="N146">
        <v>0</v>
      </c>
      <c r="O146">
        <v>45</v>
      </c>
      <c r="P146">
        <v>13.1</v>
      </c>
      <c r="Q146">
        <v>199.1</v>
      </c>
      <c r="R146">
        <v>64</v>
      </c>
      <c r="S146">
        <v>9557.1</v>
      </c>
      <c r="T146">
        <v>11835</v>
      </c>
      <c r="U146" t="s">
        <v>56</v>
      </c>
      <c r="V146">
        <v>8.4</v>
      </c>
      <c r="W146">
        <v>8.9</v>
      </c>
      <c r="X146">
        <v>0</v>
      </c>
      <c r="Y146" t="s">
        <v>12</v>
      </c>
      <c r="Z146">
        <v>0</v>
      </c>
      <c r="AA146">
        <v>2404.9</v>
      </c>
    </row>
    <row r="147" spans="1:27">
      <c r="A147" s="44">
        <v>44615</v>
      </c>
      <c r="B147">
        <v>11667</v>
      </c>
      <c r="C147">
        <v>47</v>
      </c>
      <c r="D147">
        <v>0</v>
      </c>
      <c r="E147">
        <v>170</v>
      </c>
      <c r="F147">
        <v>1007</v>
      </c>
      <c r="G147">
        <v>293</v>
      </c>
      <c r="H147">
        <v>171</v>
      </c>
      <c r="I147">
        <v>68.900000000000006</v>
      </c>
      <c r="J147">
        <v>900</v>
      </c>
      <c r="K147">
        <v>0</v>
      </c>
      <c r="L147">
        <v>0</v>
      </c>
      <c r="M147">
        <v>800.6</v>
      </c>
      <c r="N147">
        <v>0</v>
      </c>
      <c r="O147">
        <v>25.7</v>
      </c>
      <c r="P147">
        <v>25.2</v>
      </c>
      <c r="Q147">
        <v>0</v>
      </c>
      <c r="R147">
        <v>55</v>
      </c>
      <c r="S147">
        <v>9243.4</v>
      </c>
      <c r="T147">
        <v>11703</v>
      </c>
      <c r="U147" t="s">
        <v>56</v>
      </c>
      <c r="V147">
        <v>6.6</v>
      </c>
      <c r="W147">
        <v>7.1</v>
      </c>
      <c r="X147">
        <v>0</v>
      </c>
      <c r="Y147" t="s">
        <v>12</v>
      </c>
      <c r="Z147">
        <v>0</v>
      </c>
      <c r="AA147">
        <v>2577.6</v>
      </c>
    </row>
    <row r="148" spans="1:27">
      <c r="A148" s="44">
        <v>44616</v>
      </c>
      <c r="B148">
        <v>11470</v>
      </c>
      <c r="C148">
        <v>46</v>
      </c>
      <c r="D148">
        <v>0</v>
      </c>
      <c r="E148">
        <v>170</v>
      </c>
      <c r="F148">
        <v>988</v>
      </c>
      <c r="G148">
        <v>255</v>
      </c>
      <c r="H148">
        <v>171</v>
      </c>
      <c r="I148">
        <v>69</v>
      </c>
      <c r="J148">
        <v>900</v>
      </c>
      <c r="K148">
        <v>0</v>
      </c>
      <c r="L148">
        <v>0</v>
      </c>
      <c r="M148">
        <v>796</v>
      </c>
      <c r="N148">
        <v>0</v>
      </c>
      <c r="O148">
        <v>0</v>
      </c>
      <c r="P148">
        <v>30.2</v>
      </c>
      <c r="Q148">
        <v>413.9</v>
      </c>
      <c r="R148">
        <v>48.9</v>
      </c>
      <c r="S148">
        <v>9228.7000000000007</v>
      </c>
      <c r="T148">
        <v>11709</v>
      </c>
      <c r="U148" t="s">
        <v>56</v>
      </c>
      <c r="V148">
        <v>5.9</v>
      </c>
      <c r="W148">
        <v>6.3</v>
      </c>
      <c r="X148">
        <v>0</v>
      </c>
      <c r="Y148" t="s">
        <v>12</v>
      </c>
      <c r="Z148">
        <v>0</v>
      </c>
      <c r="AA148">
        <v>2592.3000000000002</v>
      </c>
    </row>
    <row r="149" spans="1:27">
      <c r="A149" s="44">
        <v>44617</v>
      </c>
      <c r="B149">
        <v>11487</v>
      </c>
      <c r="C149">
        <v>45</v>
      </c>
      <c r="D149">
        <v>0</v>
      </c>
      <c r="E149">
        <v>170</v>
      </c>
      <c r="F149">
        <v>961</v>
      </c>
      <c r="G149">
        <v>239</v>
      </c>
      <c r="H149">
        <v>169</v>
      </c>
      <c r="I149">
        <v>64.599999999999994</v>
      </c>
      <c r="J149">
        <v>900</v>
      </c>
      <c r="K149">
        <v>0</v>
      </c>
      <c r="L149">
        <v>0</v>
      </c>
      <c r="M149">
        <v>800.1</v>
      </c>
      <c r="N149">
        <v>58.2</v>
      </c>
      <c r="O149">
        <v>0</v>
      </c>
      <c r="P149">
        <v>42.9</v>
      </c>
      <c r="Q149">
        <v>193.1</v>
      </c>
      <c r="R149">
        <v>21.2</v>
      </c>
      <c r="S149">
        <v>9056.9</v>
      </c>
      <c r="T149">
        <v>11433</v>
      </c>
      <c r="U149" t="s">
        <v>56</v>
      </c>
      <c r="V149">
        <v>5.3</v>
      </c>
      <c r="W149">
        <v>5.7</v>
      </c>
      <c r="X149">
        <v>0</v>
      </c>
      <c r="Y149" t="s">
        <v>12</v>
      </c>
      <c r="Z149">
        <v>0</v>
      </c>
      <c r="AA149">
        <v>2460.1</v>
      </c>
    </row>
    <row r="150" spans="1:27">
      <c r="A150" s="44">
        <v>44618</v>
      </c>
      <c r="B150">
        <v>11833</v>
      </c>
      <c r="C150">
        <v>45</v>
      </c>
      <c r="D150">
        <v>0</v>
      </c>
      <c r="E150">
        <v>170</v>
      </c>
      <c r="F150">
        <v>940</v>
      </c>
      <c r="G150">
        <v>230</v>
      </c>
      <c r="H150">
        <v>175</v>
      </c>
      <c r="I150">
        <v>65.2</v>
      </c>
      <c r="J150">
        <v>900</v>
      </c>
      <c r="K150">
        <v>0</v>
      </c>
      <c r="L150">
        <v>196.1</v>
      </c>
      <c r="M150">
        <v>799.6</v>
      </c>
      <c r="N150">
        <v>50.2</v>
      </c>
      <c r="O150">
        <v>13.5</v>
      </c>
      <c r="P150">
        <v>34.299999999999997</v>
      </c>
      <c r="Q150">
        <v>0</v>
      </c>
      <c r="R150">
        <v>61</v>
      </c>
      <c r="S150">
        <v>9070.6</v>
      </c>
      <c r="T150">
        <v>11149</v>
      </c>
      <c r="U150" t="s">
        <v>56</v>
      </c>
      <c r="V150">
        <v>5.8</v>
      </c>
      <c r="W150">
        <v>6.3</v>
      </c>
      <c r="X150">
        <v>0</v>
      </c>
      <c r="Y150" t="s">
        <v>12</v>
      </c>
      <c r="Z150">
        <v>0</v>
      </c>
      <c r="AA150">
        <v>2202.4</v>
      </c>
    </row>
    <row r="151" spans="1:27">
      <c r="A151" s="44">
        <v>44619</v>
      </c>
      <c r="B151">
        <v>12287</v>
      </c>
      <c r="C151">
        <v>45</v>
      </c>
      <c r="D151">
        <v>0</v>
      </c>
      <c r="E151">
        <v>170</v>
      </c>
      <c r="F151">
        <v>1100</v>
      </c>
      <c r="G151">
        <v>220</v>
      </c>
      <c r="H151">
        <v>177</v>
      </c>
      <c r="I151">
        <v>65.2</v>
      </c>
      <c r="J151">
        <v>900</v>
      </c>
      <c r="K151">
        <v>0</v>
      </c>
      <c r="L151">
        <v>148.69999999999999</v>
      </c>
      <c r="M151">
        <v>613.6</v>
      </c>
      <c r="N151">
        <v>0</v>
      </c>
      <c r="O151">
        <v>44.7</v>
      </c>
      <c r="P151">
        <v>35.799999999999997</v>
      </c>
      <c r="Q151">
        <v>199.1</v>
      </c>
      <c r="R151">
        <v>61.5</v>
      </c>
      <c r="S151">
        <v>9370.6</v>
      </c>
      <c r="T151">
        <v>11724</v>
      </c>
      <c r="U151" t="s">
        <v>56</v>
      </c>
      <c r="V151">
        <v>5.8</v>
      </c>
      <c r="W151">
        <v>6.1</v>
      </c>
      <c r="X151">
        <v>0</v>
      </c>
      <c r="Y151" t="s">
        <v>12</v>
      </c>
      <c r="Z151">
        <v>0</v>
      </c>
      <c r="AA151">
        <v>2478.4</v>
      </c>
    </row>
    <row r="152" spans="1:27">
      <c r="A152" s="44">
        <v>44620</v>
      </c>
      <c r="B152">
        <v>12498</v>
      </c>
      <c r="C152">
        <v>45</v>
      </c>
      <c r="D152">
        <v>0</v>
      </c>
      <c r="E152">
        <v>170</v>
      </c>
      <c r="F152">
        <v>1158</v>
      </c>
      <c r="G152">
        <v>216</v>
      </c>
      <c r="H152">
        <v>178</v>
      </c>
      <c r="I152">
        <v>65.2</v>
      </c>
      <c r="J152">
        <v>900</v>
      </c>
      <c r="K152">
        <v>0</v>
      </c>
      <c r="L152">
        <v>488.5</v>
      </c>
      <c r="M152">
        <v>801.1</v>
      </c>
      <c r="N152">
        <v>7.2</v>
      </c>
      <c r="O152">
        <v>22.9</v>
      </c>
      <c r="P152">
        <v>37.299999999999997</v>
      </c>
      <c r="Q152">
        <v>159.30000000000001</v>
      </c>
      <c r="R152">
        <v>60</v>
      </c>
      <c r="S152">
        <v>9764.2000000000007</v>
      </c>
      <c r="T152">
        <v>11821</v>
      </c>
      <c r="U152" t="s">
        <v>56</v>
      </c>
      <c r="V152">
        <v>7</v>
      </c>
      <c r="W152">
        <v>7.2</v>
      </c>
      <c r="X152">
        <v>0</v>
      </c>
      <c r="Y152" t="s">
        <v>12</v>
      </c>
      <c r="Z152">
        <v>0</v>
      </c>
      <c r="AA152">
        <v>2179.8000000000002</v>
      </c>
    </row>
    <row r="153" spans="1:27">
      <c r="A153" s="44">
        <v>44621</v>
      </c>
      <c r="B153">
        <v>12566</v>
      </c>
      <c r="C153">
        <v>44</v>
      </c>
      <c r="D153">
        <v>0</v>
      </c>
      <c r="E153">
        <v>180</v>
      </c>
      <c r="F153">
        <v>1154</v>
      </c>
      <c r="G153">
        <v>217</v>
      </c>
      <c r="H153">
        <v>178</v>
      </c>
      <c r="I153">
        <v>63.1</v>
      </c>
      <c r="J153">
        <v>950</v>
      </c>
      <c r="K153">
        <v>0</v>
      </c>
      <c r="L153">
        <v>698.3</v>
      </c>
      <c r="M153">
        <v>843</v>
      </c>
      <c r="N153">
        <v>0</v>
      </c>
      <c r="O153">
        <v>49.6</v>
      </c>
      <c r="P153">
        <v>48.9</v>
      </c>
      <c r="Q153">
        <v>0</v>
      </c>
      <c r="R153">
        <v>63.5</v>
      </c>
      <c r="S153">
        <v>9947.2000000000007</v>
      </c>
      <c r="T153">
        <v>11824</v>
      </c>
      <c r="U153" t="s">
        <v>56</v>
      </c>
      <c r="V153">
        <v>8.3000000000000007</v>
      </c>
      <c r="W153">
        <v>8.3000000000000007</v>
      </c>
      <c r="X153">
        <v>0</v>
      </c>
      <c r="Y153" t="s">
        <v>12</v>
      </c>
      <c r="Z153">
        <v>0</v>
      </c>
      <c r="AA153">
        <v>2003.8</v>
      </c>
    </row>
    <row r="154" spans="1:27">
      <c r="A154" s="44">
        <v>44622</v>
      </c>
      <c r="B154">
        <v>12516</v>
      </c>
      <c r="C154">
        <v>45</v>
      </c>
      <c r="D154">
        <v>0</v>
      </c>
      <c r="E154">
        <v>180</v>
      </c>
      <c r="F154">
        <v>1167</v>
      </c>
      <c r="G154">
        <v>220</v>
      </c>
      <c r="H154">
        <v>158</v>
      </c>
      <c r="I154">
        <v>61.3</v>
      </c>
      <c r="J154">
        <v>1000</v>
      </c>
      <c r="K154">
        <v>0</v>
      </c>
      <c r="L154">
        <v>680.6</v>
      </c>
      <c r="M154">
        <v>868.2</v>
      </c>
      <c r="N154">
        <v>0</v>
      </c>
      <c r="O154">
        <v>67.2</v>
      </c>
      <c r="P154">
        <v>35.799999999999997</v>
      </c>
      <c r="Q154">
        <v>286.89999999999998</v>
      </c>
      <c r="R154">
        <v>68.099999999999994</v>
      </c>
      <c r="S154">
        <v>9999.7999999999993</v>
      </c>
      <c r="T154">
        <v>11795</v>
      </c>
      <c r="U154" t="s">
        <v>56</v>
      </c>
      <c r="V154">
        <v>10.199999999999999</v>
      </c>
      <c r="W154">
        <v>9.9</v>
      </c>
      <c r="X154">
        <v>0</v>
      </c>
      <c r="Y154" t="s">
        <v>12</v>
      </c>
      <c r="Z154">
        <v>0</v>
      </c>
      <c r="AA154">
        <v>1938.7</v>
      </c>
    </row>
    <row r="155" spans="1:27">
      <c r="A155" s="44">
        <v>44623</v>
      </c>
      <c r="B155">
        <v>12318</v>
      </c>
      <c r="C155">
        <v>46</v>
      </c>
      <c r="D155">
        <v>0</v>
      </c>
      <c r="E155">
        <v>180</v>
      </c>
      <c r="F155">
        <v>1209</v>
      </c>
      <c r="G155">
        <v>229</v>
      </c>
      <c r="H155">
        <v>122</v>
      </c>
      <c r="I155">
        <v>58.8</v>
      </c>
      <c r="J155">
        <v>1000</v>
      </c>
      <c r="K155">
        <v>0</v>
      </c>
      <c r="L155">
        <v>588.9</v>
      </c>
      <c r="M155">
        <v>871.2</v>
      </c>
      <c r="N155">
        <v>0</v>
      </c>
      <c r="O155">
        <v>78.599999999999994</v>
      </c>
      <c r="P155">
        <v>40.299999999999997</v>
      </c>
      <c r="Q155">
        <v>407.9</v>
      </c>
      <c r="R155">
        <v>63</v>
      </c>
      <c r="S155">
        <v>9943.4</v>
      </c>
      <c r="T155">
        <v>11775</v>
      </c>
      <c r="U155" t="s">
        <v>56</v>
      </c>
      <c r="V155">
        <v>10.6</v>
      </c>
      <c r="W155">
        <v>10.3</v>
      </c>
      <c r="X155">
        <v>0</v>
      </c>
      <c r="Y155" t="s">
        <v>12</v>
      </c>
      <c r="Z155">
        <v>0</v>
      </c>
      <c r="AA155">
        <v>1971.6</v>
      </c>
    </row>
    <row r="156" spans="1:27">
      <c r="A156" s="44">
        <v>44624</v>
      </c>
      <c r="B156">
        <v>11826</v>
      </c>
      <c r="C156">
        <v>50</v>
      </c>
      <c r="D156">
        <v>0</v>
      </c>
      <c r="E156">
        <v>180</v>
      </c>
      <c r="F156">
        <v>1165</v>
      </c>
      <c r="G156">
        <v>244</v>
      </c>
      <c r="H156">
        <v>71</v>
      </c>
      <c r="I156">
        <v>61.4</v>
      </c>
      <c r="J156">
        <v>1000</v>
      </c>
      <c r="K156">
        <v>0</v>
      </c>
      <c r="L156">
        <v>291.89999999999998</v>
      </c>
      <c r="M156">
        <v>863.1</v>
      </c>
      <c r="N156">
        <v>25.2</v>
      </c>
      <c r="O156">
        <v>78.599999999999994</v>
      </c>
      <c r="P156">
        <v>40.299999999999997</v>
      </c>
      <c r="Q156">
        <v>413.9</v>
      </c>
      <c r="R156">
        <v>64.5</v>
      </c>
      <c r="S156">
        <v>9772.7999999999993</v>
      </c>
      <c r="T156">
        <v>11873</v>
      </c>
      <c r="U156" t="s">
        <v>56</v>
      </c>
      <c r="V156">
        <v>9.6999999999999993</v>
      </c>
      <c r="W156">
        <v>9.4</v>
      </c>
      <c r="X156">
        <v>0</v>
      </c>
      <c r="Y156" t="s">
        <v>12</v>
      </c>
      <c r="Z156">
        <v>0</v>
      </c>
      <c r="AA156">
        <v>2241.1999999999998</v>
      </c>
    </row>
    <row r="157" spans="1:27">
      <c r="A157" s="44">
        <v>44625</v>
      </c>
      <c r="B157">
        <v>12724</v>
      </c>
      <c r="C157">
        <v>46</v>
      </c>
      <c r="D157">
        <v>0</v>
      </c>
      <c r="E157">
        <v>180</v>
      </c>
      <c r="F157">
        <v>1122</v>
      </c>
      <c r="G157">
        <v>272</v>
      </c>
      <c r="H157">
        <v>82</v>
      </c>
      <c r="I157">
        <v>61.8</v>
      </c>
      <c r="J157">
        <v>1050</v>
      </c>
      <c r="K157">
        <v>0</v>
      </c>
      <c r="L157">
        <v>196.6</v>
      </c>
      <c r="M157">
        <v>861.6</v>
      </c>
      <c r="N157">
        <v>58.9</v>
      </c>
      <c r="O157">
        <v>78.099999999999994</v>
      </c>
      <c r="P157">
        <v>28.2</v>
      </c>
      <c r="Q157">
        <v>201.2</v>
      </c>
      <c r="R157">
        <v>63</v>
      </c>
      <c r="S157">
        <v>9350.2000000000007</v>
      </c>
      <c r="T157">
        <v>11362</v>
      </c>
      <c r="U157" t="s">
        <v>56</v>
      </c>
      <c r="V157">
        <v>8.6</v>
      </c>
      <c r="W157">
        <v>8.5</v>
      </c>
      <c r="X157">
        <v>0</v>
      </c>
      <c r="Y157" t="s">
        <v>12</v>
      </c>
      <c r="Z157">
        <v>0</v>
      </c>
      <c r="AA157">
        <v>2148.8000000000002</v>
      </c>
    </row>
    <row r="158" spans="1:27">
      <c r="A158" s="44">
        <v>44626</v>
      </c>
      <c r="B158">
        <v>12537</v>
      </c>
      <c r="C158">
        <v>46</v>
      </c>
      <c r="D158">
        <v>0</v>
      </c>
      <c r="E158">
        <v>180</v>
      </c>
      <c r="F158">
        <v>1163</v>
      </c>
      <c r="G158">
        <v>265</v>
      </c>
      <c r="H158">
        <v>65</v>
      </c>
      <c r="I158">
        <v>55.7</v>
      </c>
      <c r="J158">
        <v>1050</v>
      </c>
      <c r="K158">
        <v>0</v>
      </c>
      <c r="L158">
        <v>587.4</v>
      </c>
      <c r="M158">
        <v>817.2</v>
      </c>
      <c r="N158">
        <v>60.1</v>
      </c>
      <c r="O158">
        <v>66.7</v>
      </c>
      <c r="P158">
        <v>34.299999999999997</v>
      </c>
      <c r="Q158">
        <v>628.70000000000005</v>
      </c>
      <c r="R158">
        <v>53.4</v>
      </c>
      <c r="S158">
        <v>10110.799999999999</v>
      </c>
      <c r="T158">
        <v>11885</v>
      </c>
      <c r="U158" t="s">
        <v>56</v>
      </c>
      <c r="V158">
        <v>8.5</v>
      </c>
      <c r="W158">
        <v>8.3000000000000007</v>
      </c>
      <c r="X158">
        <v>0</v>
      </c>
      <c r="Y158" t="s">
        <v>12</v>
      </c>
      <c r="Z158">
        <v>0</v>
      </c>
      <c r="AA158">
        <v>1903.7</v>
      </c>
    </row>
    <row r="159" spans="1:27">
      <c r="A159" s="44">
        <v>44627</v>
      </c>
      <c r="B159">
        <v>12685</v>
      </c>
      <c r="C159">
        <v>44</v>
      </c>
      <c r="D159">
        <v>0</v>
      </c>
      <c r="E159">
        <v>180</v>
      </c>
      <c r="F159">
        <v>1167</v>
      </c>
      <c r="G159">
        <v>247</v>
      </c>
      <c r="H159">
        <v>67</v>
      </c>
      <c r="I159">
        <v>52.5</v>
      </c>
      <c r="J159">
        <v>1050</v>
      </c>
      <c r="K159">
        <v>0</v>
      </c>
      <c r="L159">
        <v>588.9</v>
      </c>
      <c r="M159">
        <v>816.7</v>
      </c>
      <c r="N159">
        <v>60.1</v>
      </c>
      <c r="O159">
        <v>77.2</v>
      </c>
      <c r="P159">
        <v>43.9</v>
      </c>
      <c r="Q159">
        <v>306.5</v>
      </c>
      <c r="R159">
        <v>12.1</v>
      </c>
      <c r="S159">
        <v>9948.6</v>
      </c>
      <c r="T159">
        <v>11750</v>
      </c>
      <c r="U159" t="s">
        <v>56</v>
      </c>
      <c r="V159">
        <v>9</v>
      </c>
      <c r="W159">
        <v>8.9</v>
      </c>
      <c r="X159">
        <v>0</v>
      </c>
      <c r="Y159" t="s">
        <v>12</v>
      </c>
      <c r="Z159">
        <v>0</v>
      </c>
      <c r="AA159">
        <v>1887.9</v>
      </c>
    </row>
    <row r="160" spans="1:27">
      <c r="A160" s="44">
        <v>44628</v>
      </c>
      <c r="B160">
        <v>12444</v>
      </c>
      <c r="C160">
        <v>44</v>
      </c>
      <c r="D160">
        <v>0</v>
      </c>
      <c r="E160">
        <v>180</v>
      </c>
      <c r="F160">
        <v>1144</v>
      </c>
      <c r="G160">
        <v>236</v>
      </c>
      <c r="H160">
        <v>66</v>
      </c>
      <c r="I160">
        <v>61.1</v>
      </c>
      <c r="J160">
        <v>1100</v>
      </c>
      <c r="K160">
        <v>0</v>
      </c>
      <c r="L160">
        <v>780.9</v>
      </c>
      <c r="M160">
        <v>854.5</v>
      </c>
      <c r="N160">
        <v>60.1</v>
      </c>
      <c r="O160">
        <v>79.5</v>
      </c>
      <c r="P160">
        <v>55</v>
      </c>
      <c r="Q160">
        <v>628.70000000000005</v>
      </c>
      <c r="R160">
        <v>0</v>
      </c>
      <c r="S160">
        <v>10075</v>
      </c>
      <c r="T160">
        <v>11671</v>
      </c>
      <c r="U160" t="s">
        <v>56</v>
      </c>
      <c r="V160">
        <v>10.3</v>
      </c>
      <c r="W160">
        <v>10</v>
      </c>
      <c r="X160">
        <v>0</v>
      </c>
      <c r="Y160" t="s">
        <v>12</v>
      </c>
      <c r="Z160">
        <v>0</v>
      </c>
      <c r="AA160">
        <v>1669.5</v>
      </c>
    </row>
    <row r="161" spans="1:27">
      <c r="A161" s="44">
        <v>44629</v>
      </c>
      <c r="B161">
        <v>12071</v>
      </c>
      <c r="C161">
        <v>43</v>
      </c>
      <c r="D161">
        <v>0</v>
      </c>
      <c r="E161">
        <v>180</v>
      </c>
      <c r="F161">
        <v>1088</v>
      </c>
      <c r="G161">
        <v>228</v>
      </c>
      <c r="H161">
        <v>67</v>
      </c>
      <c r="I161">
        <v>67.099999999999994</v>
      </c>
      <c r="J161">
        <v>1100</v>
      </c>
      <c r="K161">
        <v>0</v>
      </c>
      <c r="L161">
        <v>292.89999999999998</v>
      </c>
      <c r="M161">
        <v>891.9</v>
      </c>
      <c r="N161">
        <v>45.2</v>
      </c>
      <c r="O161">
        <v>67.400000000000006</v>
      </c>
      <c r="P161">
        <v>63</v>
      </c>
      <c r="Q161">
        <v>413.9</v>
      </c>
      <c r="R161">
        <v>0</v>
      </c>
      <c r="S161">
        <v>9852</v>
      </c>
      <c r="T161">
        <v>11841</v>
      </c>
      <c r="U161" t="s">
        <v>56</v>
      </c>
      <c r="V161">
        <v>9.6999999999999993</v>
      </c>
      <c r="W161">
        <v>9.5</v>
      </c>
      <c r="X161">
        <v>0</v>
      </c>
      <c r="Y161" t="s">
        <v>12</v>
      </c>
      <c r="Z161">
        <v>0</v>
      </c>
      <c r="AA161">
        <v>2066</v>
      </c>
    </row>
    <row r="162" spans="1:27">
      <c r="A162" s="44">
        <v>44630</v>
      </c>
      <c r="B162">
        <v>12468</v>
      </c>
      <c r="C162">
        <v>42</v>
      </c>
      <c r="D162">
        <v>0</v>
      </c>
      <c r="E162">
        <v>180</v>
      </c>
      <c r="F162">
        <v>1101</v>
      </c>
      <c r="G162">
        <v>224</v>
      </c>
      <c r="H162">
        <v>61</v>
      </c>
      <c r="I162">
        <v>65.2</v>
      </c>
      <c r="J162">
        <v>1100</v>
      </c>
      <c r="K162">
        <v>0</v>
      </c>
      <c r="L162">
        <v>296.89999999999998</v>
      </c>
      <c r="M162">
        <v>852.5</v>
      </c>
      <c r="N162">
        <v>0</v>
      </c>
      <c r="O162">
        <v>92.1</v>
      </c>
      <c r="P162">
        <v>109.9</v>
      </c>
      <c r="Q162">
        <v>306.5</v>
      </c>
      <c r="R162">
        <v>0</v>
      </c>
      <c r="S162">
        <v>9527.6</v>
      </c>
      <c r="T162">
        <v>11512</v>
      </c>
      <c r="U162" t="s">
        <v>56</v>
      </c>
      <c r="V162">
        <v>8.9</v>
      </c>
      <c r="W162">
        <v>8.8000000000000007</v>
      </c>
      <c r="X162">
        <v>0</v>
      </c>
      <c r="Y162" t="s">
        <v>12</v>
      </c>
      <c r="Z162">
        <v>0</v>
      </c>
      <c r="AA162">
        <v>2061.4</v>
      </c>
    </row>
    <row r="163" spans="1:27">
      <c r="A163" s="44">
        <v>44631</v>
      </c>
      <c r="B163">
        <v>12443</v>
      </c>
      <c r="C163">
        <v>41</v>
      </c>
      <c r="D163">
        <v>0</v>
      </c>
      <c r="E163">
        <v>180</v>
      </c>
      <c r="F163">
        <v>1017</v>
      </c>
      <c r="G163">
        <v>216</v>
      </c>
      <c r="H163">
        <v>62</v>
      </c>
      <c r="I163">
        <v>65.2</v>
      </c>
      <c r="J163">
        <v>1150</v>
      </c>
      <c r="K163">
        <v>0</v>
      </c>
      <c r="L163">
        <v>294.89999999999998</v>
      </c>
      <c r="M163">
        <v>818.2</v>
      </c>
      <c r="N163">
        <v>60.1</v>
      </c>
      <c r="O163">
        <v>65</v>
      </c>
      <c r="P163">
        <v>47.4</v>
      </c>
      <c r="Q163">
        <v>193.1</v>
      </c>
      <c r="R163">
        <v>0</v>
      </c>
      <c r="S163">
        <v>9870.7999999999993</v>
      </c>
      <c r="T163">
        <v>11850</v>
      </c>
      <c r="U163" t="s">
        <v>56</v>
      </c>
      <c r="V163">
        <v>7.7</v>
      </c>
      <c r="W163">
        <v>7.7</v>
      </c>
      <c r="X163">
        <v>0</v>
      </c>
      <c r="Y163" t="s">
        <v>12</v>
      </c>
      <c r="Z163">
        <v>0</v>
      </c>
      <c r="AA163">
        <v>2056.1999999999998</v>
      </c>
    </row>
    <row r="164" spans="1:27">
      <c r="A164" s="44">
        <v>44632</v>
      </c>
      <c r="B164">
        <v>12092</v>
      </c>
      <c r="C164">
        <v>40</v>
      </c>
      <c r="D164">
        <v>0</v>
      </c>
      <c r="E164">
        <v>180</v>
      </c>
      <c r="F164">
        <v>966</v>
      </c>
      <c r="G164">
        <v>207</v>
      </c>
      <c r="H164">
        <v>61</v>
      </c>
      <c r="I164">
        <v>65.2</v>
      </c>
      <c r="J164">
        <v>1150</v>
      </c>
      <c r="K164">
        <v>0</v>
      </c>
      <c r="L164">
        <v>0</v>
      </c>
      <c r="M164">
        <v>817.8</v>
      </c>
      <c r="N164">
        <v>60.1</v>
      </c>
      <c r="O164">
        <v>44.5</v>
      </c>
      <c r="P164">
        <v>84.2</v>
      </c>
      <c r="Q164">
        <v>193.1</v>
      </c>
      <c r="R164">
        <v>0</v>
      </c>
      <c r="S164">
        <v>9834.1</v>
      </c>
      <c r="T164">
        <v>12035</v>
      </c>
      <c r="U164" t="s">
        <v>56</v>
      </c>
      <c r="V164">
        <v>6.7</v>
      </c>
      <c r="W164">
        <v>6.8</v>
      </c>
      <c r="X164">
        <v>0</v>
      </c>
      <c r="Y164" t="s">
        <v>12</v>
      </c>
      <c r="Z164">
        <v>0</v>
      </c>
      <c r="AA164">
        <v>2281.4</v>
      </c>
    </row>
    <row r="165" spans="1:27">
      <c r="A165" s="44">
        <v>44633</v>
      </c>
      <c r="B165">
        <v>11970</v>
      </c>
      <c r="C165">
        <v>41</v>
      </c>
      <c r="D165">
        <v>0</v>
      </c>
      <c r="E165">
        <v>180</v>
      </c>
      <c r="F165">
        <v>993</v>
      </c>
      <c r="G165">
        <v>210</v>
      </c>
      <c r="H165">
        <v>68</v>
      </c>
      <c r="I165">
        <v>50</v>
      </c>
      <c r="J165">
        <v>1200</v>
      </c>
      <c r="K165">
        <v>0</v>
      </c>
      <c r="L165">
        <v>0</v>
      </c>
      <c r="M165">
        <v>817</v>
      </c>
      <c r="N165">
        <v>60.2</v>
      </c>
      <c r="O165">
        <v>45</v>
      </c>
      <c r="P165">
        <v>44.7</v>
      </c>
      <c r="Q165">
        <v>306.5</v>
      </c>
      <c r="R165">
        <v>0</v>
      </c>
      <c r="S165">
        <v>9528.7999999999993</v>
      </c>
      <c r="T165">
        <v>11584</v>
      </c>
      <c r="U165" t="s">
        <v>56</v>
      </c>
      <c r="V165">
        <v>6.1</v>
      </c>
      <c r="W165">
        <v>6.2</v>
      </c>
      <c r="X165">
        <v>0</v>
      </c>
      <c r="Y165" t="s">
        <v>12</v>
      </c>
      <c r="Z165">
        <v>0</v>
      </c>
      <c r="AA165">
        <v>2135.6999999999998</v>
      </c>
    </row>
    <row r="166" spans="1:27">
      <c r="A166" s="44">
        <v>44634</v>
      </c>
      <c r="B166">
        <v>11690</v>
      </c>
      <c r="C166">
        <v>41</v>
      </c>
      <c r="D166">
        <v>0</v>
      </c>
      <c r="E166">
        <v>180</v>
      </c>
      <c r="F166">
        <v>984</v>
      </c>
      <c r="G166">
        <v>218</v>
      </c>
      <c r="H166">
        <v>75</v>
      </c>
      <c r="I166">
        <v>35.799999999999997</v>
      </c>
      <c r="J166">
        <v>1250</v>
      </c>
      <c r="K166">
        <v>0</v>
      </c>
      <c r="L166">
        <v>593.9</v>
      </c>
      <c r="M166">
        <v>813.7</v>
      </c>
      <c r="N166">
        <v>29</v>
      </c>
      <c r="O166">
        <v>79</v>
      </c>
      <c r="P166">
        <v>46.9</v>
      </c>
      <c r="Q166">
        <v>308.60000000000002</v>
      </c>
      <c r="R166">
        <v>0</v>
      </c>
      <c r="S166">
        <v>9410</v>
      </c>
      <c r="T166">
        <v>10843</v>
      </c>
      <c r="U166" t="s">
        <v>56</v>
      </c>
      <c r="V166">
        <v>6.8</v>
      </c>
      <c r="W166">
        <v>7</v>
      </c>
      <c r="X166">
        <v>0</v>
      </c>
      <c r="Y166" t="s">
        <v>12</v>
      </c>
      <c r="Z166">
        <v>0</v>
      </c>
      <c r="AA166">
        <v>1467</v>
      </c>
    </row>
    <row r="167" spans="1:27">
      <c r="A167" s="44">
        <v>44635</v>
      </c>
      <c r="B167">
        <v>10473</v>
      </c>
      <c r="C167">
        <v>41</v>
      </c>
      <c r="D167">
        <v>0</v>
      </c>
      <c r="E167">
        <v>180</v>
      </c>
      <c r="F167">
        <v>915</v>
      </c>
      <c r="G167">
        <v>238</v>
      </c>
      <c r="H167">
        <v>82</v>
      </c>
      <c r="I167">
        <v>28.1</v>
      </c>
      <c r="J167">
        <v>1250</v>
      </c>
      <c r="K167">
        <v>0.12</v>
      </c>
      <c r="L167">
        <v>598.9</v>
      </c>
      <c r="M167">
        <v>2652.4</v>
      </c>
      <c r="N167">
        <v>41.8</v>
      </c>
      <c r="O167">
        <v>90.1</v>
      </c>
      <c r="P167">
        <v>44.4</v>
      </c>
      <c r="Q167">
        <v>413.9</v>
      </c>
      <c r="R167">
        <v>0</v>
      </c>
      <c r="S167">
        <v>9153.2999999999993</v>
      </c>
      <c r="T167">
        <v>8635</v>
      </c>
      <c r="U167" t="s">
        <v>56</v>
      </c>
      <c r="V167">
        <v>12.8</v>
      </c>
      <c r="W167">
        <v>13.3</v>
      </c>
      <c r="X167">
        <v>0</v>
      </c>
      <c r="Y167" t="s">
        <v>12</v>
      </c>
      <c r="Z167">
        <v>0</v>
      </c>
      <c r="AA167">
        <v>-430.8</v>
      </c>
    </row>
    <row r="168" spans="1:27">
      <c r="A168" s="44">
        <v>44636</v>
      </c>
      <c r="B168">
        <v>9607</v>
      </c>
      <c r="C168">
        <v>42</v>
      </c>
      <c r="D168">
        <v>0</v>
      </c>
      <c r="E168">
        <v>180</v>
      </c>
      <c r="F168">
        <v>824</v>
      </c>
      <c r="G168">
        <v>287</v>
      </c>
      <c r="H168">
        <v>63</v>
      </c>
      <c r="I168">
        <v>27.7</v>
      </c>
      <c r="J168">
        <v>1300</v>
      </c>
      <c r="K168">
        <v>0</v>
      </c>
      <c r="L168">
        <v>591.9</v>
      </c>
      <c r="M168">
        <v>2686.7</v>
      </c>
      <c r="N168">
        <v>58.2</v>
      </c>
      <c r="O168">
        <v>70.3</v>
      </c>
      <c r="P168">
        <v>71.599999999999994</v>
      </c>
      <c r="Q168">
        <v>314.60000000000002</v>
      </c>
      <c r="R168">
        <v>0</v>
      </c>
      <c r="S168">
        <v>8290</v>
      </c>
      <c r="T168">
        <v>8057</v>
      </c>
      <c r="U168" t="s">
        <v>56</v>
      </c>
      <c r="V168">
        <v>18.7</v>
      </c>
      <c r="W168">
        <v>20.100000000000001</v>
      </c>
      <c r="X168">
        <v>0</v>
      </c>
      <c r="Y168" t="s">
        <v>12</v>
      </c>
      <c r="Z168">
        <v>684.7</v>
      </c>
      <c r="AA168">
        <v>-193.4</v>
      </c>
    </row>
    <row r="169" spans="1:27">
      <c r="A169" s="44">
        <v>44637</v>
      </c>
      <c r="B169">
        <v>9061</v>
      </c>
      <c r="C169">
        <v>39</v>
      </c>
      <c r="D169">
        <v>0</v>
      </c>
      <c r="E169">
        <v>180</v>
      </c>
      <c r="F169">
        <v>818</v>
      </c>
      <c r="G169">
        <v>282</v>
      </c>
      <c r="H169">
        <v>62</v>
      </c>
      <c r="I169">
        <v>27.7</v>
      </c>
      <c r="J169">
        <v>1350</v>
      </c>
      <c r="K169">
        <v>0</v>
      </c>
      <c r="L169">
        <v>592.9</v>
      </c>
      <c r="M169">
        <v>892.4</v>
      </c>
      <c r="N169">
        <v>58.3</v>
      </c>
      <c r="O169">
        <v>76.7</v>
      </c>
      <c r="P169">
        <v>71.599999999999994</v>
      </c>
      <c r="Q169">
        <v>521.29999999999995</v>
      </c>
      <c r="R169">
        <v>0</v>
      </c>
      <c r="S169">
        <v>7526.1</v>
      </c>
      <c r="T169">
        <v>8868</v>
      </c>
      <c r="U169" t="s">
        <v>56</v>
      </c>
      <c r="V169">
        <v>19.2</v>
      </c>
      <c r="W169">
        <v>21.6</v>
      </c>
      <c r="X169">
        <v>0</v>
      </c>
      <c r="Y169" t="s">
        <v>12</v>
      </c>
      <c r="Z169">
        <v>684.7</v>
      </c>
      <c r="AA169">
        <v>1384.9</v>
      </c>
    </row>
    <row r="170" spans="1:27">
      <c r="A170" s="44">
        <v>44638</v>
      </c>
      <c r="B170">
        <v>9323</v>
      </c>
      <c r="C170">
        <v>40</v>
      </c>
      <c r="D170">
        <v>0</v>
      </c>
      <c r="E170">
        <v>180</v>
      </c>
      <c r="F170">
        <v>789</v>
      </c>
      <c r="G170">
        <v>308</v>
      </c>
      <c r="H170">
        <v>62</v>
      </c>
      <c r="I170">
        <v>30.9</v>
      </c>
      <c r="J170">
        <v>1350</v>
      </c>
      <c r="K170">
        <v>0</v>
      </c>
      <c r="L170">
        <v>599.5</v>
      </c>
      <c r="M170">
        <v>893.9</v>
      </c>
      <c r="N170">
        <v>58.5</v>
      </c>
      <c r="O170">
        <v>85.5</v>
      </c>
      <c r="P170">
        <v>55.5</v>
      </c>
      <c r="Q170">
        <v>413.9</v>
      </c>
      <c r="R170">
        <v>0</v>
      </c>
      <c r="S170">
        <v>7035.7</v>
      </c>
      <c r="T170">
        <v>8223</v>
      </c>
      <c r="U170" t="s">
        <v>56</v>
      </c>
      <c r="V170">
        <v>15.1</v>
      </c>
      <c r="W170">
        <v>18.100000000000001</v>
      </c>
      <c r="X170">
        <v>0</v>
      </c>
      <c r="Y170" t="s">
        <v>12</v>
      </c>
      <c r="Z170">
        <v>684.7</v>
      </c>
      <c r="AA170">
        <v>1233.8</v>
      </c>
    </row>
    <row r="171" spans="1:27">
      <c r="A171" s="44">
        <v>44639</v>
      </c>
      <c r="B171">
        <v>8844</v>
      </c>
      <c r="C171">
        <v>40</v>
      </c>
      <c r="D171">
        <v>0</v>
      </c>
      <c r="E171">
        <v>180</v>
      </c>
      <c r="F171">
        <v>804</v>
      </c>
      <c r="G171">
        <v>299</v>
      </c>
      <c r="H171">
        <v>62</v>
      </c>
      <c r="I171">
        <v>27.6</v>
      </c>
      <c r="J171">
        <v>1400</v>
      </c>
      <c r="K171">
        <v>0</v>
      </c>
      <c r="L171">
        <v>591.9</v>
      </c>
      <c r="M171">
        <v>894.4</v>
      </c>
      <c r="N171">
        <v>58.4</v>
      </c>
      <c r="O171">
        <v>86.5</v>
      </c>
      <c r="P171">
        <v>58.5</v>
      </c>
      <c r="Q171">
        <v>413.9</v>
      </c>
      <c r="R171">
        <v>0</v>
      </c>
      <c r="S171">
        <v>7263.9</v>
      </c>
      <c r="T171">
        <v>8495</v>
      </c>
      <c r="U171" t="s">
        <v>56</v>
      </c>
      <c r="V171">
        <v>10.9</v>
      </c>
      <c r="W171">
        <v>13.3</v>
      </c>
      <c r="X171">
        <v>0</v>
      </c>
      <c r="Y171" t="s">
        <v>12</v>
      </c>
      <c r="Z171">
        <v>684.7</v>
      </c>
      <c r="AA171">
        <v>1277.5999999999999</v>
      </c>
    </row>
    <row r="172" spans="1:27">
      <c r="A172" s="44">
        <v>44640</v>
      </c>
      <c r="B172">
        <v>9016</v>
      </c>
      <c r="C172">
        <v>40</v>
      </c>
      <c r="D172">
        <v>0</v>
      </c>
      <c r="E172">
        <v>180</v>
      </c>
      <c r="F172">
        <v>851</v>
      </c>
      <c r="G172">
        <v>331</v>
      </c>
      <c r="H172">
        <v>64</v>
      </c>
      <c r="I172">
        <v>27.3</v>
      </c>
      <c r="J172">
        <v>1400</v>
      </c>
      <c r="K172">
        <v>0</v>
      </c>
      <c r="L172">
        <v>594.4</v>
      </c>
      <c r="M172">
        <v>901.9</v>
      </c>
      <c r="N172">
        <v>58.3</v>
      </c>
      <c r="O172">
        <v>81.8</v>
      </c>
      <c r="P172">
        <v>37.299999999999997</v>
      </c>
      <c r="Q172">
        <v>524.79999999999995</v>
      </c>
      <c r="R172">
        <v>0</v>
      </c>
      <c r="S172">
        <v>6834.6</v>
      </c>
      <c r="T172">
        <v>7943</v>
      </c>
      <c r="U172" t="s">
        <v>56</v>
      </c>
      <c r="V172">
        <v>11.2</v>
      </c>
      <c r="W172">
        <v>13.8</v>
      </c>
      <c r="X172">
        <v>0</v>
      </c>
      <c r="Y172" t="s">
        <v>12</v>
      </c>
      <c r="Z172">
        <v>684.7</v>
      </c>
      <c r="AA172">
        <v>1158.4000000000001</v>
      </c>
    </row>
    <row r="173" spans="1:27">
      <c r="A173" s="44">
        <v>44641</v>
      </c>
      <c r="B173">
        <v>8993</v>
      </c>
      <c r="C173">
        <v>39</v>
      </c>
      <c r="D173">
        <v>0</v>
      </c>
      <c r="E173">
        <v>180</v>
      </c>
      <c r="F173">
        <v>860</v>
      </c>
      <c r="G173">
        <v>292</v>
      </c>
      <c r="H173">
        <v>60</v>
      </c>
      <c r="I173">
        <v>27.7</v>
      </c>
      <c r="J173">
        <v>1450</v>
      </c>
      <c r="K173">
        <v>0</v>
      </c>
      <c r="L173">
        <v>599.5</v>
      </c>
      <c r="M173">
        <v>905</v>
      </c>
      <c r="N173">
        <v>58.3</v>
      </c>
      <c r="O173">
        <v>63.1</v>
      </c>
      <c r="P173">
        <v>46.9</v>
      </c>
      <c r="Q173">
        <v>509.2</v>
      </c>
      <c r="R173">
        <v>0</v>
      </c>
      <c r="S173">
        <v>6791.9</v>
      </c>
      <c r="T173">
        <v>7531</v>
      </c>
      <c r="U173" t="s">
        <v>56</v>
      </c>
      <c r="V173">
        <v>11.5</v>
      </c>
      <c r="W173">
        <v>13.8</v>
      </c>
      <c r="X173">
        <v>0</v>
      </c>
      <c r="Y173" t="s">
        <v>12</v>
      </c>
      <c r="Z173">
        <v>0</v>
      </c>
      <c r="AA173">
        <v>837.1</v>
      </c>
    </row>
    <row r="174" spans="1:27">
      <c r="A174" s="44">
        <v>44642</v>
      </c>
      <c r="B174">
        <v>8875</v>
      </c>
      <c r="C174">
        <v>38</v>
      </c>
      <c r="D174">
        <v>0</v>
      </c>
      <c r="E174">
        <v>180</v>
      </c>
      <c r="F174">
        <v>781</v>
      </c>
      <c r="G174">
        <v>267</v>
      </c>
      <c r="H174">
        <v>58</v>
      </c>
      <c r="I174">
        <v>28.6</v>
      </c>
      <c r="J174">
        <v>1500</v>
      </c>
      <c r="K174">
        <v>0</v>
      </c>
      <c r="L174">
        <v>597.4</v>
      </c>
      <c r="M174">
        <v>896.4</v>
      </c>
      <c r="N174">
        <v>58.2</v>
      </c>
      <c r="O174">
        <v>83.1</v>
      </c>
      <c r="P174">
        <v>51.9</v>
      </c>
      <c r="Q174">
        <v>642.79999999999995</v>
      </c>
      <c r="R174">
        <v>0</v>
      </c>
      <c r="S174">
        <v>6757</v>
      </c>
      <c r="T174">
        <v>7420</v>
      </c>
      <c r="U174" t="s">
        <v>56</v>
      </c>
      <c r="V174">
        <v>11.8</v>
      </c>
      <c r="W174">
        <v>14</v>
      </c>
      <c r="X174">
        <v>0</v>
      </c>
      <c r="Y174" t="s">
        <v>12</v>
      </c>
      <c r="Z174">
        <v>0</v>
      </c>
      <c r="AA174">
        <v>764.5</v>
      </c>
    </row>
    <row r="175" spans="1:27">
      <c r="A175" s="44">
        <v>44643</v>
      </c>
      <c r="B175">
        <v>8518</v>
      </c>
      <c r="C175">
        <v>37</v>
      </c>
      <c r="D175">
        <v>0</v>
      </c>
      <c r="E175">
        <v>180</v>
      </c>
      <c r="F175">
        <v>731</v>
      </c>
      <c r="G175">
        <v>284</v>
      </c>
      <c r="H175">
        <v>58</v>
      </c>
      <c r="I175">
        <v>27.8</v>
      </c>
      <c r="J175">
        <v>1500</v>
      </c>
      <c r="K175">
        <v>0</v>
      </c>
      <c r="L175">
        <v>591.9</v>
      </c>
      <c r="M175">
        <v>906</v>
      </c>
      <c r="N175">
        <v>58.3</v>
      </c>
      <c r="O175">
        <v>82.5</v>
      </c>
      <c r="P175">
        <v>45.4</v>
      </c>
      <c r="Q175">
        <v>850</v>
      </c>
      <c r="R175">
        <v>0</v>
      </c>
      <c r="S175">
        <v>6639.7</v>
      </c>
      <c r="T175">
        <v>7134</v>
      </c>
      <c r="U175" t="s">
        <v>56</v>
      </c>
      <c r="V175">
        <v>12.1</v>
      </c>
      <c r="W175">
        <v>13.9</v>
      </c>
      <c r="X175">
        <v>0</v>
      </c>
      <c r="Y175" t="s">
        <v>12</v>
      </c>
      <c r="Z175">
        <v>0</v>
      </c>
      <c r="AA175">
        <v>599.29999999999995</v>
      </c>
    </row>
    <row r="176" spans="1:27">
      <c r="A176" s="44">
        <v>44644</v>
      </c>
      <c r="B176">
        <v>8181</v>
      </c>
      <c r="C176">
        <v>36</v>
      </c>
      <c r="D176">
        <v>0</v>
      </c>
      <c r="E176">
        <v>180</v>
      </c>
      <c r="F176">
        <v>673</v>
      </c>
      <c r="G176">
        <v>313</v>
      </c>
      <c r="H176">
        <v>57</v>
      </c>
      <c r="I176">
        <v>27.7</v>
      </c>
      <c r="J176">
        <v>1550</v>
      </c>
      <c r="K176">
        <v>0</v>
      </c>
      <c r="L176">
        <v>595.4</v>
      </c>
      <c r="M176">
        <v>904.5</v>
      </c>
      <c r="N176">
        <v>58.4</v>
      </c>
      <c r="O176">
        <v>70.599999999999994</v>
      </c>
      <c r="P176">
        <v>58.5</v>
      </c>
      <c r="Q176">
        <v>201.2</v>
      </c>
      <c r="R176">
        <v>15.6</v>
      </c>
      <c r="S176">
        <v>6329.2</v>
      </c>
      <c r="T176">
        <v>6750</v>
      </c>
      <c r="U176" t="s">
        <v>56</v>
      </c>
      <c r="V176">
        <v>12.3</v>
      </c>
      <c r="W176">
        <v>14.2</v>
      </c>
      <c r="X176">
        <v>0</v>
      </c>
      <c r="Y176" t="s">
        <v>12</v>
      </c>
      <c r="Z176">
        <v>0</v>
      </c>
      <c r="AA176">
        <v>541.79999999999995</v>
      </c>
    </row>
    <row r="177" spans="1:27">
      <c r="A177" s="44">
        <v>44645</v>
      </c>
      <c r="B177">
        <v>8143</v>
      </c>
      <c r="C177">
        <v>35</v>
      </c>
      <c r="D177">
        <v>0</v>
      </c>
      <c r="E177">
        <v>180</v>
      </c>
      <c r="F177">
        <v>654</v>
      </c>
      <c r="G177">
        <v>357</v>
      </c>
      <c r="H177">
        <v>57</v>
      </c>
      <c r="I177">
        <v>29.6</v>
      </c>
      <c r="J177">
        <v>1550</v>
      </c>
      <c r="K177">
        <v>0</v>
      </c>
      <c r="L177">
        <v>294.89999999999998</v>
      </c>
      <c r="M177">
        <v>1803.9</v>
      </c>
      <c r="N177">
        <v>58.4</v>
      </c>
      <c r="O177">
        <v>77.599999999999994</v>
      </c>
      <c r="P177">
        <v>59.5</v>
      </c>
      <c r="Q177">
        <v>300.5</v>
      </c>
      <c r="R177">
        <v>2</v>
      </c>
      <c r="S177">
        <v>6022</v>
      </c>
      <c r="T177">
        <v>5740</v>
      </c>
      <c r="U177" t="s">
        <v>56</v>
      </c>
      <c r="V177">
        <v>14.5</v>
      </c>
      <c r="W177">
        <v>16.7</v>
      </c>
      <c r="X177">
        <v>0</v>
      </c>
      <c r="Y177" t="s">
        <v>12</v>
      </c>
      <c r="Z177">
        <v>0</v>
      </c>
      <c r="AA177">
        <v>-171.5</v>
      </c>
    </row>
    <row r="178" spans="1:27">
      <c r="A178" s="44">
        <v>44646</v>
      </c>
      <c r="B178">
        <v>8143</v>
      </c>
      <c r="C178">
        <v>32</v>
      </c>
      <c r="D178">
        <v>0</v>
      </c>
      <c r="E178">
        <v>180</v>
      </c>
      <c r="F178">
        <v>681</v>
      </c>
      <c r="G178">
        <v>394</v>
      </c>
      <c r="H178">
        <v>58</v>
      </c>
      <c r="I178">
        <v>28.2</v>
      </c>
      <c r="J178">
        <v>1600</v>
      </c>
      <c r="K178">
        <v>0</v>
      </c>
      <c r="L178">
        <v>287.39999999999998</v>
      </c>
      <c r="M178">
        <v>1802.9</v>
      </c>
      <c r="N178">
        <v>58.5</v>
      </c>
      <c r="O178">
        <v>77.3</v>
      </c>
      <c r="P178">
        <v>56.5</v>
      </c>
      <c r="Q178">
        <v>306.5</v>
      </c>
      <c r="R178">
        <v>23.7</v>
      </c>
      <c r="S178">
        <v>5988</v>
      </c>
      <c r="T178">
        <v>5713</v>
      </c>
      <c r="U178" t="s">
        <v>56</v>
      </c>
      <c r="V178">
        <v>16.600000000000001</v>
      </c>
      <c r="W178">
        <v>19.2</v>
      </c>
      <c r="X178">
        <v>0</v>
      </c>
      <c r="Y178" t="s">
        <v>12</v>
      </c>
      <c r="Z178">
        <v>0</v>
      </c>
      <c r="AA178">
        <v>-142.5</v>
      </c>
    </row>
    <row r="179" spans="1:27">
      <c r="A179" s="44">
        <v>44647</v>
      </c>
      <c r="B179">
        <v>8350</v>
      </c>
      <c r="C179">
        <v>32</v>
      </c>
      <c r="D179">
        <v>0</v>
      </c>
      <c r="E179">
        <v>180</v>
      </c>
      <c r="F179">
        <v>757</v>
      </c>
      <c r="G179">
        <v>405</v>
      </c>
      <c r="H179">
        <v>59</v>
      </c>
      <c r="I179">
        <v>27.7</v>
      </c>
      <c r="J179">
        <v>1600</v>
      </c>
      <c r="K179">
        <v>0.2</v>
      </c>
      <c r="L179">
        <v>293.89999999999998</v>
      </c>
      <c r="M179">
        <v>1408.6</v>
      </c>
      <c r="N179">
        <v>58.5</v>
      </c>
      <c r="O179">
        <v>73.7</v>
      </c>
      <c r="P179">
        <v>41.9</v>
      </c>
      <c r="Q179">
        <v>306.5</v>
      </c>
      <c r="R179">
        <v>31.3</v>
      </c>
      <c r="S179">
        <v>5971</v>
      </c>
      <c r="T179">
        <v>6092</v>
      </c>
      <c r="U179" t="s">
        <v>56</v>
      </c>
      <c r="V179">
        <v>17.8</v>
      </c>
      <c r="W179">
        <v>20.2</v>
      </c>
      <c r="X179">
        <v>0</v>
      </c>
      <c r="Y179" t="s">
        <v>12</v>
      </c>
      <c r="Z179">
        <v>0</v>
      </c>
      <c r="AA179">
        <v>264</v>
      </c>
    </row>
    <row r="180" spans="1:27">
      <c r="A180" s="44">
        <v>44648</v>
      </c>
      <c r="B180">
        <v>9372</v>
      </c>
      <c r="C180">
        <v>38</v>
      </c>
      <c r="D180">
        <v>0</v>
      </c>
      <c r="E180">
        <v>180</v>
      </c>
      <c r="F180">
        <v>877</v>
      </c>
      <c r="G180">
        <v>423</v>
      </c>
      <c r="H180">
        <v>62</v>
      </c>
      <c r="I180">
        <v>27.8</v>
      </c>
      <c r="J180">
        <v>1650</v>
      </c>
      <c r="K180">
        <v>0.36</v>
      </c>
      <c r="L180">
        <v>289.89999999999998</v>
      </c>
      <c r="M180">
        <v>841.4</v>
      </c>
      <c r="N180">
        <v>58.5</v>
      </c>
      <c r="O180">
        <v>72.2</v>
      </c>
      <c r="P180">
        <v>44.9</v>
      </c>
      <c r="Q180">
        <v>310.10000000000002</v>
      </c>
      <c r="R180">
        <v>32.799999999999997</v>
      </c>
      <c r="S180">
        <v>6470</v>
      </c>
      <c r="T180">
        <v>8103</v>
      </c>
      <c r="U180" t="s">
        <v>56</v>
      </c>
      <c r="V180">
        <v>15.2</v>
      </c>
      <c r="W180">
        <v>16.600000000000001</v>
      </c>
      <c r="X180">
        <v>0</v>
      </c>
      <c r="Y180" t="s">
        <v>12</v>
      </c>
      <c r="Z180">
        <v>1141.0999999999999</v>
      </c>
      <c r="AA180">
        <v>1698.1</v>
      </c>
    </row>
    <row r="181" spans="1:27">
      <c r="A181" s="44">
        <v>44649</v>
      </c>
      <c r="B181">
        <v>10227</v>
      </c>
      <c r="C181">
        <v>43</v>
      </c>
      <c r="D181">
        <v>0</v>
      </c>
      <c r="E181">
        <v>180</v>
      </c>
      <c r="F181">
        <v>1006</v>
      </c>
      <c r="G181">
        <v>418</v>
      </c>
      <c r="H181">
        <v>58</v>
      </c>
      <c r="I181">
        <v>28.8</v>
      </c>
      <c r="J181">
        <v>1650</v>
      </c>
      <c r="K181">
        <v>0</v>
      </c>
      <c r="L181">
        <v>2498.6</v>
      </c>
      <c r="M181">
        <v>2226.4</v>
      </c>
      <c r="N181">
        <v>58.4</v>
      </c>
      <c r="O181">
        <v>82.9</v>
      </c>
      <c r="P181">
        <v>32.299999999999997</v>
      </c>
      <c r="Q181">
        <v>2607</v>
      </c>
      <c r="R181">
        <v>36.299999999999997</v>
      </c>
      <c r="S181">
        <v>7923.2</v>
      </c>
      <c r="T181">
        <v>7655</v>
      </c>
      <c r="U181" t="s">
        <v>56</v>
      </c>
      <c r="V181">
        <v>24</v>
      </c>
      <c r="W181">
        <v>24.5</v>
      </c>
      <c r="X181">
        <v>0</v>
      </c>
      <c r="Y181" t="s">
        <v>12</v>
      </c>
      <c r="Z181">
        <v>3195.1</v>
      </c>
      <c r="AA181">
        <v>-340.3</v>
      </c>
    </row>
    <row r="182" spans="1:27">
      <c r="A182" s="44">
        <v>44650</v>
      </c>
      <c r="B182">
        <v>10185</v>
      </c>
      <c r="C182">
        <v>36</v>
      </c>
      <c r="D182">
        <v>0</v>
      </c>
      <c r="E182">
        <v>180</v>
      </c>
      <c r="F182">
        <v>1008</v>
      </c>
      <c r="G182">
        <v>355</v>
      </c>
      <c r="H182">
        <v>58</v>
      </c>
      <c r="I182">
        <v>27.7</v>
      </c>
      <c r="J182">
        <v>1650</v>
      </c>
      <c r="K182">
        <v>0</v>
      </c>
      <c r="L182">
        <v>1997.5</v>
      </c>
      <c r="M182">
        <v>2704.8</v>
      </c>
      <c r="N182">
        <v>58.4</v>
      </c>
      <c r="O182">
        <v>76.099999999999994</v>
      </c>
      <c r="P182">
        <v>32.299999999999997</v>
      </c>
      <c r="Q182">
        <v>1618.3</v>
      </c>
      <c r="R182">
        <v>53.9</v>
      </c>
      <c r="S182">
        <v>8669.5</v>
      </c>
      <c r="T182">
        <v>8648</v>
      </c>
      <c r="U182" t="s">
        <v>56</v>
      </c>
      <c r="V182">
        <v>33.700000000000003</v>
      </c>
      <c r="W182">
        <v>31.9</v>
      </c>
      <c r="X182">
        <v>0</v>
      </c>
      <c r="Y182" t="s">
        <v>12</v>
      </c>
      <c r="Z182">
        <v>3195.1</v>
      </c>
      <c r="AA182">
        <v>-75.599999999999994</v>
      </c>
    </row>
    <row r="183" spans="1:27">
      <c r="A183" s="44">
        <v>44651</v>
      </c>
      <c r="B183">
        <v>9931</v>
      </c>
      <c r="C183">
        <v>28</v>
      </c>
      <c r="D183">
        <v>0</v>
      </c>
      <c r="E183">
        <v>180</v>
      </c>
      <c r="F183">
        <v>985</v>
      </c>
      <c r="G183">
        <v>324</v>
      </c>
      <c r="H183">
        <v>58</v>
      </c>
      <c r="I183">
        <v>28.1</v>
      </c>
      <c r="J183">
        <v>1700</v>
      </c>
      <c r="K183">
        <v>0</v>
      </c>
      <c r="L183">
        <v>0</v>
      </c>
      <c r="M183">
        <v>1539.7</v>
      </c>
      <c r="N183">
        <v>58.4</v>
      </c>
      <c r="O183">
        <v>87.4</v>
      </c>
      <c r="P183">
        <v>51.4</v>
      </c>
      <c r="Q183">
        <v>0</v>
      </c>
      <c r="R183">
        <v>37.299999999999997</v>
      </c>
      <c r="S183">
        <v>8626.1</v>
      </c>
      <c r="T183">
        <v>11724</v>
      </c>
      <c r="U183" t="s">
        <v>56</v>
      </c>
      <c r="V183">
        <v>34.799999999999997</v>
      </c>
      <c r="W183">
        <v>31.2</v>
      </c>
      <c r="X183">
        <v>0</v>
      </c>
      <c r="Y183" t="s">
        <v>12</v>
      </c>
      <c r="Z183">
        <v>3195.1</v>
      </c>
      <c r="AA183">
        <v>3026.8</v>
      </c>
    </row>
    <row r="184" spans="1:27">
      <c r="A184" s="44">
        <v>44652</v>
      </c>
      <c r="B184">
        <v>10033</v>
      </c>
      <c r="C184">
        <v>29</v>
      </c>
      <c r="D184">
        <v>0</v>
      </c>
      <c r="E184">
        <v>160</v>
      </c>
      <c r="F184">
        <v>973</v>
      </c>
      <c r="G184">
        <v>307</v>
      </c>
      <c r="H184">
        <v>142</v>
      </c>
      <c r="I184">
        <v>29</v>
      </c>
      <c r="J184">
        <v>1750</v>
      </c>
      <c r="K184">
        <v>0</v>
      </c>
      <c r="L184">
        <v>591.9</v>
      </c>
      <c r="M184">
        <v>899.9</v>
      </c>
      <c r="N184">
        <v>58.4</v>
      </c>
      <c r="O184">
        <v>96.4</v>
      </c>
      <c r="P184">
        <v>48.9</v>
      </c>
      <c r="Q184">
        <v>521.29999999999995</v>
      </c>
      <c r="R184">
        <v>35.799999999999997</v>
      </c>
      <c r="S184">
        <v>8383.7999999999993</v>
      </c>
      <c r="T184">
        <v>11396</v>
      </c>
      <c r="U184" t="s">
        <v>56</v>
      </c>
      <c r="V184">
        <v>24.2</v>
      </c>
      <c r="W184">
        <v>21.5</v>
      </c>
      <c r="X184">
        <v>0</v>
      </c>
      <c r="Y184" t="s">
        <v>12</v>
      </c>
      <c r="Z184">
        <v>3195.1</v>
      </c>
      <c r="AA184">
        <v>2943.5</v>
      </c>
    </row>
    <row r="185" spans="1:27">
      <c r="A185" s="44">
        <v>44653</v>
      </c>
      <c r="B185">
        <v>10298</v>
      </c>
      <c r="C185">
        <v>23</v>
      </c>
      <c r="D185">
        <v>0</v>
      </c>
      <c r="E185">
        <v>160</v>
      </c>
      <c r="F185">
        <v>955</v>
      </c>
      <c r="G185">
        <v>290</v>
      </c>
      <c r="H185">
        <v>151</v>
      </c>
      <c r="I185">
        <v>28.9</v>
      </c>
      <c r="J185">
        <v>1750</v>
      </c>
      <c r="K185">
        <v>0</v>
      </c>
      <c r="L185">
        <v>596.9</v>
      </c>
      <c r="M185">
        <v>895.9</v>
      </c>
      <c r="N185">
        <v>58.5</v>
      </c>
      <c r="O185">
        <v>86.7</v>
      </c>
      <c r="P185">
        <v>53.9</v>
      </c>
      <c r="Q185">
        <v>521.29999999999995</v>
      </c>
      <c r="R185">
        <v>48.4</v>
      </c>
      <c r="S185">
        <v>8122.5</v>
      </c>
      <c r="T185">
        <v>10362</v>
      </c>
      <c r="U185" t="s">
        <v>56</v>
      </c>
      <c r="V185">
        <v>13.8</v>
      </c>
      <c r="W185">
        <v>12.5</v>
      </c>
      <c r="X185">
        <v>0</v>
      </c>
      <c r="Y185" t="s">
        <v>12</v>
      </c>
      <c r="Z185">
        <v>2054</v>
      </c>
      <c r="AA185">
        <v>2249.3000000000002</v>
      </c>
    </row>
    <row r="186" spans="1:27">
      <c r="A186" s="44">
        <v>44654</v>
      </c>
      <c r="B186">
        <v>9835</v>
      </c>
      <c r="C186">
        <v>17</v>
      </c>
      <c r="D186">
        <v>0</v>
      </c>
      <c r="E186">
        <v>160</v>
      </c>
      <c r="F186">
        <v>966</v>
      </c>
      <c r="G186">
        <v>282</v>
      </c>
      <c r="H186">
        <v>151</v>
      </c>
      <c r="I186" t="s">
        <v>100</v>
      </c>
      <c r="J186">
        <v>1750</v>
      </c>
      <c r="K186">
        <v>0</v>
      </c>
      <c r="L186">
        <v>596.4</v>
      </c>
      <c r="M186">
        <v>901.9</v>
      </c>
      <c r="N186">
        <v>58.4</v>
      </c>
      <c r="O186">
        <v>94.4</v>
      </c>
      <c r="P186">
        <v>41.3</v>
      </c>
      <c r="Q186">
        <v>413.9</v>
      </c>
      <c r="R186">
        <v>48.4</v>
      </c>
      <c r="S186">
        <v>7771.1</v>
      </c>
      <c r="T186">
        <v>8513</v>
      </c>
      <c r="U186" t="s">
        <v>56</v>
      </c>
      <c r="V186">
        <v>13.6</v>
      </c>
      <c r="W186">
        <v>12.4</v>
      </c>
      <c r="X186">
        <v>0</v>
      </c>
      <c r="Y186" t="s">
        <v>12</v>
      </c>
      <c r="Z186">
        <v>0</v>
      </c>
      <c r="AA186">
        <v>898.4</v>
      </c>
    </row>
    <row r="187" spans="1:27">
      <c r="A187" s="44">
        <v>44655</v>
      </c>
      <c r="B187">
        <v>9779</v>
      </c>
      <c r="C187">
        <v>16</v>
      </c>
      <c r="D187">
        <v>0</v>
      </c>
      <c r="E187">
        <v>160</v>
      </c>
      <c r="F187">
        <v>925</v>
      </c>
      <c r="G187">
        <v>274</v>
      </c>
      <c r="H187">
        <v>164</v>
      </c>
      <c r="I187">
        <v>29.4</v>
      </c>
      <c r="J187">
        <v>1800</v>
      </c>
      <c r="K187">
        <v>0</v>
      </c>
      <c r="L187">
        <v>588.4</v>
      </c>
      <c r="M187">
        <v>908.5</v>
      </c>
      <c r="N187">
        <v>58.5</v>
      </c>
      <c r="O187">
        <v>104.2</v>
      </c>
      <c r="P187">
        <v>44.4</v>
      </c>
      <c r="Q187">
        <v>630.70000000000005</v>
      </c>
      <c r="R187">
        <v>46.9</v>
      </c>
      <c r="S187">
        <v>7363.7</v>
      </c>
      <c r="T187">
        <v>8040</v>
      </c>
      <c r="U187" t="s">
        <v>56</v>
      </c>
      <c r="V187">
        <v>13.5</v>
      </c>
      <c r="W187">
        <v>12.4</v>
      </c>
      <c r="X187">
        <v>0</v>
      </c>
      <c r="Y187" t="s">
        <v>12</v>
      </c>
      <c r="Z187">
        <v>0</v>
      </c>
      <c r="AA187">
        <v>834.8</v>
      </c>
    </row>
    <row r="188" spans="1:27">
      <c r="A188" s="44">
        <v>44656</v>
      </c>
      <c r="B188">
        <v>9483</v>
      </c>
      <c r="C188">
        <v>15</v>
      </c>
      <c r="D188">
        <v>0</v>
      </c>
      <c r="E188">
        <v>160</v>
      </c>
      <c r="F188">
        <v>857</v>
      </c>
      <c r="G188">
        <v>262</v>
      </c>
      <c r="H188">
        <v>162</v>
      </c>
      <c r="I188">
        <v>29</v>
      </c>
      <c r="J188">
        <v>1800</v>
      </c>
      <c r="K188">
        <v>0</v>
      </c>
      <c r="L188">
        <v>587.4</v>
      </c>
      <c r="M188">
        <v>905</v>
      </c>
      <c r="N188">
        <v>58.4</v>
      </c>
      <c r="O188">
        <v>104.1</v>
      </c>
      <c r="P188">
        <v>44.4</v>
      </c>
      <c r="Q188">
        <v>521.29999999999995</v>
      </c>
      <c r="R188">
        <v>49.9</v>
      </c>
      <c r="S188">
        <v>7300.1</v>
      </c>
      <c r="T188">
        <v>7896</v>
      </c>
      <c r="U188" t="s">
        <v>56</v>
      </c>
      <c r="V188">
        <v>13.5</v>
      </c>
      <c r="W188">
        <v>12.6</v>
      </c>
      <c r="X188">
        <v>0</v>
      </c>
      <c r="Y188" t="s">
        <v>12</v>
      </c>
      <c r="Z188">
        <v>0</v>
      </c>
      <c r="AA188">
        <v>762.9</v>
      </c>
    </row>
    <row r="189" spans="1:27">
      <c r="A189" s="44">
        <v>44657</v>
      </c>
      <c r="B189">
        <v>8722</v>
      </c>
      <c r="C189">
        <v>14</v>
      </c>
      <c r="D189">
        <v>0</v>
      </c>
      <c r="E189">
        <v>160</v>
      </c>
      <c r="F189">
        <v>804</v>
      </c>
      <c r="G189">
        <v>251</v>
      </c>
      <c r="H189">
        <v>162</v>
      </c>
      <c r="I189">
        <v>29.6</v>
      </c>
      <c r="J189">
        <v>1800</v>
      </c>
      <c r="K189">
        <v>0</v>
      </c>
      <c r="L189">
        <v>596.4</v>
      </c>
      <c r="M189">
        <v>899.9</v>
      </c>
      <c r="N189">
        <v>58.3</v>
      </c>
      <c r="O189">
        <v>99.9</v>
      </c>
      <c r="P189">
        <v>164.9</v>
      </c>
      <c r="Q189">
        <v>854.5</v>
      </c>
      <c r="R189">
        <v>60.5</v>
      </c>
      <c r="S189">
        <v>7042.5</v>
      </c>
      <c r="T189">
        <v>7625</v>
      </c>
      <c r="U189" t="s">
        <v>56</v>
      </c>
      <c r="V189">
        <v>13</v>
      </c>
      <c r="W189">
        <v>12.5</v>
      </c>
      <c r="X189">
        <v>0</v>
      </c>
      <c r="Y189" t="s">
        <v>12</v>
      </c>
      <c r="Z189">
        <v>0</v>
      </c>
      <c r="AA189">
        <v>762.5</v>
      </c>
    </row>
    <row r="190" spans="1:27">
      <c r="A190" s="44">
        <v>44658</v>
      </c>
      <c r="B190">
        <v>8325</v>
      </c>
      <c r="C190">
        <v>14</v>
      </c>
      <c r="D190">
        <v>0</v>
      </c>
      <c r="E190">
        <v>160</v>
      </c>
      <c r="F190">
        <v>744</v>
      </c>
      <c r="G190">
        <v>240</v>
      </c>
      <c r="H190">
        <v>160</v>
      </c>
      <c r="I190">
        <v>29.1</v>
      </c>
      <c r="J190">
        <v>1800</v>
      </c>
      <c r="K190">
        <v>0</v>
      </c>
      <c r="L190">
        <v>596.9</v>
      </c>
      <c r="M190">
        <v>895.4</v>
      </c>
      <c r="N190">
        <v>58.5</v>
      </c>
      <c r="O190">
        <v>97.5</v>
      </c>
      <c r="P190">
        <v>91.8</v>
      </c>
      <c r="Q190">
        <v>418.4</v>
      </c>
      <c r="R190">
        <v>51.4</v>
      </c>
      <c r="S190">
        <v>6381.7</v>
      </c>
      <c r="T190">
        <v>6739</v>
      </c>
      <c r="U190" t="s">
        <v>56</v>
      </c>
      <c r="V190">
        <v>12.8</v>
      </c>
      <c r="W190">
        <v>12.9</v>
      </c>
      <c r="X190">
        <v>0</v>
      </c>
      <c r="Y190" t="s">
        <v>12</v>
      </c>
      <c r="Z190">
        <v>0</v>
      </c>
      <c r="AA190">
        <v>531.29999999999995</v>
      </c>
    </row>
    <row r="191" spans="1:27">
      <c r="A191" s="44">
        <v>44659</v>
      </c>
      <c r="B191">
        <v>7848</v>
      </c>
      <c r="C191">
        <v>14</v>
      </c>
      <c r="D191">
        <v>0</v>
      </c>
      <c r="E191">
        <v>160</v>
      </c>
      <c r="F191">
        <v>677</v>
      </c>
      <c r="G191">
        <v>234</v>
      </c>
      <c r="H191">
        <v>162</v>
      </c>
      <c r="I191">
        <v>31.9</v>
      </c>
      <c r="J191">
        <v>1850</v>
      </c>
      <c r="K191">
        <v>0</v>
      </c>
      <c r="L191">
        <v>592.4</v>
      </c>
      <c r="M191">
        <v>903</v>
      </c>
      <c r="N191">
        <v>58.4</v>
      </c>
      <c r="O191">
        <v>96.4</v>
      </c>
      <c r="P191">
        <v>75.599999999999994</v>
      </c>
      <c r="Q191">
        <v>527.4</v>
      </c>
      <c r="R191">
        <v>51.4</v>
      </c>
      <c r="S191">
        <v>6037.5</v>
      </c>
      <c r="T191">
        <v>6248</v>
      </c>
      <c r="U191" t="s">
        <v>56</v>
      </c>
      <c r="V191">
        <v>12.7</v>
      </c>
      <c r="W191">
        <v>13.5</v>
      </c>
      <c r="X191">
        <v>0</v>
      </c>
      <c r="Y191" t="s">
        <v>12</v>
      </c>
      <c r="Z191">
        <v>0</v>
      </c>
      <c r="AA191">
        <v>387.5</v>
      </c>
    </row>
    <row r="192" spans="1:27">
      <c r="A192" s="44">
        <v>44660</v>
      </c>
      <c r="B192">
        <v>7823</v>
      </c>
      <c r="C192">
        <v>13</v>
      </c>
      <c r="D192">
        <v>0</v>
      </c>
      <c r="E192">
        <v>160</v>
      </c>
      <c r="F192">
        <v>685</v>
      </c>
      <c r="G192">
        <v>225</v>
      </c>
      <c r="H192">
        <v>161</v>
      </c>
      <c r="I192">
        <v>31.2</v>
      </c>
      <c r="J192">
        <v>1850</v>
      </c>
      <c r="K192">
        <v>0</v>
      </c>
      <c r="L192">
        <v>591.4</v>
      </c>
      <c r="M192">
        <v>898.9</v>
      </c>
      <c r="N192">
        <v>58.5</v>
      </c>
      <c r="O192">
        <v>94.9</v>
      </c>
      <c r="P192">
        <v>75.599999999999994</v>
      </c>
      <c r="Q192">
        <v>418.4</v>
      </c>
      <c r="R192">
        <v>63</v>
      </c>
      <c r="S192">
        <v>5609.9</v>
      </c>
      <c r="T192">
        <v>5647</v>
      </c>
      <c r="U192" t="s">
        <v>56</v>
      </c>
      <c r="V192">
        <v>13</v>
      </c>
      <c r="W192">
        <v>14.6</v>
      </c>
      <c r="X192">
        <v>0</v>
      </c>
      <c r="Y192" t="s">
        <v>12</v>
      </c>
      <c r="Z192">
        <v>0</v>
      </c>
      <c r="AA192">
        <v>229.6</v>
      </c>
    </row>
    <row r="193" spans="1:27">
      <c r="A193" s="44">
        <v>44661</v>
      </c>
      <c r="B193">
        <v>7099</v>
      </c>
      <c r="C193">
        <v>12</v>
      </c>
      <c r="D193">
        <v>0</v>
      </c>
      <c r="E193">
        <v>160</v>
      </c>
      <c r="F193">
        <v>747</v>
      </c>
      <c r="G193">
        <v>212</v>
      </c>
      <c r="H193">
        <v>162</v>
      </c>
      <c r="I193">
        <v>29.9</v>
      </c>
      <c r="J193">
        <v>1850</v>
      </c>
      <c r="K193">
        <v>0</v>
      </c>
      <c r="L193">
        <v>592.9</v>
      </c>
      <c r="M193">
        <v>899.9</v>
      </c>
      <c r="N193">
        <v>58.5</v>
      </c>
      <c r="O193">
        <v>92.2</v>
      </c>
      <c r="P193">
        <v>60.5</v>
      </c>
      <c r="Q193">
        <v>521.29999999999995</v>
      </c>
      <c r="R193">
        <v>55.5</v>
      </c>
      <c r="S193">
        <v>5587.3</v>
      </c>
      <c r="T193">
        <v>5609</v>
      </c>
      <c r="U193" t="s">
        <v>56</v>
      </c>
      <c r="V193">
        <v>13.1</v>
      </c>
      <c r="W193">
        <v>15.3</v>
      </c>
      <c r="X193">
        <v>0</v>
      </c>
      <c r="Y193" t="s">
        <v>12</v>
      </c>
      <c r="Z193">
        <v>0</v>
      </c>
      <c r="AA193">
        <v>206.2</v>
      </c>
    </row>
    <row r="194" spans="1:27">
      <c r="A194" s="44">
        <v>44662</v>
      </c>
      <c r="B194">
        <v>6388</v>
      </c>
      <c r="C194">
        <v>12</v>
      </c>
      <c r="D194">
        <v>0</v>
      </c>
      <c r="E194">
        <v>160</v>
      </c>
      <c r="F194">
        <v>767</v>
      </c>
      <c r="G194">
        <v>225</v>
      </c>
      <c r="H194">
        <v>163</v>
      </c>
      <c r="I194">
        <v>27.9</v>
      </c>
      <c r="J194">
        <v>1850</v>
      </c>
      <c r="K194">
        <v>0.12</v>
      </c>
      <c r="L194">
        <v>597.4</v>
      </c>
      <c r="M194">
        <v>900.4</v>
      </c>
      <c r="N194">
        <v>20.9</v>
      </c>
      <c r="O194">
        <v>108.3</v>
      </c>
      <c r="P194">
        <v>54.5</v>
      </c>
      <c r="Q194">
        <v>521.29999999999995</v>
      </c>
      <c r="R194">
        <v>47.9</v>
      </c>
      <c r="S194">
        <v>4958.6000000000004</v>
      </c>
      <c r="T194">
        <v>4917</v>
      </c>
      <c r="U194" t="s">
        <v>56</v>
      </c>
      <c r="V194">
        <v>13.3</v>
      </c>
      <c r="W194">
        <v>16.100000000000001</v>
      </c>
      <c r="X194">
        <v>0</v>
      </c>
      <c r="Y194" t="s">
        <v>12</v>
      </c>
      <c r="Z194">
        <v>0</v>
      </c>
      <c r="AA194">
        <v>135.9</v>
      </c>
    </row>
    <row r="195" spans="1:27">
      <c r="A195" s="44">
        <v>44663</v>
      </c>
      <c r="B195">
        <v>7675</v>
      </c>
      <c r="C195">
        <v>12</v>
      </c>
      <c r="D195">
        <v>0</v>
      </c>
      <c r="E195">
        <v>160</v>
      </c>
      <c r="F195">
        <v>679</v>
      </c>
      <c r="G195">
        <v>262</v>
      </c>
      <c r="H195">
        <v>162</v>
      </c>
      <c r="I195">
        <v>24.6</v>
      </c>
      <c r="J195">
        <v>1850</v>
      </c>
      <c r="K195">
        <v>0</v>
      </c>
      <c r="L195">
        <v>589.9</v>
      </c>
      <c r="M195">
        <v>899.4</v>
      </c>
      <c r="N195">
        <v>0</v>
      </c>
      <c r="O195">
        <v>105.9</v>
      </c>
      <c r="P195">
        <v>58</v>
      </c>
      <c r="Q195">
        <v>521.29999999999995</v>
      </c>
      <c r="R195">
        <v>50.9</v>
      </c>
      <c r="S195">
        <v>4533.8999999999996</v>
      </c>
      <c r="T195">
        <v>4937</v>
      </c>
      <c r="U195" t="s">
        <v>56</v>
      </c>
      <c r="V195">
        <v>13.7</v>
      </c>
      <c r="W195">
        <v>17</v>
      </c>
      <c r="X195">
        <v>0</v>
      </c>
      <c r="Y195" t="s">
        <v>12</v>
      </c>
      <c r="Z195">
        <v>684.7</v>
      </c>
      <c r="AA195">
        <v>535.6</v>
      </c>
    </row>
    <row r="196" spans="1:27">
      <c r="A196" s="44">
        <v>44664</v>
      </c>
      <c r="B196">
        <v>6953</v>
      </c>
      <c r="C196">
        <v>12</v>
      </c>
      <c r="D196">
        <v>0</v>
      </c>
      <c r="E196">
        <v>160</v>
      </c>
      <c r="F196">
        <v>646</v>
      </c>
      <c r="G196">
        <v>218</v>
      </c>
      <c r="H196">
        <v>161</v>
      </c>
      <c r="I196">
        <v>41.1</v>
      </c>
      <c r="J196">
        <v>1900</v>
      </c>
      <c r="K196">
        <v>0</v>
      </c>
      <c r="L196">
        <v>592.9</v>
      </c>
      <c r="M196">
        <v>907.5</v>
      </c>
      <c r="N196">
        <v>0</v>
      </c>
      <c r="O196">
        <v>42</v>
      </c>
      <c r="P196">
        <v>56</v>
      </c>
      <c r="Q196">
        <v>515.20000000000005</v>
      </c>
      <c r="R196">
        <v>75.599999999999994</v>
      </c>
      <c r="S196">
        <v>5649.7</v>
      </c>
      <c r="T196">
        <v>6150</v>
      </c>
      <c r="U196" t="s">
        <v>56</v>
      </c>
      <c r="V196">
        <v>14</v>
      </c>
      <c r="W196">
        <v>17.2</v>
      </c>
      <c r="X196">
        <v>0</v>
      </c>
      <c r="Y196" t="s">
        <v>12</v>
      </c>
      <c r="Z196">
        <v>684.7</v>
      </c>
      <c r="AA196">
        <v>657.8</v>
      </c>
    </row>
    <row r="197" spans="1:27">
      <c r="A197" s="44">
        <v>44665</v>
      </c>
      <c r="B197">
        <v>6535</v>
      </c>
      <c r="C197">
        <v>14</v>
      </c>
      <c r="D197">
        <v>0</v>
      </c>
      <c r="E197">
        <v>160</v>
      </c>
      <c r="F197">
        <v>592</v>
      </c>
      <c r="G197">
        <v>200</v>
      </c>
      <c r="H197">
        <v>161</v>
      </c>
      <c r="I197">
        <v>67.900000000000006</v>
      </c>
      <c r="J197">
        <v>1900</v>
      </c>
      <c r="K197">
        <v>0</v>
      </c>
      <c r="L197">
        <v>576.29999999999995</v>
      </c>
      <c r="M197">
        <v>897</v>
      </c>
      <c r="N197">
        <v>55.1</v>
      </c>
      <c r="O197">
        <v>34.5</v>
      </c>
      <c r="P197">
        <v>58</v>
      </c>
      <c r="Q197">
        <v>528.9</v>
      </c>
      <c r="R197">
        <v>94.8</v>
      </c>
      <c r="S197">
        <v>5009.8</v>
      </c>
      <c r="T197">
        <v>5336</v>
      </c>
      <c r="U197" t="s">
        <v>56</v>
      </c>
      <c r="V197">
        <v>14.3</v>
      </c>
      <c r="W197">
        <v>17.2</v>
      </c>
      <c r="X197">
        <v>0</v>
      </c>
      <c r="Y197" t="s">
        <v>12</v>
      </c>
      <c r="Z197">
        <v>684.7</v>
      </c>
      <c r="AA197">
        <v>506.3</v>
      </c>
    </row>
    <row r="198" spans="1:27">
      <c r="A198" s="44">
        <v>44666</v>
      </c>
      <c r="B198">
        <v>6860</v>
      </c>
      <c r="C198">
        <v>17</v>
      </c>
      <c r="D198">
        <v>0</v>
      </c>
      <c r="E198">
        <v>160</v>
      </c>
      <c r="F198">
        <v>538</v>
      </c>
      <c r="G198">
        <v>382</v>
      </c>
      <c r="H198">
        <v>162</v>
      </c>
      <c r="I198">
        <v>92.5</v>
      </c>
      <c r="J198">
        <v>1900</v>
      </c>
      <c r="K198">
        <v>0</v>
      </c>
      <c r="L198">
        <v>590.4</v>
      </c>
      <c r="M198">
        <v>898.9</v>
      </c>
      <c r="N198">
        <v>67.2</v>
      </c>
      <c r="O198">
        <v>69.2</v>
      </c>
      <c r="P198">
        <v>60.5</v>
      </c>
      <c r="Q198">
        <v>519.29999999999995</v>
      </c>
      <c r="R198">
        <v>83.7</v>
      </c>
      <c r="S198">
        <v>4649.3999999999996</v>
      </c>
      <c r="T198">
        <v>4866</v>
      </c>
      <c r="U198" t="s">
        <v>56</v>
      </c>
      <c r="V198">
        <v>14.7</v>
      </c>
      <c r="W198">
        <v>17.2</v>
      </c>
      <c r="X198">
        <v>0</v>
      </c>
      <c r="Y198" t="s">
        <v>12</v>
      </c>
      <c r="Z198">
        <v>684.7</v>
      </c>
      <c r="AA198">
        <v>385.7</v>
      </c>
    </row>
    <row r="199" spans="1:27">
      <c r="A199" s="44">
        <v>44667</v>
      </c>
      <c r="B199">
        <v>6977</v>
      </c>
      <c r="C199">
        <v>21</v>
      </c>
      <c r="D199">
        <v>0</v>
      </c>
      <c r="E199">
        <v>160</v>
      </c>
      <c r="F199">
        <v>563</v>
      </c>
      <c r="G199">
        <v>456</v>
      </c>
      <c r="H199">
        <v>163</v>
      </c>
      <c r="I199">
        <v>108.1</v>
      </c>
      <c r="J199">
        <v>1900</v>
      </c>
      <c r="K199">
        <v>0.28000000000000003</v>
      </c>
      <c r="L199">
        <v>596.4</v>
      </c>
      <c r="M199">
        <v>900.4</v>
      </c>
      <c r="N199">
        <v>0</v>
      </c>
      <c r="O199">
        <v>71</v>
      </c>
      <c r="P199">
        <v>40.299999999999997</v>
      </c>
      <c r="Q199">
        <v>523.29999999999995</v>
      </c>
      <c r="R199">
        <v>77.599999999999994</v>
      </c>
      <c r="S199">
        <v>4934.1000000000004</v>
      </c>
      <c r="T199">
        <v>5392</v>
      </c>
      <c r="U199" t="s">
        <v>56</v>
      </c>
      <c r="V199">
        <v>15.1</v>
      </c>
      <c r="W199">
        <v>17.8</v>
      </c>
      <c r="X199">
        <v>0</v>
      </c>
      <c r="Y199" t="s">
        <v>12</v>
      </c>
      <c r="Z199">
        <v>684.7</v>
      </c>
      <c r="AA199">
        <v>620.9</v>
      </c>
    </row>
    <row r="200" spans="1:27">
      <c r="A200" s="44">
        <v>44668</v>
      </c>
      <c r="B200">
        <v>7862</v>
      </c>
      <c r="C200">
        <v>22</v>
      </c>
      <c r="D200">
        <v>0</v>
      </c>
      <c r="E200">
        <v>160</v>
      </c>
      <c r="F200">
        <v>677</v>
      </c>
      <c r="G200">
        <v>782</v>
      </c>
      <c r="H200">
        <v>163</v>
      </c>
      <c r="I200">
        <v>121.5</v>
      </c>
      <c r="J200">
        <v>1900</v>
      </c>
      <c r="K200">
        <v>0</v>
      </c>
      <c r="L200">
        <v>595.9</v>
      </c>
      <c r="M200">
        <v>898.4</v>
      </c>
      <c r="N200">
        <v>0</v>
      </c>
      <c r="O200">
        <v>76.099999999999994</v>
      </c>
      <c r="P200">
        <v>31.3</v>
      </c>
      <c r="Q200">
        <v>521.29999999999995</v>
      </c>
      <c r="R200">
        <v>72.099999999999994</v>
      </c>
      <c r="S200">
        <v>5295.2</v>
      </c>
      <c r="T200">
        <v>6535</v>
      </c>
      <c r="U200" t="s">
        <v>56</v>
      </c>
      <c r="V200">
        <v>15.7</v>
      </c>
      <c r="W200">
        <v>17.8</v>
      </c>
      <c r="X200">
        <v>0</v>
      </c>
      <c r="Y200" t="s">
        <v>12</v>
      </c>
      <c r="Z200">
        <v>1597.5</v>
      </c>
      <c r="AA200">
        <v>1332.9</v>
      </c>
    </row>
    <row r="201" spans="1:27">
      <c r="A201" s="44">
        <v>44669</v>
      </c>
      <c r="B201">
        <v>7888</v>
      </c>
      <c r="C201">
        <v>18</v>
      </c>
      <c r="D201">
        <v>0</v>
      </c>
      <c r="E201">
        <v>160</v>
      </c>
      <c r="F201">
        <v>1278</v>
      </c>
      <c r="G201">
        <v>623</v>
      </c>
      <c r="H201">
        <v>163</v>
      </c>
      <c r="I201">
        <v>144.69999999999999</v>
      </c>
      <c r="J201">
        <v>1900</v>
      </c>
      <c r="K201">
        <v>0</v>
      </c>
      <c r="L201">
        <v>599.5</v>
      </c>
      <c r="M201">
        <v>908</v>
      </c>
      <c r="N201">
        <v>0</v>
      </c>
      <c r="O201">
        <v>78.2</v>
      </c>
      <c r="P201">
        <v>47.4</v>
      </c>
      <c r="Q201">
        <v>530.4</v>
      </c>
      <c r="R201">
        <v>80.2</v>
      </c>
      <c r="S201">
        <v>6063.5</v>
      </c>
      <c r="T201">
        <v>7867</v>
      </c>
      <c r="U201" t="s">
        <v>56</v>
      </c>
      <c r="V201">
        <v>16</v>
      </c>
      <c r="W201">
        <v>16.5</v>
      </c>
      <c r="X201">
        <v>0</v>
      </c>
      <c r="Y201" t="s">
        <v>12</v>
      </c>
      <c r="Z201">
        <v>1597.5</v>
      </c>
      <c r="AA201">
        <v>1904.6</v>
      </c>
    </row>
    <row r="202" spans="1:27">
      <c r="A202" s="44">
        <v>44670</v>
      </c>
      <c r="B202">
        <v>8646</v>
      </c>
      <c r="C202">
        <v>17</v>
      </c>
      <c r="D202">
        <v>0</v>
      </c>
      <c r="E202">
        <v>160</v>
      </c>
      <c r="F202">
        <v>1372</v>
      </c>
      <c r="G202">
        <v>611</v>
      </c>
      <c r="H202">
        <v>163</v>
      </c>
      <c r="I202">
        <v>160</v>
      </c>
      <c r="J202">
        <v>1900</v>
      </c>
      <c r="K202">
        <v>0.04</v>
      </c>
      <c r="L202">
        <v>591.9</v>
      </c>
      <c r="M202">
        <v>899.9</v>
      </c>
      <c r="N202">
        <v>0</v>
      </c>
      <c r="O202">
        <v>88.3</v>
      </c>
      <c r="P202">
        <v>70.599999999999994</v>
      </c>
      <c r="Q202">
        <v>521.29999999999995</v>
      </c>
      <c r="R202">
        <v>81.2</v>
      </c>
      <c r="S202">
        <v>6082.1</v>
      </c>
      <c r="T202">
        <v>8383</v>
      </c>
      <c r="U202" t="s">
        <v>56</v>
      </c>
      <c r="V202">
        <v>16</v>
      </c>
      <c r="W202">
        <v>15.2</v>
      </c>
      <c r="X202">
        <v>0</v>
      </c>
      <c r="Y202" t="s">
        <v>12</v>
      </c>
      <c r="Z202">
        <v>1597.5</v>
      </c>
      <c r="AA202">
        <v>2403.1</v>
      </c>
    </row>
    <row r="203" spans="1:27">
      <c r="A203" s="44">
        <v>44671</v>
      </c>
      <c r="B203">
        <v>8161</v>
      </c>
      <c r="C203">
        <v>17</v>
      </c>
      <c r="D203">
        <v>0</v>
      </c>
      <c r="E203">
        <v>160</v>
      </c>
      <c r="F203">
        <v>1324</v>
      </c>
      <c r="G203">
        <v>776</v>
      </c>
      <c r="H203">
        <v>161</v>
      </c>
      <c r="I203">
        <v>178.8</v>
      </c>
      <c r="J203">
        <v>1900</v>
      </c>
      <c r="K203">
        <v>0</v>
      </c>
      <c r="L203">
        <v>592.4</v>
      </c>
      <c r="M203">
        <v>901.9</v>
      </c>
      <c r="N203">
        <v>83.2</v>
      </c>
      <c r="O203">
        <v>90.4</v>
      </c>
      <c r="P203">
        <v>88.2</v>
      </c>
      <c r="Q203">
        <v>515.20000000000005</v>
      </c>
      <c r="R203">
        <v>80.2</v>
      </c>
      <c r="S203">
        <v>6802.1</v>
      </c>
      <c r="T203">
        <v>9396</v>
      </c>
      <c r="U203" t="s">
        <v>56</v>
      </c>
      <c r="V203">
        <v>15.8</v>
      </c>
      <c r="W203">
        <v>13.7</v>
      </c>
      <c r="X203">
        <v>0</v>
      </c>
      <c r="Y203" t="s">
        <v>12</v>
      </c>
      <c r="Z203">
        <v>1825.8</v>
      </c>
      <c r="AA203">
        <v>2679.1</v>
      </c>
    </row>
    <row r="204" spans="1:27">
      <c r="A204" s="44">
        <v>44672</v>
      </c>
      <c r="B204">
        <v>7935</v>
      </c>
      <c r="C204">
        <v>20</v>
      </c>
      <c r="D204">
        <v>0</v>
      </c>
      <c r="E204">
        <v>160</v>
      </c>
      <c r="F204">
        <v>1243</v>
      </c>
      <c r="G204">
        <v>1066</v>
      </c>
      <c r="H204">
        <v>164</v>
      </c>
      <c r="I204">
        <v>173.7</v>
      </c>
      <c r="J204">
        <v>1900</v>
      </c>
      <c r="K204">
        <v>0.36</v>
      </c>
      <c r="L204">
        <v>588.4</v>
      </c>
      <c r="M204">
        <v>898.4</v>
      </c>
      <c r="N204">
        <v>244.3</v>
      </c>
      <c r="O204">
        <v>81.7</v>
      </c>
      <c r="P204">
        <v>71.599999999999994</v>
      </c>
      <c r="Q204">
        <v>527.4</v>
      </c>
      <c r="R204">
        <v>80.2</v>
      </c>
      <c r="S204">
        <v>6381.6</v>
      </c>
      <c r="T204">
        <v>8884</v>
      </c>
      <c r="U204" t="s">
        <v>56</v>
      </c>
      <c r="V204">
        <v>15.5</v>
      </c>
      <c r="W204">
        <v>13.2</v>
      </c>
      <c r="X204">
        <v>0</v>
      </c>
      <c r="Y204" t="s">
        <v>12</v>
      </c>
      <c r="Z204">
        <v>1825.8</v>
      </c>
      <c r="AA204">
        <v>2587.6</v>
      </c>
    </row>
    <row r="205" spans="1:27">
      <c r="A205" s="44">
        <v>44673</v>
      </c>
      <c r="B205">
        <v>9011</v>
      </c>
      <c r="C205">
        <v>20</v>
      </c>
      <c r="D205">
        <v>0</v>
      </c>
      <c r="E205">
        <v>160</v>
      </c>
      <c r="F205">
        <v>1315</v>
      </c>
      <c r="G205">
        <v>2143</v>
      </c>
      <c r="H205">
        <v>164</v>
      </c>
      <c r="I205">
        <v>184.8</v>
      </c>
      <c r="J205">
        <v>1900</v>
      </c>
      <c r="K205">
        <v>0</v>
      </c>
      <c r="L205">
        <v>593.4</v>
      </c>
      <c r="M205">
        <v>899.4</v>
      </c>
      <c r="N205">
        <v>244.9</v>
      </c>
      <c r="O205">
        <v>65.2</v>
      </c>
      <c r="P205">
        <v>63</v>
      </c>
      <c r="Q205">
        <v>541.5</v>
      </c>
      <c r="R205">
        <v>75.099999999999994</v>
      </c>
      <c r="S205">
        <v>6316.3</v>
      </c>
      <c r="T205">
        <v>9330</v>
      </c>
      <c r="U205" t="s">
        <v>56</v>
      </c>
      <c r="V205">
        <v>15.4</v>
      </c>
      <c r="W205">
        <v>13</v>
      </c>
      <c r="X205">
        <v>0</v>
      </c>
      <c r="Y205" t="s">
        <v>12</v>
      </c>
      <c r="Z205">
        <v>2282.1999999999998</v>
      </c>
      <c r="AA205">
        <v>3061.9</v>
      </c>
    </row>
    <row r="206" spans="1:27">
      <c r="A206" s="44">
        <v>44674</v>
      </c>
      <c r="B206">
        <v>9934</v>
      </c>
      <c r="C206">
        <v>19</v>
      </c>
      <c r="D206">
        <v>0</v>
      </c>
      <c r="E206">
        <v>160</v>
      </c>
      <c r="F206">
        <v>1448</v>
      </c>
      <c r="G206">
        <v>1365</v>
      </c>
      <c r="H206">
        <v>163</v>
      </c>
      <c r="I206">
        <v>173.1</v>
      </c>
      <c r="J206">
        <v>1900</v>
      </c>
      <c r="K206">
        <v>0</v>
      </c>
      <c r="L206">
        <v>594.4</v>
      </c>
      <c r="M206">
        <v>893.4</v>
      </c>
      <c r="N206">
        <v>245.2</v>
      </c>
      <c r="O206">
        <v>68.099999999999994</v>
      </c>
      <c r="P206">
        <v>61.5</v>
      </c>
      <c r="Q206">
        <v>532.9</v>
      </c>
      <c r="R206">
        <v>75.599999999999994</v>
      </c>
      <c r="S206">
        <v>7249.2</v>
      </c>
      <c r="T206">
        <v>11566</v>
      </c>
      <c r="U206" t="s">
        <v>56</v>
      </c>
      <c r="V206">
        <v>15</v>
      </c>
      <c r="W206">
        <v>12.4</v>
      </c>
      <c r="X206">
        <v>0</v>
      </c>
      <c r="Y206" t="s">
        <v>12</v>
      </c>
      <c r="Z206">
        <v>2282.1999999999998</v>
      </c>
      <c r="AA206">
        <v>4366</v>
      </c>
    </row>
    <row r="207" spans="1:27">
      <c r="A207" s="44">
        <v>44675</v>
      </c>
      <c r="B207">
        <v>10319</v>
      </c>
      <c r="C207">
        <v>17</v>
      </c>
      <c r="D207">
        <v>0</v>
      </c>
      <c r="E207">
        <v>160</v>
      </c>
      <c r="F207">
        <v>1559</v>
      </c>
      <c r="G207">
        <v>1186</v>
      </c>
      <c r="H207">
        <v>162</v>
      </c>
      <c r="I207">
        <v>155</v>
      </c>
      <c r="J207">
        <v>1950</v>
      </c>
      <c r="K207">
        <v>0</v>
      </c>
      <c r="L207">
        <v>596.4</v>
      </c>
      <c r="M207">
        <v>900.4</v>
      </c>
      <c r="N207">
        <v>213.5</v>
      </c>
      <c r="O207">
        <v>70</v>
      </c>
      <c r="P207">
        <v>41.9</v>
      </c>
      <c r="Q207">
        <v>532.9</v>
      </c>
      <c r="R207">
        <v>75.599999999999994</v>
      </c>
      <c r="S207">
        <v>8048.5</v>
      </c>
      <c r="T207">
        <v>11825</v>
      </c>
      <c r="U207" t="s">
        <v>56</v>
      </c>
      <c r="V207">
        <v>14.7</v>
      </c>
      <c r="W207">
        <v>11.7</v>
      </c>
      <c r="X207">
        <v>0</v>
      </c>
      <c r="Y207" t="s">
        <v>12</v>
      </c>
      <c r="Z207">
        <v>2282.1999999999998</v>
      </c>
      <c r="AA207">
        <v>3825.8</v>
      </c>
    </row>
    <row r="208" spans="1:27">
      <c r="A208" s="44">
        <v>44676</v>
      </c>
      <c r="B208">
        <v>9738</v>
      </c>
      <c r="C208">
        <v>15</v>
      </c>
      <c r="D208">
        <v>0</v>
      </c>
      <c r="E208">
        <v>160</v>
      </c>
      <c r="F208">
        <v>1409</v>
      </c>
      <c r="G208">
        <v>1136</v>
      </c>
      <c r="H208">
        <v>160</v>
      </c>
      <c r="I208">
        <v>149.1</v>
      </c>
      <c r="J208">
        <v>1950</v>
      </c>
      <c r="K208">
        <v>0</v>
      </c>
      <c r="L208">
        <v>592.9</v>
      </c>
      <c r="M208">
        <v>901.9</v>
      </c>
      <c r="N208">
        <v>243.8</v>
      </c>
      <c r="O208">
        <v>70.599999999999994</v>
      </c>
      <c r="P208">
        <v>45.4</v>
      </c>
      <c r="Q208">
        <v>536.4</v>
      </c>
      <c r="R208">
        <v>76.099999999999994</v>
      </c>
      <c r="S208">
        <v>8302.4</v>
      </c>
      <c r="T208">
        <v>11821</v>
      </c>
      <c r="U208" t="s">
        <v>56</v>
      </c>
      <c r="V208">
        <v>14.3</v>
      </c>
      <c r="W208">
        <v>10.9</v>
      </c>
      <c r="X208">
        <v>0</v>
      </c>
      <c r="Y208" t="s">
        <v>12</v>
      </c>
      <c r="Z208">
        <v>2054</v>
      </c>
      <c r="AA208">
        <v>3587.3</v>
      </c>
    </row>
    <row r="209" spans="1:27">
      <c r="A209" s="44">
        <v>44677</v>
      </c>
      <c r="B209">
        <v>8524</v>
      </c>
      <c r="C209">
        <v>14</v>
      </c>
      <c r="D209">
        <v>0</v>
      </c>
      <c r="E209">
        <v>160</v>
      </c>
      <c r="F209">
        <v>1125</v>
      </c>
      <c r="G209">
        <v>1101</v>
      </c>
      <c r="H209">
        <v>160</v>
      </c>
      <c r="I209">
        <v>130</v>
      </c>
      <c r="J209">
        <v>1950</v>
      </c>
      <c r="K209">
        <v>0</v>
      </c>
      <c r="L209">
        <v>596.4</v>
      </c>
      <c r="M209">
        <v>899.9</v>
      </c>
      <c r="N209">
        <v>246.9</v>
      </c>
      <c r="O209">
        <v>77.5</v>
      </c>
      <c r="P209">
        <v>73.099999999999994</v>
      </c>
      <c r="Q209">
        <v>534.4</v>
      </c>
      <c r="R209">
        <v>90.8</v>
      </c>
      <c r="S209">
        <v>7796.7</v>
      </c>
      <c r="T209">
        <v>11033</v>
      </c>
      <c r="U209" t="s">
        <v>56</v>
      </c>
      <c r="V209">
        <v>13.8</v>
      </c>
      <c r="W209">
        <v>10.9</v>
      </c>
      <c r="X209">
        <v>0</v>
      </c>
      <c r="Y209" t="s">
        <v>12</v>
      </c>
      <c r="Z209">
        <v>2054</v>
      </c>
      <c r="AA209">
        <v>3320</v>
      </c>
    </row>
    <row r="210" spans="1:27">
      <c r="A210" s="44">
        <v>44678</v>
      </c>
      <c r="B210">
        <v>8089</v>
      </c>
      <c r="C210">
        <v>13</v>
      </c>
      <c r="D210">
        <v>0</v>
      </c>
      <c r="E210">
        <v>160</v>
      </c>
      <c r="F210">
        <v>880</v>
      </c>
      <c r="G210">
        <v>1009</v>
      </c>
      <c r="H210">
        <v>160</v>
      </c>
      <c r="I210">
        <v>98.3</v>
      </c>
      <c r="J210">
        <v>1950</v>
      </c>
      <c r="K210">
        <v>0</v>
      </c>
      <c r="L210">
        <v>594.9</v>
      </c>
      <c r="M210">
        <v>913</v>
      </c>
      <c r="N210">
        <v>177.5</v>
      </c>
      <c r="O210">
        <v>106.9</v>
      </c>
      <c r="P210">
        <v>66</v>
      </c>
      <c r="Q210">
        <v>528.9</v>
      </c>
      <c r="R210">
        <v>89.7</v>
      </c>
      <c r="S210">
        <v>6168</v>
      </c>
      <c r="T210">
        <v>7376</v>
      </c>
      <c r="U210" t="s">
        <v>56</v>
      </c>
      <c r="V210">
        <v>13.5</v>
      </c>
      <c r="W210">
        <v>11.5</v>
      </c>
      <c r="X210">
        <v>0</v>
      </c>
      <c r="Y210" t="s">
        <v>12</v>
      </c>
      <c r="Z210">
        <v>0</v>
      </c>
      <c r="AA210">
        <v>1434.5</v>
      </c>
    </row>
    <row r="211" spans="1:27">
      <c r="A211" s="44">
        <v>44679</v>
      </c>
      <c r="B211">
        <v>7368</v>
      </c>
      <c r="C211">
        <v>13</v>
      </c>
      <c r="D211">
        <v>0</v>
      </c>
      <c r="E211">
        <v>160</v>
      </c>
      <c r="F211">
        <v>793</v>
      </c>
      <c r="G211">
        <v>886</v>
      </c>
      <c r="H211">
        <v>160</v>
      </c>
      <c r="I211">
        <v>97.9</v>
      </c>
      <c r="J211">
        <v>2000</v>
      </c>
      <c r="K211">
        <v>0</v>
      </c>
      <c r="L211">
        <v>598.4</v>
      </c>
      <c r="M211">
        <v>899.9</v>
      </c>
      <c r="N211">
        <v>246.5</v>
      </c>
      <c r="O211">
        <v>105.3</v>
      </c>
      <c r="P211">
        <v>69.599999999999994</v>
      </c>
      <c r="Q211">
        <v>550.5</v>
      </c>
      <c r="R211">
        <v>78.7</v>
      </c>
      <c r="S211">
        <v>5789.9</v>
      </c>
      <c r="T211">
        <v>6600</v>
      </c>
      <c r="U211" t="s">
        <v>56</v>
      </c>
      <c r="V211">
        <v>13.2</v>
      </c>
      <c r="W211">
        <v>12.5</v>
      </c>
      <c r="X211">
        <v>0</v>
      </c>
      <c r="Y211" t="s">
        <v>12</v>
      </c>
      <c r="Z211">
        <v>0</v>
      </c>
      <c r="AA211">
        <v>1025.5999999999999</v>
      </c>
    </row>
    <row r="212" spans="1:27">
      <c r="A212" s="44">
        <v>44680</v>
      </c>
      <c r="B212">
        <v>7398</v>
      </c>
      <c r="C212">
        <v>13</v>
      </c>
      <c r="D212">
        <v>0</v>
      </c>
      <c r="E212">
        <v>160</v>
      </c>
      <c r="F212">
        <v>802</v>
      </c>
      <c r="G212">
        <v>775</v>
      </c>
      <c r="H212">
        <v>160</v>
      </c>
      <c r="I212">
        <v>128.69999999999999</v>
      </c>
      <c r="J212">
        <v>2000</v>
      </c>
      <c r="K212">
        <v>0</v>
      </c>
      <c r="L212">
        <v>590.9</v>
      </c>
      <c r="M212">
        <v>905</v>
      </c>
      <c r="N212">
        <v>246.4</v>
      </c>
      <c r="O212">
        <v>86.4</v>
      </c>
      <c r="P212">
        <v>70.599999999999994</v>
      </c>
      <c r="Q212">
        <v>628.70000000000005</v>
      </c>
      <c r="R212">
        <v>74.599999999999994</v>
      </c>
      <c r="S212">
        <v>5150.8</v>
      </c>
      <c r="T212">
        <v>5646</v>
      </c>
      <c r="U212" t="s">
        <v>56</v>
      </c>
      <c r="V212">
        <v>13.1</v>
      </c>
      <c r="W212">
        <v>13.8</v>
      </c>
      <c r="X212">
        <v>0</v>
      </c>
      <c r="Y212" t="s">
        <v>12</v>
      </c>
      <c r="Z212">
        <v>0</v>
      </c>
      <c r="AA212">
        <v>710.2</v>
      </c>
    </row>
    <row r="213" spans="1:27">
      <c r="A213" s="44">
        <v>44681</v>
      </c>
      <c r="B213">
        <v>6323</v>
      </c>
      <c r="C213">
        <v>12</v>
      </c>
      <c r="D213">
        <v>0</v>
      </c>
      <c r="E213">
        <v>160</v>
      </c>
      <c r="F213">
        <v>866</v>
      </c>
      <c r="G213">
        <v>688</v>
      </c>
      <c r="H213">
        <v>161</v>
      </c>
      <c r="I213">
        <v>139</v>
      </c>
      <c r="J213">
        <v>2000</v>
      </c>
      <c r="K213">
        <v>0</v>
      </c>
      <c r="L213">
        <v>589.4</v>
      </c>
      <c r="M213">
        <v>904.5</v>
      </c>
      <c r="N213">
        <v>244.5</v>
      </c>
      <c r="O213">
        <v>72.5</v>
      </c>
      <c r="P213">
        <v>89.7</v>
      </c>
      <c r="Q213">
        <v>521.29999999999995</v>
      </c>
      <c r="R213">
        <v>74.099999999999994</v>
      </c>
      <c r="S213">
        <v>5176.8</v>
      </c>
      <c r="T213">
        <v>5643</v>
      </c>
      <c r="U213" t="s">
        <v>56</v>
      </c>
      <c r="V213">
        <v>12.9</v>
      </c>
      <c r="W213">
        <v>14.5</v>
      </c>
      <c r="X213">
        <v>0</v>
      </c>
      <c r="Y213" t="s">
        <v>12</v>
      </c>
      <c r="Z213">
        <v>0</v>
      </c>
      <c r="AA213">
        <v>680.2</v>
      </c>
    </row>
    <row r="214" spans="1:27">
      <c r="A214" s="44">
        <v>44682</v>
      </c>
      <c r="B214">
        <v>6694</v>
      </c>
      <c r="C214">
        <v>12</v>
      </c>
      <c r="D214">
        <v>0</v>
      </c>
      <c r="E214">
        <v>160</v>
      </c>
      <c r="F214">
        <v>1003</v>
      </c>
      <c r="G214">
        <v>630</v>
      </c>
      <c r="H214">
        <v>161</v>
      </c>
      <c r="I214">
        <v>139.19999999999999</v>
      </c>
      <c r="J214">
        <v>2000</v>
      </c>
      <c r="K214">
        <v>0</v>
      </c>
      <c r="L214">
        <v>595.9</v>
      </c>
      <c r="M214">
        <v>904</v>
      </c>
      <c r="N214">
        <v>60</v>
      </c>
      <c r="O214">
        <v>67.599999999999994</v>
      </c>
      <c r="P214">
        <v>58</v>
      </c>
      <c r="Q214">
        <v>418.4</v>
      </c>
      <c r="R214">
        <v>75.599999999999994</v>
      </c>
      <c r="S214">
        <v>4243.8</v>
      </c>
      <c r="T214">
        <v>4703</v>
      </c>
      <c r="U214" t="s">
        <v>56</v>
      </c>
      <c r="V214">
        <v>12.9</v>
      </c>
      <c r="W214">
        <v>15.7</v>
      </c>
      <c r="X214">
        <v>0</v>
      </c>
      <c r="Y214" t="s">
        <v>12</v>
      </c>
      <c r="Z214">
        <v>0</v>
      </c>
      <c r="AA214">
        <v>675.2</v>
      </c>
    </row>
    <row r="215" spans="1:27">
      <c r="A215" s="44">
        <v>44683</v>
      </c>
      <c r="B215">
        <v>6441</v>
      </c>
      <c r="C215">
        <v>12</v>
      </c>
      <c r="D215">
        <v>0</v>
      </c>
      <c r="E215">
        <v>160</v>
      </c>
      <c r="F215">
        <v>922</v>
      </c>
      <c r="G215">
        <v>577</v>
      </c>
      <c r="H215">
        <v>159</v>
      </c>
      <c r="I215">
        <v>127</v>
      </c>
      <c r="J215">
        <v>2000</v>
      </c>
      <c r="K215">
        <v>0</v>
      </c>
      <c r="L215">
        <v>589.4</v>
      </c>
      <c r="M215">
        <v>915</v>
      </c>
      <c r="N215">
        <v>60.1</v>
      </c>
      <c r="O215">
        <v>92.9</v>
      </c>
      <c r="P215">
        <v>59</v>
      </c>
      <c r="Q215">
        <v>519.79999999999995</v>
      </c>
      <c r="R215">
        <v>83.2</v>
      </c>
      <c r="S215">
        <v>4565.3999999999996</v>
      </c>
      <c r="T215">
        <v>5118</v>
      </c>
      <c r="U215" t="s">
        <v>56</v>
      </c>
      <c r="V215">
        <v>13.1</v>
      </c>
      <c r="W215">
        <v>16.100000000000001</v>
      </c>
      <c r="X215">
        <v>0</v>
      </c>
      <c r="Y215" t="s">
        <v>12</v>
      </c>
      <c r="Z215">
        <v>0</v>
      </c>
      <c r="AA215">
        <v>775.6</v>
      </c>
    </row>
    <row r="216" spans="1:27">
      <c r="A216" s="44">
        <v>44684</v>
      </c>
      <c r="B216">
        <v>6227</v>
      </c>
      <c r="C216">
        <v>11</v>
      </c>
      <c r="D216">
        <v>0</v>
      </c>
      <c r="E216">
        <v>160</v>
      </c>
      <c r="F216">
        <v>809</v>
      </c>
      <c r="G216">
        <v>529</v>
      </c>
      <c r="H216">
        <v>156</v>
      </c>
      <c r="I216">
        <v>119.5</v>
      </c>
      <c r="J216">
        <v>2050</v>
      </c>
      <c r="K216">
        <v>0</v>
      </c>
      <c r="L216">
        <v>590.9</v>
      </c>
      <c r="M216">
        <v>904.5</v>
      </c>
      <c r="N216">
        <v>53.4</v>
      </c>
      <c r="O216">
        <v>96.6</v>
      </c>
      <c r="P216">
        <v>73.599999999999994</v>
      </c>
      <c r="Q216">
        <v>853</v>
      </c>
      <c r="R216">
        <v>102.8</v>
      </c>
      <c r="S216">
        <v>4346.1000000000004</v>
      </c>
      <c r="T216">
        <v>4717</v>
      </c>
      <c r="U216" t="s">
        <v>56</v>
      </c>
      <c r="V216">
        <v>13.3</v>
      </c>
      <c r="W216">
        <v>16.899999999999999</v>
      </c>
      <c r="X216">
        <v>0</v>
      </c>
      <c r="Y216" t="s">
        <v>12</v>
      </c>
      <c r="Z216">
        <v>0</v>
      </c>
      <c r="AA216">
        <v>613.9</v>
      </c>
    </row>
    <row r="217" spans="1:27">
      <c r="A217" s="44">
        <v>44685</v>
      </c>
      <c r="B217">
        <v>5706</v>
      </c>
      <c r="C217">
        <v>11</v>
      </c>
      <c r="D217">
        <v>0</v>
      </c>
      <c r="E217">
        <v>160</v>
      </c>
      <c r="F217">
        <v>678</v>
      </c>
      <c r="G217">
        <v>486</v>
      </c>
      <c r="H217">
        <v>143</v>
      </c>
      <c r="I217">
        <v>142</v>
      </c>
      <c r="J217">
        <v>2100</v>
      </c>
      <c r="K217">
        <v>0</v>
      </c>
      <c r="L217">
        <v>598.4</v>
      </c>
      <c r="M217">
        <v>908</v>
      </c>
      <c r="N217">
        <v>60.2</v>
      </c>
      <c r="O217">
        <v>73.099999999999994</v>
      </c>
      <c r="P217">
        <v>64</v>
      </c>
      <c r="Q217">
        <v>209.2</v>
      </c>
      <c r="R217">
        <v>100.3</v>
      </c>
      <c r="S217">
        <v>4145.5</v>
      </c>
      <c r="T217">
        <v>4286</v>
      </c>
      <c r="U217" t="s">
        <v>56</v>
      </c>
      <c r="V217">
        <v>13.6</v>
      </c>
      <c r="W217">
        <v>17.100000000000001</v>
      </c>
      <c r="X217">
        <v>0</v>
      </c>
      <c r="Y217" t="s">
        <v>12</v>
      </c>
      <c r="Z217">
        <v>0</v>
      </c>
      <c r="AA217">
        <v>384</v>
      </c>
    </row>
    <row r="218" spans="1:27">
      <c r="A218" s="44">
        <v>44686</v>
      </c>
      <c r="B218">
        <v>5392</v>
      </c>
      <c r="C218">
        <v>10</v>
      </c>
      <c r="D218">
        <v>0</v>
      </c>
      <c r="E218">
        <v>160</v>
      </c>
      <c r="F218">
        <v>654</v>
      </c>
      <c r="G218">
        <v>452</v>
      </c>
      <c r="H218">
        <v>156</v>
      </c>
      <c r="I218">
        <v>173.3</v>
      </c>
      <c r="J218">
        <v>2100</v>
      </c>
      <c r="K218">
        <v>0</v>
      </c>
      <c r="L218">
        <v>589.9</v>
      </c>
      <c r="M218">
        <v>907.5</v>
      </c>
      <c r="N218">
        <v>60</v>
      </c>
      <c r="O218">
        <v>74.3</v>
      </c>
      <c r="P218">
        <v>64</v>
      </c>
      <c r="Q218">
        <v>450.2</v>
      </c>
      <c r="R218">
        <v>111.9</v>
      </c>
      <c r="S218">
        <v>3679.8</v>
      </c>
      <c r="T218">
        <v>3547</v>
      </c>
      <c r="U218" t="s">
        <v>56</v>
      </c>
      <c r="V218">
        <v>13.9</v>
      </c>
      <c r="W218">
        <v>18.100000000000001</v>
      </c>
      <c r="X218">
        <v>0</v>
      </c>
      <c r="Y218" t="s">
        <v>12</v>
      </c>
      <c r="Z218">
        <v>0</v>
      </c>
      <c r="AA218">
        <v>126.2</v>
      </c>
    </row>
    <row r="219" spans="1:27">
      <c r="A219" s="44">
        <v>44687</v>
      </c>
      <c r="B219">
        <v>5531</v>
      </c>
      <c r="C219">
        <v>10</v>
      </c>
      <c r="D219">
        <v>0</v>
      </c>
      <c r="E219">
        <v>160</v>
      </c>
      <c r="F219">
        <v>719</v>
      </c>
      <c r="G219">
        <v>429</v>
      </c>
      <c r="H219">
        <v>159</v>
      </c>
      <c r="I219">
        <v>190.8</v>
      </c>
      <c r="J219">
        <v>2100</v>
      </c>
      <c r="K219">
        <v>0</v>
      </c>
      <c r="L219">
        <v>593.9</v>
      </c>
      <c r="M219">
        <v>915.5</v>
      </c>
      <c r="N219">
        <v>60.1</v>
      </c>
      <c r="O219">
        <v>73.8</v>
      </c>
      <c r="P219">
        <v>77.599999999999994</v>
      </c>
      <c r="Q219">
        <v>526.9</v>
      </c>
      <c r="R219">
        <v>115.5</v>
      </c>
      <c r="S219">
        <v>3406.6</v>
      </c>
      <c r="T219">
        <v>3216</v>
      </c>
      <c r="U219" t="s">
        <v>56</v>
      </c>
      <c r="V219">
        <v>14.2</v>
      </c>
      <c r="W219">
        <v>19.3</v>
      </c>
      <c r="X219">
        <v>0</v>
      </c>
      <c r="Y219" t="s">
        <v>12</v>
      </c>
      <c r="Z219">
        <v>0</v>
      </c>
      <c r="AA219">
        <v>71.400000000000006</v>
      </c>
    </row>
    <row r="220" spans="1:27">
      <c r="A220" s="44">
        <v>44688</v>
      </c>
      <c r="B220">
        <v>5190</v>
      </c>
      <c r="C220">
        <v>11</v>
      </c>
      <c r="D220">
        <v>0</v>
      </c>
      <c r="E220">
        <v>160</v>
      </c>
      <c r="F220">
        <v>945</v>
      </c>
      <c r="G220">
        <v>412</v>
      </c>
      <c r="H220">
        <v>162</v>
      </c>
      <c r="I220">
        <v>191</v>
      </c>
      <c r="J220">
        <v>2150</v>
      </c>
      <c r="K220">
        <v>0</v>
      </c>
      <c r="L220">
        <v>297.39999999999998</v>
      </c>
      <c r="M220">
        <v>901.4</v>
      </c>
      <c r="N220">
        <v>60.1</v>
      </c>
      <c r="O220">
        <v>84.7</v>
      </c>
      <c r="P220">
        <v>68.099999999999994</v>
      </c>
      <c r="Q220">
        <v>294.39999999999998</v>
      </c>
      <c r="R220">
        <v>99.8</v>
      </c>
      <c r="S220">
        <v>3527.1</v>
      </c>
      <c r="T220">
        <v>3724</v>
      </c>
      <c r="U220" t="s">
        <v>56</v>
      </c>
      <c r="V220">
        <v>13.8</v>
      </c>
      <c r="W220">
        <v>18.600000000000001</v>
      </c>
      <c r="X220">
        <v>0</v>
      </c>
      <c r="Y220" t="s">
        <v>12</v>
      </c>
      <c r="Z220">
        <v>0</v>
      </c>
      <c r="AA220">
        <v>443.9</v>
      </c>
    </row>
    <row r="221" spans="1:27">
      <c r="A221" s="44">
        <v>44689</v>
      </c>
      <c r="B221">
        <v>5567</v>
      </c>
      <c r="C221">
        <v>11</v>
      </c>
      <c r="D221">
        <v>0</v>
      </c>
      <c r="E221">
        <v>160</v>
      </c>
      <c r="F221">
        <v>1176</v>
      </c>
      <c r="G221">
        <v>393</v>
      </c>
      <c r="H221">
        <v>165</v>
      </c>
      <c r="I221">
        <v>178.8</v>
      </c>
      <c r="J221">
        <v>2150</v>
      </c>
      <c r="K221">
        <v>0</v>
      </c>
      <c r="L221">
        <v>292.39999999999998</v>
      </c>
      <c r="M221">
        <v>903.5</v>
      </c>
      <c r="N221">
        <v>60.1</v>
      </c>
      <c r="O221">
        <v>102</v>
      </c>
      <c r="P221">
        <v>53.4</v>
      </c>
      <c r="Q221">
        <v>304</v>
      </c>
      <c r="R221">
        <v>94.3</v>
      </c>
      <c r="S221">
        <v>3218.4</v>
      </c>
      <c r="T221">
        <v>3523</v>
      </c>
      <c r="U221" t="s">
        <v>56</v>
      </c>
      <c r="V221">
        <v>13.4</v>
      </c>
      <c r="W221">
        <v>17.399999999999999</v>
      </c>
      <c r="X221">
        <v>0</v>
      </c>
      <c r="Y221" t="s">
        <v>12</v>
      </c>
      <c r="Z221">
        <v>0</v>
      </c>
      <c r="AA221">
        <v>549</v>
      </c>
    </row>
    <row r="222" spans="1:27">
      <c r="A222" s="44">
        <v>44690</v>
      </c>
      <c r="B222">
        <v>6237</v>
      </c>
      <c r="C222">
        <v>10</v>
      </c>
      <c r="D222">
        <v>0</v>
      </c>
      <c r="E222">
        <v>160</v>
      </c>
      <c r="F222">
        <v>1091</v>
      </c>
      <c r="G222">
        <v>385</v>
      </c>
      <c r="H222">
        <v>164</v>
      </c>
      <c r="I222">
        <v>159.80000000000001</v>
      </c>
      <c r="J222">
        <v>2200</v>
      </c>
      <c r="K222">
        <v>0</v>
      </c>
      <c r="L222">
        <v>296.39999999999998</v>
      </c>
      <c r="M222">
        <v>906.5</v>
      </c>
      <c r="N222">
        <v>60</v>
      </c>
      <c r="O222">
        <v>76.599999999999994</v>
      </c>
      <c r="P222">
        <v>35.799999999999997</v>
      </c>
      <c r="Q222">
        <v>412.4</v>
      </c>
      <c r="R222">
        <v>98.8</v>
      </c>
      <c r="S222">
        <v>3545.3</v>
      </c>
      <c r="T222">
        <v>4099</v>
      </c>
      <c r="U222" t="s">
        <v>56</v>
      </c>
      <c r="V222">
        <v>13</v>
      </c>
      <c r="W222">
        <v>15.7</v>
      </c>
      <c r="X222">
        <v>0</v>
      </c>
      <c r="Y222" t="s">
        <v>12</v>
      </c>
      <c r="Z222">
        <v>0</v>
      </c>
      <c r="AA222">
        <v>803.2</v>
      </c>
    </row>
    <row r="223" spans="1:27">
      <c r="A223" s="44">
        <v>44691</v>
      </c>
      <c r="B223">
        <v>6600</v>
      </c>
      <c r="C223">
        <v>11</v>
      </c>
      <c r="D223">
        <v>0</v>
      </c>
      <c r="E223">
        <v>160</v>
      </c>
      <c r="F223">
        <v>861</v>
      </c>
      <c r="G223">
        <v>356</v>
      </c>
      <c r="H223">
        <v>162</v>
      </c>
      <c r="I223">
        <v>148.4</v>
      </c>
      <c r="J223">
        <v>2200</v>
      </c>
      <c r="K223">
        <v>0</v>
      </c>
      <c r="L223">
        <v>298</v>
      </c>
      <c r="M223">
        <v>908</v>
      </c>
      <c r="N223">
        <v>60</v>
      </c>
      <c r="O223">
        <v>94.9</v>
      </c>
      <c r="P223">
        <v>37.299999999999997</v>
      </c>
      <c r="Q223">
        <v>304</v>
      </c>
      <c r="R223">
        <v>104.9</v>
      </c>
      <c r="S223">
        <v>4111.2</v>
      </c>
      <c r="T223">
        <v>4578</v>
      </c>
      <c r="U223" t="s">
        <v>56</v>
      </c>
      <c r="V223">
        <v>13.7</v>
      </c>
      <c r="W223">
        <v>15.2</v>
      </c>
      <c r="X223">
        <v>0</v>
      </c>
      <c r="Y223" t="s">
        <v>12</v>
      </c>
      <c r="Z223">
        <v>0</v>
      </c>
      <c r="AA223">
        <v>725.8</v>
      </c>
    </row>
    <row r="224" spans="1:27">
      <c r="A224" s="44">
        <v>44692</v>
      </c>
      <c r="B224">
        <v>7834</v>
      </c>
      <c r="C224">
        <v>15</v>
      </c>
      <c r="D224">
        <v>0</v>
      </c>
      <c r="E224">
        <v>160</v>
      </c>
      <c r="F224">
        <v>725</v>
      </c>
      <c r="G224">
        <v>332</v>
      </c>
      <c r="H224">
        <v>163</v>
      </c>
      <c r="I224">
        <v>164.3</v>
      </c>
      <c r="J224">
        <v>2250</v>
      </c>
      <c r="K224">
        <v>0</v>
      </c>
      <c r="L224">
        <v>597.4</v>
      </c>
      <c r="M224">
        <v>915.5</v>
      </c>
      <c r="N224">
        <v>59.9</v>
      </c>
      <c r="O224">
        <v>88.7</v>
      </c>
      <c r="P224">
        <v>65</v>
      </c>
      <c r="Q224">
        <v>738.1</v>
      </c>
      <c r="R224">
        <v>92.8</v>
      </c>
      <c r="S224">
        <v>4426.8999999999996</v>
      </c>
      <c r="T224">
        <v>4408</v>
      </c>
      <c r="U224" t="s">
        <v>56</v>
      </c>
      <c r="V224">
        <v>15.3</v>
      </c>
      <c r="W224">
        <v>15.7</v>
      </c>
      <c r="X224">
        <v>0</v>
      </c>
      <c r="Y224" t="s">
        <v>12</v>
      </c>
      <c r="Z224">
        <v>0</v>
      </c>
      <c r="AA224">
        <v>228.1</v>
      </c>
    </row>
    <row r="225" spans="1:27">
      <c r="A225" s="44">
        <v>44693</v>
      </c>
      <c r="B225">
        <v>8096</v>
      </c>
      <c r="C225">
        <v>14</v>
      </c>
      <c r="D225">
        <v>0</v>
      </c>
      <c r="E225">
        <v>160</v>
      </c>
      <c r="F225">
        <v>677</v>
      </c>
      <c r="G225">
        <v>310</v>
      </c>
      <c r="H225">
        <v>161</v>
      </c>
      <c r="I225">
        <v>167.8</v>
      </c>
      <c r="J225">
        <v>2300</v>
      </c>
      <c r="K225">
        <v>0</v>
      </c>
      <c r="L225">
        <v>590.9</v>
      </c>
      <c r="M225">
        <v>907</v>
      </c>
      <c r="N225">
        <v>80.7</v>
      </c>
      <c r="O225">
        <v>93.7</v>
      </c>
      <c r="P225">
        <v>63</v>
      </c>
      <c r="Q225">
        <v>853</v>
      </c>
      <c r="R225">
        <v>86.7</v>
      </c>
      <c r="S225">
        <v>5486.8</v>
      </c>
      <c r="T225">
        <v>5446</v>
      </c>
      <c r="U225" t="s">
        <v>56</v>
      </c>
      <c r="V225">
        <v>16.5</v>
      </c>
      <c r="W225">
        <v>15.6</v>
      </c>
      <c r="X225">
        <v>0</v>
      </c>
      <c r="Y225" t="s">
        <v>12</v>
      </c>
      <c r="Z225">
        <v>0</v>
      </c>
      <c r="AA225">
        <v>203.7</v>
      </c>
    </row>
    <row r="226" spans="1:27">
      <c r="A226" s="44">
        <v>44694</v>
      </c>
      <c r="B226">
        <v>8209</v>
      </c>
      <c r="C226">
        <v>14</v>
      </c>
      <c r="D226">
        <v>0</v>
      </c>
      <c r="E226">
        <v>160</v>
      </c>
      <c r="F226">
        <v>693</v>
      </c>
      <c r="G226">
        <v>295</v>
      </c>
      <c r="H226">
        <v>161</v>
      </c>
      <c r="I226">
        <v>163.9</v>
      </c>
      <c r="J226">
        <v>2300</v>
      </c>
      <c r="K226">
        <v>0</v>
      </c>
      <c r="L226">
        <v>590.4</v>
      </c>
      <c r="M226">
        <v>906.5</v>
      </c>
      <c r="N226">
        <v>114.8</v>
      </c>
      <c r="O226">
        <v>71.5</v>
      </c>
      <c r="P226">
        <v>53.4</v>
      </c>
      <c r="Q226">
        <v>1088.5</v>
      </c>
      <c r="R226">
        <v>95.8</v>
      </c>
      <c r="S226">
        <v>5699</v>
      </c>
      <c r="T226">
        <v>5560</v>
      </c>
      <c r="U226" t="s">
        <v>56</v>
      </c>
      <c r="V226">
        <v>17.600000000000001</v>
      </c>
      <c r="W226">
        <v>15.9</v>
      </c>
      <c r="X226">
        <v>0</v>
      </c>
      <c r="Y226" t="s">
        <v>12</v>
      </c>
      <c r="Z226">
        <v>0</v>
      </c>
      <c r="AA226">
        <v>118</v>
      </c>
    </row>
    <row r="227" spans="1:27">
      <c r="A227" s="44">
        <v>44695</v>
      </c>
      <c r="B227">
        <v>7938</v>
      </c>
      <c r="C227">
        <v>14</v>
      </c>
      <c r="D227">
        <v>0</v>
      </c>
      <c r="E227">
        <v>160</v>
      </c>
      <c r="F227">
        <v>791</v>
      </c>
      <c r="G227">
        <v>285</v>
      </c>
      <c r="H227">
        <v>159</v>
      </c>
      <c r="I227">
        <v>149.5</v>
      </c>
      <c r="J227">
        <v>2350</v>
      </c>
      <c r="K227">
        <v>0</v>
      </c>
      <c r="L227">
        <v>591.9</v>
      </c>
      <c r="M227">
        <v>901.4</v>
      </c>
      <c r="N227">
        <v>78.599999999999994</v>
      </c>
      <c r="O227">
        <v>67.3</v>
      </c>
      <c r="P227">
        <v>48.9</v>
      </c>
      <c r="Q227">
        <v>629.70000000000005</v>
      </c>
      <c r="R227">
        <v>108.9</v>
      </c>
      <c r="S227">
        <v>5796.9</v>
      </c>
      <c r="T227">
        <v>5697</v>
      </c>
      <c r="U227" t="s">
        <v>56</v>
      </c>
      <c r="V227">
        <v>17.5</v>
      </c>
      <c r="W227">
        <v>15.1</v>
      </c>
      <c r="X227">
        <v>0</v>
      </c>
      <c r="Y227" t="s">
        <v>12</v>
      </c>
      <c r="Z227">
        <v>0</v>
      </c>
      <c r="AA227">
        <v>170.1</v>
      </c>
    </row>
    <row r="228" spans="1:27">
      <c r="A228" s="44">
        <v>44696</v>
      </c>
      <c r="B228">
        <v>7321</v>
      </c>
      <c r="C228">
        <v>13</v>
      </c>
      <c r="D228">
        <v>0</v>
      </c>
      <c r="E228">
        <v>160</v>
      </c>
      <c r="F228">
        <v>821</v>
      </c>
      <c r="G228">
        <v>272</v>
      </c>
      <c r="H228">
        <v>160</v>
      </c>
      <c r="I228">
        <v>138.9</v>
      </c>
      <c r="J228">
        <v>2350</v>
      </c>
      <c r="K228">
        <v>0</v>
      </c>
      <c r="L228">
        <v>591.4</v>
      </c>
      <c r="M228">
        <v>907</v>
      </c>
      <c r="N228">
        <v>59.9</v>
      </c>
      <c r="O228">
        <v>85.5</v>
      </c>
      <c r="P228">
        <v>78.099999999999994</v>
      </c>
      <c r="Q228">
        <v>426.5</v>
      </c>
      <c r="R228">
        <v>109.9</v>
      </c>
      <c r="S228">
        <v>5548</v>
      </c>
      <c r="T228">
        <v>5471</v>
      </c>
      <c r="U228" t="s">
        <v>56</v>
      </c>
      <c r="V228">
        <v>17.3</v>
      </c>
      <c r="W228">
        <v>15</v>
      </c>
      <c r="X228">
        <v>0</v>
      </c>
      <c r="Y228" t="s">
        <v>12</v>
      </c>
      <c r="Z228">
        <v>0</v>
      </c>
      <c r="AA228">
        <v>197.5</v>
      </c>
    </row>
    <row r="229" spans="1:27">
      <c r="A229" s="44">
        <v>44697</v>
      </c>
      <c r="B229">
        <v>8065</v>
      </c>
      <c r="C229">
        <v>12</v>
      </c>
      <c r="D229">
        <v>0</v>
      </c>
      <c r="E229">
        <v>160</v>
      </c>
      <c r="F229">
        <v>712</v>
      </c>
      <c r="G229">
        <v>266</v>
      </c>
      <c r="H229">
        <v>162</v>
      </c>
      <c r="I229">
        <v>141.1</v>
      </c>
      <c r="J229">
        <v>2400</v>
      </c>
      <c r="K229">
        <v>0</v>
      </c>
      <c r="L229">
        <v>595.4</v>
      </c>
      <c r="M229">
        <v>915</v>
      </c>
      <c r="N229">
        <v>78.2</v>
      </c>
      <c r="O229">
        <v>73.7</v>
      </c>
      <c r="P229">
        <v>65.5</v>
      </c>
      <c r="Q229">
        <v>0</v>
      </c>
      <c r="R229">
        <v>113.9</v>
      </c>
      <c r="S229">
        <v>5012</v>
      </c>
      <c r="T229">
        <v>4826</v>
      </c>
      <c r="U229" t="s">
        <v>56</v>
      </c>
      <c r="V229">
        <v>17.3</v>
      </c>
      <c r="W229">
        <v>15.4</v>
      </c>
      <c r="X229">
        <v>0</v>
      </c>
      <c r="Y229" t="s">
        <v>12</v>
      </c>
      <c r="Z229">
        <v>0</v>
      </c>
      <c r="AA229">
        <v>92.5</v>
      </c>
    </row>
    <row r="230" spans="1:27">
      <c r="A230" s="44">
        <v>44698</v>
      </c>
      <c r="B230">
        <v>8009</v>
      </c>
      <c r="C230">
        <v>11</v>
      </c>
      <c r="D230">
        <v>0</v>
      </c>
      <c r="E230">
        <v>160</v>
      </c>
      <c r="F230">
        <v>581</v>
      </c>
      <c r="G230">
        <v>258</v>
      </c>
      <c r="H230">
        <v>160</v>
      </c>
      <c r="I230">
        <v>161.19999999999999</v>
      </c>
      <c r="J230">
        <v>2450</v>
      </c>
      <c r="K230">
        <v>0</v>
      </c>
      <c r="L230">
        <v>595.9</v>
      </c>
      <c r="M230">
        <v>911</v>
      </c>
      <c r="N230">
        <v>115</v>
      </c>
      <c r="O230">
        <v>72.3</v>
      </c>
      <c r="P230">
        <v>65</v>
      </c>
      <c r="Q230">
        <v>0</v>
      </c>
      <c r="R230">
        <v>107.9</v>
      </c>
      <c r="S230">
        <v>5642.1</v>
      </c>
      <c r="T230">
        <v>5381</v>
      </c>
      <c r="U230" t="s">
        <v>56</v>
      </c>
      <c r="V230">
        <v>17.100000000000001</v>
      </c>
      <c r="W230">
        <v>15.4</v>
      </c>
      <c r="X230">
        <v>0</v>
      </c>
      <c r="Y230" t="s">
        <v>12</v>
      </c>
      <c r="Z230">
        <v>0</v>
      </c>
      <c r="AA230">
        <v>14.9</v>
      </c>
    </row>
    <row r="231" spans="1:27">
      <c r="A231" s="44">
        <v>44699</v>
      </c>
      <c r="B231">
        <v>7753</v>
      </c>
      <c r="C231">
        <v>11</v>
      </c>
      <c r="D231">
        <v>0</v>
      </c>
      <c r="E231">
        <v>160</v>
      </c>
      <c r="F231">
        <v>583</v>
      </c>
      <c r="G231">
        <v>236</v>
      </c>
      <c r="H231">
        <v>160</v>
      </c>
      <c r="I231">
        <v>186.6</v>
      </c>
      <c r="J231">
        <v>2450</v>
      </c>
      <c r="K231">
        <v>0</v>
      </c>
      <c r="L231">
        <v>595.4</v>
      </c>
      <c r="M231">
        <v>904.5</v>
      </c>
      <c r="N231">
        <v>114.6</v>
      </c>
      <c r="O231">
        <v>54.4</v>
      </c>
      <c r="P231">
        <v>96.8</v>
      </c>
      <c r="Q231">
        <v>0</v>
      </c>
      <c r="R231">
        <v>96.3</v>
      </c>
      <c r="S231">
        <v>5578.5</v>
      </c>
      <c r="T231">
        <v>5223</v>
      </c>
      <c r="U231" t="s">
        <v>56</v>
      </c>
      <c r="V231">
        <v>16.899999999999999</v>
      </c>
      <c r="W231">
        <v>15.5</v>
      </c>
      <c r="X231">
        <v>0</v>
      </c>
      <c r="Y231" t="s">
        <v>12</v>
      </c>
      <c r="Z231">
        <v>0</v>
      </c>
      <c r="AA231">
        <v>-88</v>
      </c>
    </row>
    <row r="232" spans="1:27">
      <c r="A232" s="44">
        <v>44700</v>
      </c>
      <c r="B232">
        <v>7640</v>
      </c>
      <c r="C232">
        <v>11</v>
      </c>
      <c r="D232">
        <v>0</v>
      </c>
      <c r="E232">
        <v>160</v>
      </c>
      <c r="F232">
        <v>529</v>
      </c>
      <c r="G232">
        <v>204</v>
      </c>
      <c r="H232">
        <v>160</v>
      </c>
      <c r="I232">
        <v>190.1</v>
      </c>
      <c r="J232">
        <v>2500</v>
      </c>
      <c r="K232">
        <v>0</v>
      </c>
      <c r="L232">
        <v>593.4</v>
      </c>
      <c r="M232">
        <v>913.5</v>
      </c>
      <c r="N232">
        <v>113.8</v>
      </c>
      <c r="O232">
        <v>65</v>
      </c>
      <c r="P232">
        <v>72.599999999999994</v>
      </c>
      <c r="Q232">
        <v>0</v>
      </c>
      <c r="R232">
        <v>98.3</v>
      </c>
      <c r="S232">
        <v>5356.6</v>
      </c>
      <c r="T232">
        <v>4929</v>
      </c>
      <c r="U232" t="s">
        <v>56</v>
      </c>
      <c r="V232">
        <v>16.600000000000001</v>
      </c>
      <c r="W232">
        <v>15.3</v>
      </c>
      <c r="X232">
        <v>0</v>
      </c>
      <c r="Y232" t="s">
        <v>12</v>
      </c>
      <c r="Z232">
        <v>0</v>
      </c>
      <c r="AA232">
        <v>-158.1</v>
      </c>
    </row>
    <row r="233" spans="1:27">
      <c r="A233" s="44">
        <v>44701</v>
      </c>
      <c r="B233">
        <v>7535</v>
      </c>
      <c r="C233">
        <v>9</v>
      </c>
      <c r="D233">
        <v>0</v>
      </c>
      <c r="E233">
        <v>160</v>
      </c>
      <c r="F233">
        <v>486</v>
      </c>
      <c r="G233">
        <v>190</v>
      </c>
      <c r="H233">
        <v>160</v>
      </c>
      <c r="I233">
        <v>184.9</v>
      </c>
      <c r="J233">
        <v>2550</v>
      </c>
      <c r="K233">
        <v>0</v>
      </c>
      <c r="L233">
        <v>595.4</v>
      </c>
      <c r="M233">
        <v>909.5</v>
      </c>
      <c r="N233">
        <v>113.7</v>
      </c>
      <c r="O233">
        <v>61</v>
      </c>
      <c r="P233">
        <v>92.8</v>
      </c>
      <c r="Q233">
        <v>546</v>
      </c>
      <c r="R233">
        <v>96.8</v>
      </c>
      <c r="S233">
        <v>5244.6</v>
      </c>
      <c r="T233">
        <v>4710</v>
      </c>
      <c r="U233" t="s">
        <v>56</v>
      </c>
      <c r="V233">
        <v>16.2</v>
      </c>
      <c r="W233">
        <v>15.6</v>
      </c>
      <c r="X233">
        <v>0</v>
      </c>
      <c r="Y233" t="s">
        <v>12</v>
      </c>
      <c r="Z233">
        <v>0</v>
      </c>
      <c r="AA233">
        <v>-262.60000000000002</v>
      </c>
    </row>
    <row r="234" spans="1:27">
      <c r="A234" s="44">
        <v>44702</v>
      </c>
      <c r="B234">
        <v>7311</v>
      </c>
      <c r="C234">
        <v>9</v>
      </c>
      <c r="D234">
        <v>0</v>
      </c>
      <c r="E234">
        <v>160</v>
      </c>
      <c r="F234">
        <v>534</v>
      </c>
      <c r="G234">
        <v>181</v>
      </c>
      <c r="H234">
        <v>161</v>
      </c>
      <c r="I234">
        <v>188</v>
      </c>
      <c r="J234">
        <v>2550</v>
      </c>
      <c r="K234">
        <v>0</v>
      </c>
      <c r="L234">
        <v>594.9</v>
      </c>
      <c r="M234">
        <v>903</v>
      </c>
      <c r="N234">
        <v>113.7</v>
      </c>
      <c r="O234">
        <v>54.4</v>
      </c>
      <c r="P234">
        <v>68.599999999999994</v>
      </c>
      <c r="Q234">
        <v>1242.2</v>
      </c>
      <c r="R234">
        <v>104.4</v>
      </c>
      <c r="S234">
        <v>5137.6000000000004</v>
      </c>
      <c r="T234">
        <v>4474</v>
      </c>
      <c r="U234" t="s">
        <v>56</v>
      </c>
      <c r="V234">
        <v>16.100000000000001</v>
      </c>
      <c r="W234">
        <v>16</v>
      </c>
      <c r="X234">
        <v>0</v>
      </c>
      <c r="Y234" t="s">
        <v>12</v>
      </c>
      <c r="Z234">
        <v>0</v>
      </c>
      <c r="AA234">
        <v>-381.1</v>
      </c>
    </row>
    <row r="235" spans="1:27">
      <c r="A235" s="44">
        <v>44703</v>
      </c>
      <c r="B235">
        <v>7623</v>
      </c>
      <c r="C235">
        <v>9</v>
      </c>
      <c r="D235">
        <v>0</v>
      </c>
      <c r="E235">
        <v>160</v>
      </c>
      <c r="F235">
        <v>593</v>
      </c>
      <c r="G235">
        <v>171</v>
      </c>
      <c r="H235">
        <v>162</v>
      </c>
      <c r="I235">
        <v>178.5</v>
      </c>
      <c r="J235">
        <v>2600</v>
      </c>
      <c r="K235">
        <v>0</v>
      </c>
      <c r="L235">
        <v>594.4</v>
      </c>
      <c r="M235">
        <v>900.9</v>
      </c>
      <c r="N235">
        <v>113.7</v>
      </c>
      <c r="O235">
        <v>63.8</v>
      </c>
      <c r="P235">
        <v>80.7</v>
      </c>
      <c r="Q235">
        <v>633.20000000000005</v>
      </c>
      <c r="R235">
        <v>106.9</v>
      </c>
      <c r="S235">
        <v>4943.3999999999996</v>
      </c>
      <c r="T235">
        <v>4295</v>
      </c>
      <c r="U235" t="s">
        <v>56</v>
      </c>
      <c r="V235">
        <v>15.8</v>
      </c>
      <c r="W235">
        <v>16.3</v>
      </c>
      <c r="X235">
        <v>0</v>
      </c>
      <c r="Y235" t="s">
        <v>12</v>
      </c>
      <c r="Z235">
        <v>0</v>
      </c>
      <c r="AA235">
        <v>-362.9</v>
      </c>
    </row>
    <row r="236" spans="1:27">
      <c r="A236" s="44">
        <v>44704</v>
      </c>
      <c r="B236">
        <v>7518</v>
      </c>
      <c r="C236">
        <v>8</v>
      </c>
      <c r="D236">
        <v>0</v>
      </c>
      <c r="E236">
        <v>160</v>
      </c>
      <c r="F236">
        <v>576</v>
      </c>
      <c r="G236">
        <v>162</v>
      </c>
      <c r="H236">
        <v>161</v>
      </c>
      <c r="I236">
        <v>161.69999999999999</v>
      </c>
      <c r="J236">
        <v>2650</v>
      </c>
      <c r="K236">
        <v>0</v>
      </c>
      <c r="L236">
        <v>592.4</v>
      </c>
      <c r="M236">
        <v>901.4</v>
      </c>
      <c r="N236">
        <v>113.5</v>
      </c>
      <c r="O236">
        <v>70.3</v>
      </c>
      <c r="P236">
        <v>72.599999999999994</v>
      </c>
      <c r="Q236">
        <v>812.2</v>
      </c>
      <c r="R236">
        <v>108.9</v>
      </c>
      <c r="S236">
        <v>5199.8999999999996</v>
      </c>
      <c r="T236">
        <v>4583</v>
      </c>
      <c r="U236" t="s">
        <v>56</v>
      </c>
      <c r="V236">
        <v>15.7</v>
      </c>
      <c r="W236">
        <v>16.3</v>
      </c>
      <c r="X236">
        <v>0</v>
      </c>
      <c r="Y236" t="s">
        <v>12</v>
      </c>
      <c r="Z236">
        <v>0</v>
      </c>
      <c r="AA236">
        <v>-325.89999999999998</v>
      </c>
    </row>
    <row r="237" spans="1:27">
      <c r="A237" s="44">
        <v>44705</v>
      </c>
      <c r="B237">
        <v>7441</v>
      </c>
      <c r="C237">
        <v>8</v>
      </c>
      <c r="D237">
        <v>0</v>
      </c>
      <c r="E237">
        <v>160</v>
      </c>
      <c r="F237">
        <v>503</v>
      </c>
      <c r="G237">
        <v>154</v>
      </c>
      <c r="H237">
        <v>159</v>
      </c>
      <c r="I237">
        <v>149.80000000000001</v>
      </c>
      <c r="J237">
        <v>2700</v>
      </c>
      <c r="K237">
        <v>0</v>
      </c>
      <c r="L237">
        <v>595.4</v>
      </c>
      <c r="M237">
        <v>905.5</v>
      </c>
      <c r="N237">
        <v>113.4</v>
      </c>
      <c r="O237">
        <v>73.2</v>
      </c>
      <c r="P237">
        <v>75.599999999999994</v>
      </c>
      <c r="Q237">
        <v>541.5</v>
      </c>
      <c r="R237">
        <v>119</v>
      </c>
      <c r="S237">
        <v>5093.8</v>
      </c>
      <c r="T237">
        <v>4368</v>
      </c>
      <c r="U237" t="s">
        <v>56</v>
      </c>
      <c r="V237">
        <v>15.7</v>
      </c>
      <c r="W237">
        <v>16.3</v>
      </c>
      <c r="X237">
        <v>0</v>
      </c>
      <c r="Y237" t="s">
        <v>12</v>
      </c>
      <c r="Z237">
        <v>0</v>
      </c>
      <c r="AA237">
        <v>-421.3</v>
      </c>
    </row>
    <row r="238" spans="1:27">
      <c r="A238" s="44">
        <v>44706</v>
      </c>
      <c r="B238">
        <v>6888</v>
      </c>
      <c r="C238">
        <v>8</v>
      </c>
      <c r="D238">
        <v>0</v>
      </c>
      <c r="E238">
        <v>160</v>
      </c>
      <c r="F238">
        <v>460</v>
      </c>
      <c r="G238">
        <v>146</v>
      </c>
      <c r="H238">
        <v>159</v>
      </c>
      <c r="I238">
        <v>172.4</v>
      </c>
      <c r="J238">
        <v>2750</v>
      </c>
      <c r="K238">
        <v>0</v>
      </c>
      <c r="L238">
        <v>596.9</v>
      </c>
      <c r="M238">
        <v>914.5</v>
      </c>
      <c r="N238">
        <v>113.3</v>
      </c>
      <c r="O238">
        <v>70.5</v>
      </c>
      <c r="P238">
        <v>85.7</v>
      </c>
      <c r="Q238">
        <v>272.8</v>
      </c>
      <c r="R238">
        <v>106.9</v>
      </c>
      <c r="S238">
        <v>5013.1000000000004</v>
      </c>
      <c r="T238">
        <v>4158</v>
      </c>
      <c r="U238" t="s">
        <v>56</v>
      </c>
      <c r="V238">
        <v>15.7</v>
      </c>
      <c r="W238">
        <v>16.3</v>
      </c>
      <c r="X238">
        <v>0</v>
      </c>
      <c r="Y238" t="s">
        <v>12</v>
      </c>
      <c r="Z238">
        <v>0</v>
      </c>
      <c r="AA238">
        <v>-559.1</v>
      </c>
    </row>
    <row r="239" spans="1:27">
      <c r="A239" s="44">
        <v>44707</v>
      </c>
      <c r="B239">
        <v>6319</v>
      </c>
      <c r="C239">
        <v>8</v>
      </c>
      <c r="D239">
        <v>0</v>
      </c>
      <c r="E239">
        <v>160</v>
      </c>
      <c r="F239">
        <v>533</v>
      </c>
      <c r="G239">
        <v>139</v>
      </c>
      <c r="H239">
        <v>160</v>
      </c>
      <c r="I239">
        <v>195.3</v>
      </c>
      <c r="J239">
        <v>2750</v>
      </c>
      <c r="K239">
        <v>0</v>
      </c>
      <c r="L239">
        <v>599.5</v>
      </c>
      <c r="M239">
        <v>917.6</v>
      </c>
      <c r="N239">
        <v>113.6</v>
      </c>
      <c r="O239">
        <v>92.8</v>
      </c>
      <c r="P239">
        <v>106.9</v>
      </c>
      <c r="Q239">
        <v>460.3</v>
      </c>
      <c r="R239">
        <v>121</v>
      </c>
      <c r="S239">
        <v>4519.6000000000004</v>
      </c>
      <c r="T239">
        <v>3505</v>
      </c>
      <c r="U239" t="s">
        <v>56</v>
      </c>
      <c r="V239">
        <v>15.8</v>
      </c>
      <c r="W239">
        <v>16.8</v>
      </c>
      <c r="X239">
        <v>0</v>
      </c>
      <c r="Y239" t="s">
        <v>12</v>
      </c>
      <c r="Z239">
        <v>0</v>
      </c>
      <c r="AA239">
        <v>-701.1</v>
      </c>
    </row>
    <row r="240" spans="1:27">
      <c r="A240" s="44">
        <v>44708</v>
      </c>
      <c r="B240">
        <v>7553</v>
      </c>
      <c r="C240">
        <v>8</v>
      </c>
      <c r="D240">
        <v>0</v>
      </c>
      <c r="E240">
        <v>160</v>
      </c>
      <c r="F240">
        <v>600</v>
      </c>
      <c r="G240">
        <v>134</v>
      </c>
      <c r="H240">
        <v>161</v>
      </c>
      <c r="I240">
        <v>214</v>
      </c>
      <c r="J240">
        <v>2800</v>
      </c>
      <c r="K240">
        <v>0</v>
      </c>
      <c r="L240">
        <v>591.9</v>
      </c>
      <c r="M240">
        <v>915</v>
      </c>
      <c r="N240">
        <v>75.8</v>
      </c>
      <c r="O240">
        <v>89.5</v>
      </c>
      <c r="P240">
        <v>106.9</v>
      </c>
      <c r="Q240">
        <v>376.6</v>
      </c>
      <c r="R240">
        <v>117</v>
      </c>
      <c r="S240">
        <v>4026.3</v>
      </c>
      <c r="T240">
        <v>3082</v>
      </c>
      <c r="U240" t="s">
        <v>56</v>
      </c>
      <c r="V240">
        <v>16</v>
      </c>
      <c r="W240">
        <v>17.600000000000001</v>
      </c>
      <c r="X240">
        <v>58</v>
      </c>
      <c r="Y240" t="s">
        <v>12</v>
      </c>
      <c r="Z240">
        <v>0</v>
      </c>
      <c r="AA240">
        <v>-634.79999999999995</v>
      </c>
    </row>
    <row r="241" spans="1:27">
      <c r="A241" s="44">
        <v>44709</v>
      </c>
      <c r="B241">
        <v>7479</v>
      </c>
      <c r="C241">
        <v>8</v>
      </c>
      <c r="D241">
        <v>0</v>
      </c>
      <c r="E241">
        <v>160</v>
      </c>
      <c r="F241">
        <v>674</v>
      </c>
      <c r="G241">
        <v>129</v>
      </c>
      <c r="H241">
        <v>161</v>
      </c>
      <c r="I241">
        <v>200.3</v>
      </c>
      <c r="J241">
        <v>2850</v>
      </c>
      <c r="K241">
        <v>0</v>
      </c>
      <c r="L241">
        <v>295.39999999999998</v>
      </c>
      <c r="M241">
        <v>908.5</v>
      </c>
      <c r="N241">
        <v>79.099999999999994</v>
      </c>
      <c r="O241">
        <v>47.2</v>
      </c>
      <c r="P241">
        <v>78.099999999999994</v>
      </c>
      <c r="Q241">
        <v>282.3</v>
      </c>
      <c r="R241">
        <v>95.8</v>
      </c>
      <c r="S241">
        <v>3635</v>
      </c>
      <c r="T241">
        <v>4683</v>
      </c>
      <c r="U241" t="s">
        <v>56</v>
      </c>
      <c r="V241">
        <v>14.9</v>
      </c>
      <c r="W241">
        <v>16.2</v>
      </c>
      <c r="X241">
        <v>100</v>
      </c>
      <c r="Y241" t="s">
        <v>12</v>
      </c>
      <c r="Z241">
        <v>0</v>
      </c>
      <c r="AA241">
        <v>1340</v>
      </c>
    </row>
    <row r="242" spans="1:27">
      <c r="A242" s="44">
        <v>44710</v>
      </c>
      <c r="B242">
        <v>8143</v>
      </c>
      <c r="C242">
        <v>8</v>
      </c>
      <c r="D242">
        <v>0</v>
      </c>
      <c r="E242">
        <v>160</v>
      </c>
      <c r="F242">
        <v>743</v>
      </c>
      <c r="G242">
        <v>126</v>
      </c>
      <c r="H242">
        <v>163</v>
      </c>
      <c r="I242">
        <v>173.3</v>
      </c>
      <c r="J242">
        <v>2900</v>
      </c>
      <c r="K242">
        <v>0</v>
      </c>
      <c r="L242">
        <v>479.5</v>
      </c>
      <c r="M242">
        <v>915</v>
      </c>
      <c r="N242">
        <v>113.6</v>
      </c>
      <c r="O242">
        <v>0</v>
      </c>
      <c r="P242">
        <v>88.7</v>
      </c>
      <c r="Q242">
        <v>282.3</v>
      </c>
      <c r="R242">
        <v>93.8</v>
      </c>
      <c r="S242">
        <v>2520.8000000000002</v>
      </c>
      <c r="T242">
        <v>4448</v>
      </c>
      <c r="U242" t="s">
        <v>56</v>
      </c>
      <c r="V242">
        <v>14.6</v>
      </c>
      <c r="W242">
        <v>15.2</v>
      </c>
      <c r="X242">
        <v>100</v>
      </c>
      <c r="Y242" t="s">
        <v>12</v>
      </c>
      <c r="Z242">
        <v>0</v>
      </c>
      <c r="AA242">
        <v>2220.6999999999998</v>
      </c>
    </row>
    <row r="243" spans="1:27">
      <c r="A243" s="44">
        <v>44711</v>
      </c>
      <c r="B243">
        <v>8069</v>
      </c>
      <c r="C243">
        <v>9</v>
      </c>
      <c r="D243">
        <v>0</v>
      </c>
      <c r="E243">
        <v>160</v>
      </c>
      <c r="F243">
        <v>755</v>
      </c>
      <c r="G243">
        <v>124</v>
      </c>
      <c r="H243">
        <v>161</v>
      </c>
      <c r="I243">
        <v>160.9</v>
      </c>
      <c r="J243">
        <v>2950</v>
      </c>
      <c r="K243">
        <v>0</v>
      </c>
      <c r="L243">
        <v>295.89999999999998</v>
      </c>
      <c r="M243">
        <v>910</v>
      </c>
      <c r="N243">
        <v>113.6</v>
      </c>
      <c r="O243">
        <v>0.4</v>
      </c>
      <c r="P243">
        <v>78.7</v>
      </c>
      <c r="Q243">
        <v>282.3</v>
      </c>
      <c r="R243">
        <v>92.3</v>
      </c>
      <c r="S243">
        <v>2976.2</v>
      </c>
      <c r="T243">
        <v>5283</v>
      </c>
      <c r="U243" t="s">
        <v>56</v>
      </c>
      <c r="V243">
        <v>13.5</v>
      </c>
      <c r="W243">
        <v>13.1</v>
      </c>
      <c r="X243">
        <v>100</v>
      </c>
      <c r="Y243" t="s">
        <v>12</v>
      </c>
      <c r="Z243">
        <v>0</v>
      </c>
      <c r="AA243">
        <v>2601.8000000000002</v>
      </c>
    </row>
    <row r="244" spans="1:27">
      <c r="A244" s="44">
        <v>44712</v>
      </c>
      <c r="B244">
        <v>7910</v>
      </c>
      <c r="C244">
        <v>8</v>
      </c>
      <c r="D244">
        <v>0</v>
      </c>
      <c r="E244">
        <v>160</v>
      </c>
      <c r="F244">
        <v>718</v>
      </c>
      <c r="G244">
        <v>117</v>
      </c>
      <c r="H244">
        <v>161</v>
      </c>
      <c r="I244">
        <v>153.69999999999999</v>
      </c>
      <c r="J244">
        <v>3000</v>
      </c>
      <c r="K244">
        <v>0</v>
      </c>
      <c r="L244">
        <v>290.89999999999998</v>
      </c>
      <c r="M244">
        <v>911.5</v>
      </c>
      <c r="N244">
        <v>83.3</v>
      </c>
      <c r="O244">
        <v>51.7</v>
      </c>
      <c r="P244">
        <v>87.7</v>
      </c>
      <c r="Q244">
        <v>235.4</v>
      </c>
      <c r="R244">
        <v>110.9</v>
      </c>
      <c r="S244">
        <v>2910.9</v>
      </c>
      <c r="T244">
        <v>5128</v>
      </c>
      <c r="U244" t="s">
        <v>56</v>
      </c>
      <c r="V244">
        <v>13.5</v>
      </c>
      <c r="W244">
        <v>12.8</v>
      </c>
      <c r="X244">
        <v>42</v>
      </c>
      <c r="Y244" t="s">
        <v>12</v>
      </c>
      <c r="Z244">
        <v>0</v>
      </c>
      <c r="AA244">
        <v>2534.6</v>
      </c>
    </row>
    <row r="245" spans="1:27">
      <c r="A245" s="44">
        <v>44713</v>
      </c>
      <c r="B245">
        <v>7947</v>
      </c>
      <c r="C245">
        <v>8</v>
      </c>
      <c r="D245">
        <v>0</v>
      </c>
      <c r="E245">
        <v>160</v>
      </c>
      <c r="F245">
        <v>687</v>
      </c>
      <c r="G245">
        <v>111</v>
      </c>
      <c r="H245">
        <v>45</v>
      </c>
      <c r="I245">
        <v>166</v>
      </c>
      <c r="J245">
        <v>3050</v>
      </c>
      <c r="K245">
        <v>0</v>
      </c>
      <c r="L245">
        <v>298.5</v>
      </c>
      <c r="M245">
        <v>908</v>
      </c>
      <c r="N245">
        <v>59.8</v>
      </c>
      <c r="O245">
        <v>74.599999999999994</v>
      </c>
      <c r="P245">
        <v>111.4</v>
      </c>
      <c r="Q245">
        <v>230.4</v>
      </c>
      <c r="R245">
        <v>116.5</v>
      </c>
      <c r="S245">
        <v>4263.8</v>
      </c>
      <c r="T245">
        <v>4882</v>
      </c>
      <c r="U245" t="s">
        <v>56</v>
      </c>
      <c r="V245">
        <v>12.7</v>
      </c>
      <c r="W245">
        <v>11.8</v>
      </c>
      <c r="X245">
        <v>0</v>
      </c>
      <c r="Y245" t="s">
        <v>12</v>
      </c>
      <c r="Z245">
        <v>0</v>
      </c>
      <c r="AA245">
        <v>944.2</v>
      </c>
    </row>
    <row r="246" spans="1:27">
      <c r="A246" s="44">
        <v>44714</v>
      </c>
      <c r="B246">
        <v>7621</v>
      </c>
      <c r="C246">
        <v>7</v>
      </c>
      <c r="D246">
        <v>0</v>
      </c>
      <c r="E246">
        <v>160</v>
      </c>
      <c r="F246">
        <v>682</v>
      </c>
      <c r="G246">
        <v>105</v>
      </c>
      <c r="H246">
        <v>33</v>
      </c>
      <c r="I246">
        <v>196.1</v>
      </c>
      <c r="J246">
        <v>3100</v>
      </c>
      <c r="K246">
        <v>0</v>
      </c>
      <c r="L246">
        <v>292.89999999999998</v>
      </c>
      <c r="M246">
        <v>915</v>
      </c>
      <c r="N246">
        <v>24.8</v>
      </c>
      <c r="O246">
        <v>67.599999999999994</v>
      </c>
      <c r="P246">
        <v>96.3</v>
      </c>
      <c r="Q246">
        <v>240</v>
      </c>
      <c r="R246">
        <v>144.19999999999999</v>
      </c>
      <c r="S246">
        <v>5353.8</v>
      </c>
      <c r="T246">
        <v>4725</v>
      </c>
      <c r="U246" t="s">
        <v>56</v>
      </c>
      <c r="V246">
        <v>12.6</v>
      </c>
      <c r="W246">
        <v>12</v>
      </c>
      <c r="X246">
        <v>0</v>
      </c>
      <c r="Y246" t="s">
        <v>12</v>
      </c>
      <c r="Z246">
        <v>0</v>
      </c>
      <c r="AA246">
        <v>-271.3</v>
      </c>
    </row>
    <row r="247" spans="1:27">
      <c r="A247" s="44">
        <v>44715</v>
      </c>
      <c r="B247">
        <v>7539</v>
      </c>
      <c r="C247">
        <v>7</v>
      </c>
      <c r="D247">
        <v>0</v>
      </c>
      <c r="E247">
        <v>160</v>
      </c>
      <c r="F247">
        <v>688</v>
      </c>
      <c r="G247">
        <v>102</v>
      </c>
      <c r="H247">
        <v>33</v>
      </c>
      <c r="I247">
        <v>196.1</v>
      </c>
      <c r="J247">
        <v>3150</v>
      </c>
      <c r="K247">
        <v>0</v>
      </c>
      <c r="L247">
        <v>298</v>
      </c>
      <c r="M247">
        <v>917.1</v>
      </c>
      <c r="N247">
        <v>0</v>
      </c>
      <c r="O247">
        <v>100.3</v>
      </c>
      <c r="P247">
        <v>84.2</v>
      </c>
      <c r="Q247">
        <v>235.4</v>
      </c>
      <c r="R247">
        <v>115.5</v>
      </c>
      <c r="S247">
        <v>5056.1000000000004</v>
      </c>
      <c r="T247">
        <v>4358</v>
      </c>
      <c r="U247" t="s">
        <v>56</v>
      </c>
      <c r="V247">
        <v>12.7</v>
      </c>
      <c r="W247">
        <v>12.3</v>
      </c>
      <c r="X247">
        <v>0</v>
      </c>
      <c r="Y247" t="s">
        <v>12</v>
      </c>
      <c r="Z247">
        <v>0</v>
      </c>
      <c r="AA247">
        <v>-366.1</v>
      </c>
    </row>
    <row r="248" spans="1:27">
      <c r="A248" s="44">
        <v>44716</v>
      </c>
      <c r="B248">
        <v>7655</v>
      </c>
      <c r="C248">
        <v>7</v>
      </c>
      <c r="D248">
        <v>0</v>
      </c>
      <c r="E248">
        <v>160</v>
      </c>
      <c r="F248">
        <v>739</v>
      </c>
      <c r="G248">
        <v>106</v>
      </c>
      <c r="H248">
        <v>33</v>
      </c>
      <c r="I248">
        <v>191.2</v>
      </c>
      <c r="J248">
        <v>3200</v>
      </c>
      <c r="K248">
        <v>0</v>
      </c>
      <c r="L248">
        <v>290.89999999999998</v>
      </c>
      <c r="M248">
        <v>905.5</v>
      </c>
      <c r="N248">
        <v>4.8</v>
      </c>
      <c r="O248">
        <v>97.1</v>
      </c>
      <c r="P248">
        <v>83.2</v>
      </c>
      <c r="Q248">
        <v>229.4</v>
      </c>
      <c r="R248">
        <v>98.3</v>
      </c>
      <c r="S248">
        <v>4971</v>
      </c>
      <c r="T248">
        <v>4262</v>
      </c>
      <c r="U248" t="s">
        <v>56</v>
      </c>
      <c r="V248">
        <v>12.8</v>
      </c>
      <c r="W248">
        <v>12.6</v>
      </c>
      <c r="X248">
        <v>0</v>
      </c>
      <c r="Y248" t="s">
        <v>12</v>
      </c>
      <c r="Z248">
        <v>0</v>
      </c>
      <c r="AA248">
        <v>-390.5</v>
      </c>
    </row>
    <row r="249" spans="1:27">
      <c r="A249" s="44">
        <v>44717</v>
      </c>
      <c r="B249">
        <v>7914</v>
      </c>
      <c r="C249">
        <v>7</v>
      </c>
      <c r="D249">
        <v>0</v>
      </c>
      <c r="E249">
        <v>160</v>
      </c>
      <c r="F249">
        <v>787</v>
      </c>
      <c r="G249">
        <v>109</v>
      </c>
      <c r="H249">
        <v>33</v>
      </c>
      <c r="I249">
        <v>189.6</v>
      </c>
      <c r="J249">
        <v>3250</v>
      </c>
      <c r="K249">
        <v>0.08</v>
      </c>
      <c r="L249">
        <v>298.5</v>
      </c>
      <c r="M249">
        <v>907.5</v>
      </c>
      <c r="N249">
        <v>56.4</v>
      </c>
      <c r="O249">
        <v>58.4</v>
      </c>
      <c r="P249">
        <v>63</v>
      </c>
      <c r="Q249">
        <v>235.4</v>
      </c>
      <c r="R249">
        <v>100.3</v>
      </c>
      <c r="S249">
        <v>5057.6000000000004</v>
      </c>
      <c r="T249">
        <v>4335</v>
      </c>
      <c r="U249" t="s">
        <v>56</v>
      </c>
      <c r="V249">
        <v>12.8</v>
      </c>
      <c r="W249">
        <v>12.8</v>
      </c>
      <c r="X249">
        <v>0</v>
      </c>
      <c r="Y249" t="s">
        <v>12</v>
      </c>
      <c r="Z249">
        <v>0</v>
      </c>
      <c r="AA249">
        <v>-398.6</v>
      </c>
    </row>
    <row r="250" spans="1:27">
      <c r="A250" s="44">
        <v>44718</v>
      </c>
      <c r="B250" t="s">
        <v>101</v>
      </c>
      <c r="C250" t="s">
        <v>101</v>
      </c>
      <c r="D250" t="s">
        <v>101</v>
      </c>
      <c r="E250" t="s">
        <v>101</v>
      </c>
      <c r="F250" t="s">
        <v>101</v>
      </c>
      <c r="G250" t="s">
        <v>101</v>
      </c>
      <c r="H250" t="s">
        <v>101</v>
      </c>
      <c r="I250" t="s">
        <v>101</v>
      </c>
      <c r="J250" t="s">
        <v>101</v>
      </c>
      <c r="K250" t="s">
        <v>101</v>
      </c>
      <c r="L250" t="s">
        <v>101</v>
      </c>
      <c r="M250" t="s">
        <v>101</v>
      </c>
      <c r="N250" t="s">
        <v>101</v>
      </c>
      <c r="O250" t="s">
        <v>101</v>
      </c>
      <c r="P250" t="s">
        <v>101</v>
      </c>
      <c r="Q250" t="s">
        <v>101</v>
      </c>
      <c r="R250" t="s">
        <v>101</v>
      </c>
      <c r="S250" t="s">
        <v>101</v>
      </c>
      <c r="T250" t="s">
        <v>101</v>
      </c>
      <c r="U250" t="s">
        <v>101</v>
      </c>
      <c r="V250" t="s">
        <v>101</v>
      </c>
      <c r="W250" t="s">
        <v>101</v>
      </c>
      <c r="X250">
        <v>0</v>
      </c>
      <c r="Y250" t="s">
        <v>101</v>
      </c>
      <c r="Z250" t="s">
        <v>101</v>
      </c>
      <c r="AA250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Appendix A Base</vt:lpstr>
      <vt:lpstr>OCOD&amp;OMR (2022)</vt:lpstr>
      <vt:lpstr>OMR (2022)</vt:lpstr>
      <vt:lpstr>OCOD Data 2022</vt:lpstr>
      <vt:lpstr>Sheet1</vt:lpstr>
      <vt:lpstr>Chart1</vt:lpstr>
      <vt:lpstr>Chart2</vt:lpstr>
      <vt:lpstr>Chart3</vt:lpstr>
      <vt:lpstr>'Appendix A Base'!Print_Area</vt:lpstr>
    </vt:vector>
  </TitlesOfParts>
  <Company>CA Department of Water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bgiorgi</dc:creator>
  <cp:lastModifiedBy>Field, Randi C</cp:lastModifiedBy>
  <cp:lastPrinted>2019-06-28T21:42:23Z</cp:lastPrinted>
  <dcterms:created xsi:type="dcterms:W3CDTF">2016-09-28T18:46:29Z</dcterms:created>
  <dcterms:modified xsi:type="dcterms:W3CDTF">2022-07-14T20:23:44Z</dcterms:modified>
</cp:coreProperties>
</file>