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oca\poss\Export_Management_Section\Working\Giorgi\Doss annual review update\2023\"/>
    </mc:Choice>
  </mc:AlternateContent>
  <xr:revisionPtr revIDLastSave="0" documentId="13_ncr:1_{2FD57239-E3FB-4C03-A3FE-5F88B87B0A75}" xr6:coauthVersionLast="47" xr6:coauthVersionMax="47" xr10:uidLastSave="{00000000-0000-0000-0000-000000000000}"/>
  <bookViews>
    <workbookView xWindow="25080" yWindow="-120" windowWidth="25440" windowHeight="15390" tabRatio="934" xr2:uid="{00000000-000D-0000-FFFF-FFFF00000000}"/>
  </bookViews>
  <sheets>
    <sheet name="Appendix A Base" sheetId="1" r:id="rId1"/>
    <sheet name="OCOD&amp;OMR (2023)" sheetId="18" r:id="rId2"/>
    <sheet name="Chart1" sheetId="19" r:id="rId3"/>
    <sheet name="Chart2" sheetId="20" r:id="rId4"/>
    <sheet name="Chart3" sheetId="6" r:id="rId5"/>
    <sheet name="OMR (2023)" sheetId="16" r:id="rId6"/>
    <sheet name="OCOD Data 2023" sheetId="17" r:id="rId7"/>
  </sheets>
  <externalReferences>
    <externalReference r:id="rId8"/>
  </externalReferences>
  <definedNames>
    <definedName name="bndq" localSheetId="0">#REF!</definedName>
    <definedName name="bndq" localSheetId="1">#REF!</definedName>
    <definedName name="bndq" localSheetId="5">#REF!</definedName>
    <definedName name="bndq">#REF!</definedName>
    <definedName name="BNDQH" localSheetId="0">#REF!</definedName>
    <definedName name="BNDQH" localSheetId="1">#REF!</definedName>
    <definedName name="BNDQH" localSheetId="5">#REF!</definedName>
    <definedName name="BNDQH">#REF!</definedName>
    <definedName name="fhd" localSheetId="1">#REF!</definedName>
    <definedName name="fhd" localSheetId="5">#REF!</definedName>
    <definedName name="fhd">#REF!</definedName>
    <definedName name="ordq" localSheetId="0">#REF!</definedName>
    <definedName name="ordq" localSheetId="1">#REF!</definedName>
    <definedName name="ordq" localSheetId="5">#REF!</definedName>
    <definedName name="ordq">#REF!</definedName>
    <definedName name="ORDQH" localSheetId="0">#REF!</definedName>
    <definedName name="ORDQH" localSheetId="1">#REF!</definedName>
    <definedName name="ORDQH" localSheetId="5">#REF!</definedName>
    <definedName name="ORDQH">#REF!</definedName>
    <definedName name="_xlnm.Print_Area" localSheetId="0">'Appendix A Base'!$A$33:$J$62</definedName>
    <definedName name="vonq" localSheetId="0">#REF!</definedName>
    <definedName name="vonq" localSheetId="1">#REF!</definedName>
    <definedName name="vonq" localSheetId="5">#REF!</definedName>
    <definedName name="vonq">#REF!</definedName>
    <definedName name="VONQH" localSheetId="0">#REF!</definedName>
    <definedName name="VONQH" localSheetId="1">#REF!</definedName>
    <definedName name="VONQH" localSheetId="5">#REF!</definedName>
    <definedName name="VONQH">#REF!</definedName>
    <definedName name="wlkq" localSheetId="0">#REF!</definedName>
    <definedName name="wlkq" localSheetId="1">#REF!</definedName>
    <definedName name="wlkq" localSheetId="5">#REF!</definedName>
    <definedName name="wlkq">#REF!</definedName>
    <definedName name="WLKQH" localSheetId="0">#REF!</definedName>
    <definedName name="WLKQH" localSheetId="1">#REF!</definedName>
    <definedName name="WLKQH" localSheetId="5">#REF!</definedName>
    <definedName name="WLKQ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6" l="1"/>
  <c r="D5" i="16"/>
  <c r="C6" i="16"/>
  <c r="D6" i="16"/>
  <c r="C7" i="16"/>
  <c r="D7" i="16"/>
  <c r="D8" i="16"/>
  <c r="D9" i="16"/>
  <c r="D10" i="16"/>
  <c r="D11" i="16"/>
  <c r="D12" i="16"/>
  <c r="D13" i="16"/>
  <c r="D14" i="16"/>
  <c r="D15" i="16"/>
  <c r="D16" i="16"/>
  <c r="D4" i="16"/>
  <c r="C4" i="16"/>
  <c r="F4" i="16" l="1"/>
  <c r="G4" i="16"/>
  <c r="B19" i="16" l="1"/>
  <c r="B22" i="16"/>
  <c r="B20" i="16"/>
  <c r="B21" i="16"/>
  <c r="B18" i="16"/>
  <c r="B276" i="16" l="1"/>
  <c r="B268" i="16"/>
  <c r="B260" i="16"/>
  <c r="B252" i="16"/>
  <c r="B244" i="16"/>
  <c r="B236" i="16"/>
  <c r="B228" i="16"/>
  <c r="B220" i="16"/>
  <c r="B212" i="16"/>
  <c r="B204" i="16"/>
  <c r="B196" i="16"/>
  <c r="B188" i="16"/>
  <c r="B180" i="16"/>
  <c r="B172" i="16"/>
  <c r="B164" i="16"/>
  <c r="B156" i="16"/>
  <c r="B148" i="16"/>
  <c r="B140" i="16"/>
  <c r="B132" i="16"/>
  <c r="B124" i="16"/>
  <c r="B116" i="16"/>
  <c r="B4" i="16"/>
  <c r="B108" i="16"/>
  <c r="B100" i="16"/>
  <c r="B92" i="16"/>
  <c r="B84" i="16"/>
  <c r="B76" i="16"/>
  <c r="B68" i="16"/>
  <c r="B60" i="16"/>
  <c r="B52" i="16"/>
  <c r="B44" i="16"/>
  <c r="B36" i="16"/>
  <c r="B28" i="16"/>
  <c r="B12" i="16"/>
  <c r="B273" i="16"/>
  <c r="B265" i="16"/>
  <c r="B257" i="16"/>
  <c r="B249" i="16"/>
  <c r="B241" i="16"/>
  <c r="B233" i="16"/>
  <c r="B225" i="16"/>
  <c r="B217" i="16"/>
  <c r="B209" i="16"/>
  <c r="B201" i="16"/>
  <c r="B193" i="16"/>
  <c r="B185" i="16"/>
  <c r="B177" i="16"/>
  <c r="B169" i="16"/>
  <c r="B161" i="16"/>
  <c r="B153" i="16"/>
  <c r="B145" i="16"/>
  <c r="B137" i="16"/>
  <c r="B129" i="16"/>
  <c r="B121" i="16"/>
  <c r="B113" i="16"/>
  <c r="B105" i="16"/>
  <c r="B97" i="16"/>
  <c r="B89" i="16"/>
  <c r="B81" i="16"/>
  <c r="B73" i="16"/>
  <c r="B65" i="16"/>
  <c r="B57" i="16"/>
  <c r="B49" i="16"/>
  <c r="B41" i="16"/>
  <c r="B33" i="16"/>
  <c r="B25" i="16"/>
  <c r="B17" i="16"/>
  <c r="B270" i="16"/>
  <c r="B262" i="16"/>
  <c r="B254" i="16"/>
  <c r="B246" i="16"/>
  <c r="B238" i="16"/>
  <c r="B230" i="16"/>
  <c r="B222" i="16"/>
  <c r="B214" i="16"/>
  <c r="B206" i="16"/>
  <c r="B198" i="16"/>
  <c r="B190" i="16"/>
  <c r="B182" i="16"/>
  <c r="B174" i="16"/>
  <c r="B166" i="16"/>
  <c r="B158" i="16"/>
  <c r="B150" i="16"/>
  <c r="B142" i="16"/>
  <c r="B134" i="16"/>
  <c r="B126" i="16"/>
  <c r="B118" i="16"/>
  <c r="B110" i="16"/>
  <c r="B102" i="16"/>
  <c r="B94" i="16"/>
  <c r="B86" i="16"/>
  <c r="B78" i="16"/>
  <c r="B70" i="16"/>
  <c r="B62" i="16"/>
  <c r="B54" i="16"/>
  <c r="B46" i="16"/>
  <c r="B38" i="16"/>
  <c r="B30" i="16"/>
  <c r="B14" i="16"/>
  <c r="B11" i="16"/>
  <c r="B9" i="16"/>
  <c r="B269" i="16"/>
  <c r="B261" i="16"/>
  <c r="B253" i="16"/>
  <c r="B245" i="16"/>
  <c r="B237" i="16"/>
  <c r="B229" i="16"/>
  <c r="B221" i="16"/>
  <c r="B213" i="16"/>
  <c r="B205" i="16"/>
  <c r="B197" i="16"/>
  <c r="B189" i="16"/>
  <c r="B181" i="16"/>
  <c r="B173" i="16"/>
  <c r="B165" i="16"/>
  <c r="B157" i="16"/>
  <c r="B149" i="16"/>
  <c r="B141" i="16"/>
  <c r="B133" i="16"/>
  <c r="B125" i="16"/>
  <c r="B117" i="16"/>
  <c r="B109" i="16"/>
  <c r="B101" i="16"/>
  <c r="B93" i="16"/>
  <c r="B85" i="16"/>
  <c r="B77" i="16"/>
  <c r="B69" i="16"/>
  <c r="B61" i="16"/>
  <c r="B53" i="16"/>
  <c r="B45" i="16"/>
  <c r="B37" i="16"/>
  <c r="B29" i="16"/>
  <c r="B13" i="16"/>
  <c r="B5" i="16"/>
  <c r="B6" i="16"/>
  <c r="B274" i="16"/>
  <c r="B266" i="16"/>
  <c r="B258" i="16"/>
  <c r="B250" i="16"/>
  <c r="B242" i="16"/>
  <c r="B234" i="16"/>
  <c r="B226" i="16"/>
  <c r="B218" i="16"/>
  <c r="B210" i="16"/>
  <c r="B202" i="16"/>
  <c r="B194" i="16"/>
  <c r="B186" i="16"/>
  <c r="B178" i="16"/>
  <c r="B170" i="16"/>
  <c r="B162" i="16"/>
  <c r="B154" i="16"/>
  <c r="B146" i="16"/>
  <c r="B138" i="16"/>
  <c r="B130" i="16"/>
  <c r="B122" i="16"/>
  <c r="B114" i="16"/>
  <c r="B106" i="16"/>
  <c r="B98" i="16"/>
  <c r="B90" i="16"/>
  <c r="B82" i="16"/>
  <c r="B74" i="16"/>
  <c r="B66" i="16"/>
  <c r="B58" i="16"/>
  <c r="B50" i="16"/>
  <c r="B42" i="16"/>
  <c r="B34" i="16"/>
  <c r="B26" i="16"/>
  <c r="B10" i="16"/>
  <c r="B272" i="16"/>
  <c r="B264" i="16"/>
  <c r="B256" i="16"/>
  <c r="B248" i="16"/>
  <c r="B240" i="16"/>
  <c r="B232" i="16"/>
  <c r="B224" i="16"/>
  <c r="B216" i="16"/>
  <c r="B208" i="16"/>
  <c r="B200" i="16"/>
  <c r="B192" i="16"/>
  <c r="B184" i="16"/>
  <c r="B176" i="16"/>
  <c r="B168" i="16"/>
  <c r="B160" i="16"/>
  <c r="B152" i="16"/>
  <c r="B144" i="16"/>
  <c r="B136" i="16"/>
  <c r="B128" i="16"/>
  <c r="B120" i="16"/>
  <c r="B112" i="16"/>
  <c r="B104" i="16"/>
  <c r="B96" i="16"/>
  <c r="B88" i="16"/>
  <c r="B80" i="16"/>
  <c r="B72" i="16"/>
  <c r="B64" i="16"/>
  <c r="B56" i="16"/>
  <c r="B48" i="16"/>
  <c r="B40" i="16"/>
  <c r="B32" i="16"/>
  <c r="B24" i="16"/>
  <c r="B16" i="16"/>
  <c r="B8" i="16"/>
  <c r="B271" i="16"/>
  <c r="B263" i="16"/>
  <c r="B255" i="16"/>
  <c r="B247" i="16"/>
  <c r="B239" i="16"/>
  <c r="B231" i="16"/>
  <c r="B223" i="16"/>
  <c r="B215" i="16"/>
  <c r="B207" i="16"/>
  <c r="B199" i="16"/>
  <c r="B191" i="16"/>
  <c r="B183" i="16"/>
  <c r="B175" i="16"/>
  <c r="B167" i="16"/>
  <c r="B159" i="16"/>
  <c r="B151" i="16"/>
  <c r="B143" i="16"/>
  <c r="B135" i="16"/>
  <c r="B127" i="16"/>
  <c r="B119" i="16"/>
  <c r="B111" i="16"/>
  <c r="B103" i="16"/>
  <c r="B95" i="16"/>
  <c r="B87" i="16"/>
  <c r="B79" i="16"/>
  <c r="B71" i="16"/>
  <c r="B63" i="16"/>
  <c r="B55" i="16"/>
  <c r="B47" i="16"/>
  <c r="B39" i="16"/>
  <c r="B31" i="16"/>
  <c r="B23" i="16"/>
  <c r="B15" i="16"/>
  <c r="B7" i="16"/>
  <c r="B275" i="16"/>
  <c r="B267" i="16"/>
  <c r="B259" i="16"/>
  <c r="B251" i="16"/>
  <c r="B243" i="16"/>
  <c r="B235" i="16"/>
  <c r="B227" i="16"/>
  <c r="B219" i="16"/>
  <c r="B211" i="16"/>
  <c r="B203" i="16"/>
  <c r="B195" i="16"/>
  <c r="B187" i="16"/>
  <c r="B179" i="16"/>
  <c r="B171" i="16"/>
  <c r="B163" i="16"/>
  <c r="B155" i="16"/>
  <c r="B147" i="16"/>
  <c r="B139" i="16"/>
  <c r="B131" i="16"/>
  <c r="B123" i="16"/>
  <c r="B115" i="16"/>
  <c r="B107" i="16"/>
  <c r="B99" i="16"/>
  <c r="B91" i="16"/>
  <c r="B83" i="16"/>
  <c r="B75" i="16"/>
  <c r="B67" i="16"/>
  <c r="B59" i="16"/>
  <c r="B51" i="16"/>
  <c r="B43" i="16"/>
  <c r="B35" i="16"/>
  <c r="B27" i="16"/>
  <c r="C73" i="16" l="1"/>
  <c r="G5" i="16"/>
  <c r="F5" i="16"/>
  <c r="D137" i="16"/>
  <c r="D17" i="16"/>
  <c r="G6" i="16" l="1"/>
  <c r="F6" i="16"/>
  <c r="G7" i="16" l="1"/>
  <c r="F7" i="16"/>
  <c r="G8" i="16" l="1"/>
  <c r="C8" i="16"/>
  <c r="G9" i="16" l="1"/>
  <c r="G10" i="16" l="1"/>
  <c r="G11" i="16" l="1"/>
  <c r="G12" i="16" l="1"/>
  <c r="G13" i="16" l="1"/>
  <c r="G14" i="16" l="1"/>
  <c r="G15" i="16" l="1"/>
  <c r="D186" i="16"/>
  <c r="G16" i="16" l="1"/>
  <c r="D202" i="16"/>
  <c r="D219" i="16"/>
  <c r="D234" i="16"/>
  <c r="D251" i="16"/>
  <c r="D195" i="16"/>
  <c r="D226" i="16"/>
  <c r="D245" i="16"/>
  <c r="D169" i="16"/>
  <c r="D172" i="16"/>
  <c r="D188" i="16"/>
  <c r="D204" i="16"/>
  <c r="D220" i="16"/>
  <c r="D236" i="16"/>
  <c r="D252" i="16"/>
  <c r="D268" i="16"/>
  <c r="D235" i="16"/>
  <c r="D209" i="16"/>
  <c r="D259" i="16"/>
  <c r="D194" i="16"/>
  <c r="D215" i="16"/>
  <c r="D206" i="16"/>
  <c r="D213" i="16"/>
  <c r="D224" i="16"/>
  <c r="D256" i="16"/>
  <c r="D257" i="16"/>
  <c r="D221" i="16"/>
  <c r="D190" i="16"/>
  <c r="D211" i="16"/>
  <c r="D233" i="16"/>
  <c r="D275" i="16"/>
  <c r="D197" i="16"/>
  <c r="D218" i="16"/>
  <c r="D239" i="16"/>
  <c r="D261" i="16"/>
  <c r="D262" i="16"/>
  <c r="D196" i="16"/>
  <c r="D212" i="16"/>
  <c r="D228" i="16"/>
  <c r="D244" i="16"/>
  <c r="D260" i="16"/>
  <c r="D276" i="16"/>
  <c r="D203" i="16"/>
  <c r="D273" i="16"/>
  <c r="D205" i="16"/>
  <c r="D247" i="16"/>
  <c r="D269" i="16"/>
  <c r="D217" i="16"/>
  <c r="D238" i="16"/>
  <c r="D198" i="16"/>
  <c r="D267" i="16"/>
  <c r="D223" i="16"/>
  <c r="D266" i="16"/>
  <c r="D237" i="16"/>
  <c r="D227" i="16"/>
  <c r="D270" i="16"/>
  <c r="D191" i="16"/>
  <c r="D208" i="16"/>
  <c r="D240" i="16"/>
  <c r="D272" i="16"/>
  <c r="D187" i="16"/>
  <c r="D199" i="16"/>
  <c r="D263" i="16"/>
  <c r="D254" i="16"/>
  <c r="D179" i="16"/>
  <c r="D200" i="16"/>
  <c r="D216" i="16"/>
  <c r="D232" i="16"/>
  <c r="D248" i="16"/>
  <c r="D264" i="16"/>
  <c r="D225" i="16"/>
  <c r="D189" i="16"/>
  <c r="D210" i="16"/>
  <c r="D231" i="16"/>
  <c r="D253" i="16"/>
  <c r="D274" i="16"/>
  <c r="D201" i="16"/>
  <c r="D222" i="16"/>
  <c r="D243" i="16"/>
  <c r="D265" i="16"/>
  <c r="D214" i="16"/>
  <c r="D207" i="16"/>
  <c r="D229" i="16"/>
  <c r="D250" i="16"/>
  <c r="D271" i="16"/>
  <c r="D230" i="16"/>
  <c r="D258" i="16"/>
  <c r="D249" i="16"/>
  <c r="D255" i="16"/>
  <c r="D193" i="16"/>
  <c r="D246" i="16"/>
  <c r="D241" i="16"/>
  <c r="D185" i="16"/>
  <c r="D192" i="16"/>
  <c r="D242" i="16"/>
  <c r="D173" i="16"/>
  <c r="D161" i="16"/>
  <c r="D164" i="16"/>
  <c r="D180" i="16"/>
  <c r="D182" i="16"/>
  <c r="D175" i="16"/>
  <c r="D168" i="16"/>
  <c r="D184" i="16"/>
  <c r="D166" i="16"/>
  <c r="D162" i="16"/>
  <c r="D163" i="16"/>
  <c r="D181" i="16"/>
  <c r="D171" i="16"/>
  <c r="D178" i="16"/>
  <c r="D165" i="16"/>
  <c r="D176" i="16"/>
  <c r="D177" i="16"/>
  <c r="D174" i="16"/>
  <c r="D183" i="16"/>
  <c r="D170" i="16"/>
  <c r="D167" i="16"/>
  <c r="D160" i="16"/>
  <c r="G266" i="1" l="1"/>
  <c r="S266" i="18"/>
  <c r="G256" i="1"/>
  <c r="S256" i="18"/>
  <c r="G261" i="1"/>
  <c r="S261" i="18"/>
  <c r="G265" i="1"/>
  <c r="S265" i="18"/>
  <c r="G267" i="1"/>
  <c r="S267" i="18"/>
  <c r="G259" i="1"/>
  <c r="S259" i="18"/>
  <c r="G273" i="1"/>
  <c r="S273" i="18"/>
  <c r="G257" i="1"/>
  <c r="S257" i="18"/>
  <c r="G272" i="1"/>
  <c r="S272" i="18"/>
  <c r="G268" i="1"/>
  <c r="S268" i="18"/>
  <c r="G271" i="1"/>
  <c r="S271" i="18"/>
  <c r="G262" i="1"/>
  <c r="S262" i="18"/>
  <c r="G274" i="1"/>
  <c r="S274" i="18"/>
  <c r="G255" i="1"/>
  <c r="S255" i="18"/>
  <c r="G263" i="1"/>
  <c r="S263" i="18"/>
  <c r="G270" i="1"/>
  <c r="S270" i="18"/>
  <c r="G260" i="1"/>
  <c r="S260" i="18"/>
  <c r="G269" i="1"/>
  <c r="S269" i="18"/>
  <c r="G264" i="1"/>
  <c r="S264" i="18"/>
  <c r="G258" i="1"/>
  <c r="S258" i="18"/>
  <c r="D159" i="16"/>
  <c r="D156" i="16"/>
  <c r="D152" i="16"/>
  <c r="D157" i="16"/>
  <c r="D153" i="16"/>
  <c r="D155" i="16"/>
  <c r="D151" i="16"/>
  <c r="D145" i="16"/>
  <c r="D158" i="16"/>
  <c r="D154" i="16"/>
  <c r="D144" i="16"/>
  <c r="D147" i="16"/>
  <c r="D148" i="16"/>
  <c r="D146" i="16"/>
  <c r="D138" i="16"/>
  <c r="D150" i="16"/>
  <c r="D149" i="16"/>
  <c r="D142" i="16"/>
  <c r="D141" i="16"/>
  <c r="D140" i="16"/>
  <c r="D143" i="16"/>
  <c r="D139" i="16"/>
  <c r="D116" i="16"/>
  <c r="D133" i="16"/>
  <c r="D132" i="16"/>
  <c r="D131" i="16"/>
  <c r="D130" i="16"/>
  <c r="D120" i="16"/>
  <c r="D136" i="16"/>
  <c r="D135" i="16"/>
  <c r="D134" i="16"/>
  <c r="D128" i="16"/>
  <c r="D117" i="16"/>
  <c r="D125" i="16"/>
  <c r="D124" i="16"/>
  <c r="D123" i="16"/>
  <c r="D122" i="16"/>
  <c r="D121" i="16"/>
  <c r="D129" i="16"/>
  <c r="D119" i="16"/>
  <c r="D127" i="16"/>
  <c r="D118" i="16"/>
  <c r="D126" i="16"/>
  <c r="D115" i="16"/>
  <c r="D114" i="16"/>
  <c r="D113" i="16"/>
  <c r="D112" i="16"/>
  <c r="D111" i="16"/>
  <c r="D109" i="16"/>
  <c r="D110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4" i="16"/>
  <c r="D89" i="16"/>
  <c r="D88" i="16"/>
  <c r="D85" i="16"/>
  <c r="D83" i="16"/>
  <c r="D82" i="16"/>
  <c r="D81" i="16"/>
  <c r="D87" i="16"/>
  <c r="D86" i="16"/>
  <c r="D69" i="16"/>
  <c r="D61" i="16"/>
  <c r="D77" i="16"/>
  <c r="D76" i="16"/>
  <c r="D75" i="16"/>
  <c r="D74" i="16"/>
  <c r="D80" i="16"/>
  <c r="D79" i="16"/>
  <c r="D78" i="16"/>
  <c r="D67" i="16"/>
  <c r="D68" i="16"/>
  <c r="D73" i="16"/>
  <c r="D72" i="16"/>
  <c r="D71" i="16"/>
  <c r="D70" i="16"/>
  <c r="D60" i="16"/>
  <c r="D51" i="16"/>
  <c r="D59" i="16"/>
  <c r="D66" i="16"/>
  <c r="D58" i="16"/>
  <c r="D65" i="16"/>
  <c r="D57" i="16"/>
  <c r="D64" i="16"/>
  <c r="D56" i="16"/>
  <c r="D63" i="16"/>
  <c r="D62" i="16"/>
  <c r="D53" i="16"/>
  <c r="D52" i="16"/>
  <c r="D55" i="16"/>
  <c r="D54" i="16"/>
  <c r="D50" i="16"/>
  <c r="D49" i="16"/>
  <c r="D48" i="16"/>
  <c r="D47" i="16"/>
  <c r="D46" i="16"/>
  <c r="D43" i="16"/>
  <c r="D42" i="16"/>
  <c r="D44" i="16"/>
  <c r="D45" i="16"/>
  <c r="D41" i="16"/>
  <c r="D40" i="16"/>
  <c r="D39" i="16" l="1"/>
  <c r="D37" i="16"/>
  <c r="D34" i="16"/>
  <c r="D33" i="16"/>
  <c r="D24" i="16"/>
  <c r="D32" i="16"/>
  <c r="D38" i="16"/>
  <c r="D35" i="16"/>
  <c r="D29" i="16"/>
  <c r="D36" i="16"/>
  <c r="D28" i="16"/>
  <c r="D27" i="16"/>
  <c r="D31" i="16"/>
  <c r="D30" i="16"/>
  <c r="D25" i="16"/>
  <c r="D26" i="16"/>
  <c r="D23" i="16"/>
  <c r="C13" i="16"/>
  <c r="D19" i="16"/>
  <c r="D20" i="16"/>
  <c r="D21" i="16"/>
  <c r="C18" i="16"/>
  <c r="D22" i="16"/>
  <c r="C19" i="16"/>
  <c r="C17" i="16"/>
  <c r="D18" i="16"/>
  <c r="C9" i="16"/>
  <c r="C10" i="16"/>
  <c r="C11" i="16"/>
  <c r="C12" i="16"/>
  <c r="C16" i="16"/>
  <c r="C14" i="16"/>
  <c r="C15" i="16" l="1"/>
  <c r="C20" i="16" l="1"/>
  <c r="C21" i="16" l="1"/>
  <c r="C22" i="16" l="1"/>
  <c r="C23" i="16" l="1"/>
  <c r="C24" i="16" l="1"/>
  <c r="C25" i="16" l="1"/>
  <c r="C26" i="16" l="1"/>
  <c r="C27" i="16" l="1"/>
  <c r="C28" i="16" l="1"/>
  <c r="C29" i="16" l="1"/>
  <c r="C30" i="16" l="1"/>
  <c r="C31" i="16" l="1"/>
  <c r="C32" i="16" l="1"/>
  <c r="C33" i="16" l="1"/>
  <c r="C34" i="16" l="1"/>
  <c r="C35" i="16" l="1"/>
  <c r="C36" i="16" l="1"/>
  <c r="C37" i="16" l="1"/>
  <c r="C38" i="16" l="1"/>
  <c r="C39" i="16" l="1"/>
  <c r="C40" i="16" l="1"/>
  <c r="C41" i="16" l="1"/>
  <c r="C42" i="16" l="1"/>
  <c r="C43" i="16" l="1"/>
  <c r="C44" i="16" l="1"/>
  <c r="C45" i="16" l="1"/>
  <c r="C46" i="16" l="1"/>
  <c r="C47" i="16" l="1"/>
  <c r="C48" i="16" l="1"/>
  <c r="C49" i="16" l="1"/>
  <c r="C50" i="16" l="1"/>
  <c r="C51" i="16" l="1"/>
  <c r="C52" i="16" l="1"/>
  <c r="C53" i="16" l="1"/>
  <c r="C54" i="16" l="1"/>
  <c r="C55" i="16" l="1"/>
  <c r="C56" i="16" l="1"/>
  <c r="C57" i="16" l="1"/>
  <c r="C58" i="16" l="1"/>
  <c r="C59" i="16" l="1"/>
  <c r="C60" i="16" l="1"/>
  <c r="C61" i="16" l="1"/>
  <c r="C62" i="16" l="1"/>
  <c r="C63" i="16" l="1"/>
  <c r="C64" i="16" l="1"/>
  <c r="C65" i="16" l="1"/>
  <c r="C66" i="16" l="1"/>
  <c r="C67" i="16" l="1"/>
  <c r="C68" i="16" l="1"/>
  <c r="C69" i="16" l="1"/>
  <c r="C70" i="16" l="1"/>
  <c r="C71" i="16" l="1"/>
  <c r="C72" i="16" l="1"/>
  <c r="C74" i="16" l="1"/>
  <c r="C75" i="16" l="1"/>
  <c r="C76" i="16" l="1"/>
  <c r="C77" i="16" l="1"/>
  <c r="C78" i="16" l="1"/>
  <c r="C79" i="16" l="1"/>
  <c r="C80" i="16" l="1"/>
  <c r="C81" i="16" l="1"/>
  <c r="C82" i="16" l="1"/>
  <c r="C83" i="16" l="1"/>
  <c r="C84" i="16" l="1"/>
  <c r="C85" i="16" l="1"/>
  <c r="C86" i="16" l="1"/>
  <c r="C87" i="16" l="1"/>
  <c r="C88" i="16" l="1"/>
  <c r="C89" i="16" l="1"/>
  <c r="C90" i="16" l="1"/>
  <c r="C91" i="16" l="1"/>
  <c r="C92" i="16" l="1"/>
  <c r="C93" i="16" l="1"/>
  <c r="C94" i="16" l="1"/>
  <c r="C95" i="16" l="1"/>
  <c r="C96" i="16" l="1"/>
  <c r="C97" i="16" l="1"/>
  <c r="C98" i="16" l="1"/>
  <c r="C99" i="16" l="1"/>
  <c r="C100" i="16" l="1"/>
  <c r="C101" i="16" l="1"/>
  <c r="C102" i="16" l="1"/>
  <c r="C103" i="16" l="1"/>
  <c r="C104" i="16" l="1"/>
  <c r="C105" i="16" l="1"/>
  <c r="C106" i="16" l="1"/>
  <c r="C107" i="16" l="1"/>
  <c r="C108" i="16" l="1"/>
  <c r="C109" i="16" l="1"/>
  <c r="C110" i="16" l="1"/>
  <c r="C111" i="16" l="1"/>
  <c r="C112" i="16" l="1"/>
  <c r="C113" i="16" l="1"/>
  <c r="C114" i="16" l="1"/>
  <c r="C115" i="16" l="1"/>
  <c r="C116" i="16" l="1"/>
  <c r="C117" i="16" l="1"/>
  <c r="C118" i="16" l="1"/>
  <c r="C119" i="16" l="1"/>
  <c r="C120" i="16" l="1"/>
  <c r="C121" i="16" l="1"/>
  <c r="C122" i="16" l="1"/>
  <c r="C123" i="16" l="1"/>
  <c r="C124" i="16" l="1"/>
  <c r="C125" i="16" l="1"/>
  <c r="C126" i="16" l="1"/>
  <c r="C127" i="16" l="1"/>
  <c r="C128" i="16" l="1"/>
  <c r="C129" i="16" l="1"/>
  <c r="C130" i="16" l="1"/>
  <c r="C131" i="16" l="1"/>
  <c r="C132" i="16" l="1"/>
  <c r="C133" i="16" l="1"/>
  <c r="C134" i="16" l="1"/>
  <c r="C135" i="16" l="1"/>
  <c r="C136" i="16" l="1"/>
  <c r="C137" i="16" l="1"/>
  <c r="C138" i="16" l="1"/>
  <c r="C139" i="16" l="1"/>
  <c r="C140" i="16" l="1"/>
  <c r="C141" i="16" l="1"/>
  <c r="C142" i="16" l="1"/>
  <c r="C143" i="16" l="1"/>
  <c r="C144" i="16" l="1"/>
  <c r="C145" i="16" l="1"/>
  <c r="C146" i="16" l="1"/>
  <c r="C147" i="16" l="1"/>
  <c r="C148" i="16" l="1"/>
  <c r="C149" i="16" l="1"/>
  <c r="C150" i="16" l="1"/>
  <c r="C151" i="16" l="1"/>
  <c r="C152" i="16" l="1"/>
  <c r="C153" i="16" l="1"/>
  <c r="C154" i="16" l="1"/>
  <c r="C155" i="16" l="1"/>
  <c r="C156" i="16" l="1"/>
  <c r="C157" i="16" l="1"/>
  <c r="C158" i="16" l="1"/>
  <c r="C159" i="16" l="1"/>
  <c r="C160" i="16" l="1"/>
  <c r="C161" i="16" l="1"/>
  <c r="C162" i="16" l="1"/>
  <c r="C163" i="16" l="1"/>
  <c r="C164" i="16" l="1"/>
  <c r="C165" i="16" l="1"/>
  <c r="C166" i="16" l="1"/>
  <c r="C167" i="16" l="1"/>
  <c r="C168" i="16" l="1"/>
  <c r="C169" i="16" l="1"/>
  <c r="C170" i="16" l="1"/>
  <c r="C171" i="16" l="1"/>
  <c r="C172" i="16" l="1"/>
  <c r="C173" i="16" l="1"/>
  <c r="C174" i="16" l="1"/>
  <c r="C175" i="16" l="1"/>
  <c r="C176" i="16" l="1"/>
  <c r="C177" i="16" l="1"/>
  <c r="C178" i="16" l="1"/>
  <c r="C179" i="16" l="1"/>
  <c r="C180" i="16" l="1"/>
  <c r="C181" i="16" l="1"/>
  <c r="C182" i="16" l="1"/>
  <c r="C183" i="16" l="1"/>
  <c r="C184" i="16" l="1"/>
  <c r="C185" i="16" l="1"/>
  <c r="C186" i="16" l="1"/>
  <c r="C187" i="16" l="1"/>
  <c r="C188" i="16" l="1"/>
  <c r="C189" i="16" l="1"/>
  <c r="C190" i="16" l="1"/>
  <c r="C191" i="16" l="1"/>
  <c r="C192" i="16" l="1"/>
  <c r="C193" i="16" l="1"/>
  <c r="C194" i="16" l="1"/>
  <c r="C195" i="16" l="1"/>
  <c r="C196" i="16" l="1"/>
  <c r="C197" i="16" l="1"/>
  <c r="C198" i="16" l="1"/>
  <c r="C199" i="16" l="1"/>
  <c r="C200" i="16" l="1"/>
  <c r="C201" i="16" l="1"/>
  <c r="C202" i="16" l="1"/>
  <c r="C203" i="16" l="1"/>
  <c r="C204" i="16" l="1"/>
  <c r="C205" i="16" l="1"/>
  <c r="C206" i="16" l="1"/>
  <c r="C207" i="16" l="1"/>
  <c r="C208" i="16" l="1"/>
  <c r="C209" i="16" l="1"/>
  <c r="C210" i="16" l="1"/>
  <c r="C211" i="16" l="1"/>
  <c r="C212" i="16" l="1"/>
  <c r="C213" i="16" l="1"/>
  <c r="C214" i="16" l="1"/>
  <c r="C215" i="16" l="1"/>
  <c r="C216" i="16" l="1"/>
  <c r="C217" i="16" l="1"/>
  <c r="C218" i="16" l="1"/>
  <c r="C219" i="16" l="1"/>
  <c r="C220" i="16" l="1"/>
  <c r="C221" i="16" l="1"/>
  <c r="C222" i="16" l="1"/>
  <c r="C223" i="16" l="1"/>
  <c r="C224" i="16" l="1"/>
  <c r="C225" i="16" l="1"/>
  <c r="C226" i="16" l="1"/>
  <c r="C227" i="16" l="1"/>
  <c r="C228" i="16" l="1"/>
  <c r="C229" i="16" l="1"/>
  <c r="C230" i="16" l="1"/>
  <c r="C231" i="16" l="1"/>
  <c r="C232" i="16" l="1"/>
  <c r="C233" i="16" l="1"/>
  <c r="C234" i="16" l="1"/>
  <c r="C235" i="16" l="1"/>
  <c r="C236" i="16" l="1"/>
  <c r="C237" i="16" l="1"/>
  <c r="C238" i="16" l="1"/>
  <c r="C239" i="16" l="1"/>
  <c r="C240" i="16" l="1"/>
  <c r="C241" i="16" l="1"/>
  <c r="C242" i="16" l="1"/>
  <c r="C243" i="16" l="1"/>
  <c r="C244" i="16" l="1"/>
  <c r="C245" i="16" l="1"/>
  <c r="C246" i="16" l="1"/>
  <c r="C247" i="16" l="1"/>
  <c r="C248" i="16" l="1"/>
  <c r="C249" i="16" l="1"/>
  <c r="C250" i="16" l="1"/>
  <c r="C251" i="16" l="1"/>
  <c r="C252" i="16" l="1"/>
  <c r="C253" i="16" l="1"/>
  <c r="C254" i="16" l="1"/>
  <c r="C255" i="16" l="1"/>
  <c r="C256" i="16" l="1"/>
  <c r="C257" i="16" l="1"/>
  <c r="F255" i="1" l="1"/>
  <c r="R255" i="18"/>
  <c r="C258" i="16"/>
  <c r="F256" i="1" l="1"/>
  <c r="R256" i="18"/>
  <c r="C259" i="16"/>
  <c r="F257" i="1" l="1"/>
  <c r="R257" i="18"/>
  <c r="C260" i="16"/>
  <c r="F258" i="1" l="1"/>
  <c r="R258" i="18"/>
  <c r="C261" i="16"/>
  <c r="F259" i="1" l="1"/>
  <c r="R259" i="18"/>
  <c r="C262" i="16"/>
  <c r="F260" i="1" l="1"/>
  <c r="R260" i="18"/>
  <c r="C263" i="16"/>
  <c r="F261" i="1" l="1"/>
  <c r="R261" i="18"/>
  <c r="C264" i="16"/>
  <c r="F262" i="1" l="1"/>
  <c r="R262" i="18"/>
  <c r="C265" i="16"/>
  <c r="F263" i="1" l="1"/>
  <c r="R263" i="18"/>
  <c r="C266" i="16"/>
  <c r="F264" i="1" l="1"/>
  <c r="R264" i="18"/>
  <c r="C267" i="16"/>
  <c r="F265" i="1" l="1"/>
  <c r="R265" i="18"/>
  <c r="C268" i="16"/>
  <c r="F266" i="1" l="1"/>
  <c r="R266" i="18"/>
  <c r="C269" i="16"/>
  <c r="F267" i="1" l="1"/>
  <c r="R267" i="18"/>
  <c r="C270" i="16"/>
  <c r="F268" i="1" l="1"/>
  <c r="R268" i="18"/>
  <c r="C271" i="16"/>
  <c r="F269" i="1" l="1"/>
  <c r="R269" i="18"/>
  <c r="C272" i="16"/>
  <c r="F270" i="1" l="1"/>
  <c r="R270" i="18"/>
  <c r="C273" i="16"/>
  <c r="F271" i="1" l="1"/>
  <c r="R271" i="18"/>
  <c r="C274" i="16"/>
  <c r="F272" i="1" l="1"/>
  <c r="R272" i="18"/>
  <c r="C275" i="16"/>
  <c r="F273" i="1" l="1"/>
  <c r="R273" i="18"/>
  <c r="C276" i="16"/>
  <c r="F274" i="1" l="1"/>
  <c r="R274" i="18"/>
  <c r="B253" i="18"/>
  <c r="B253" i="1" s="1"/>
  <c r="C253" i="18"/>
  <c r="D253" i="18"/>
  <c r="E253" i="18"/>
  <c r="E253" i="1" s="1"/>
  <c r="F253" i="18"/>
  <c r="G253" i="18"/>
  <c r="H253" i="18"/>
  <c r="I253" i="18"/>
  <c r="J253" i="18"/>
  <c r="N253" i="18"/>
  <c r="B254" i="18"/>
  <c r="B254" i="1" s="1"/>
  <c r="C254" i="18"/>
  <c r="D254" i="18"/>
  <c r="E254" i="18"/>
  <c r="E254" i="1" s="1"/>
  <c r="F254" i="18"/>
  <c r="G254" i="18"/>
  <c r="H254" i="18"/>
  <c r="I254" i="18"/>
  <c r="J254" i="18"/>
  <c r="N254" i="18"/>
  <c r="B255" i="18"/>
  <c r="B255" i="1" s="1"/>
  <c r="C255" i="18"/>
  <c r="D255" i="18"/>
  <c r="E255" i="18"/>
  <c r="E255" i="1" s="1"/>
  <c r="F255" i="18"/>
  <c r="G255" i="18"/>
  <c r="H255" i="18"/>
  <c r="I255" i="18"/>
  <c r="J255" i="18"/>
  <c r="N255" i="18"/>
  <c r="B256" i="18"/>
  <c r="B256" i="1" s="1"/>
  <c r="C256" i="18"/>
  <c r="D256" i="18"/>
  <c r="E256" i="18"/>
  <c r="E256" i="1" s="1"/>
  <c r="F256" i="18"/>
  <c r="G256" i="18"/>
  <c r="H256" i="18"/>
  <c r="I256" i="18"/>
  <c r="J256" i="18"/>
  <c r="N256" i="18"/>
  <c r="B257" i="18"/>
  <c r="B257" i="1" s="1"/>
  <c r="C257" i="18"/>
  <c r="D257" i="18"/>
  <c r="E257" i="18"/>
  <c r="E257" i="1" s="1"/>
  <c r="F257" i="18"/>
  <c r="G257" i="18"/>
  <c r="H257" i="18"/>
  <c r="I257" i="18"/>
  <c r="J257" i="18"/>
  <c r="N257" i="18"/>
  <c r="B258" i="18"/>
  <c r="C258" i="18"/>
  <c r="D258" i="18"/>
  <c r="E258" i="18"/>
  <c r="E258" i="1" s="1"/>
  <c r="F258" i="18"/>
  <c r="G258" i="18"/>
  <c r="H258" i="18"/>
  <c r="I258" i="18"/>
  <c r="J258" i="18"/>
  <c r="N258" i="18"/>
  <c r="B259" i="18"/>
  <c r="B259" i="1" s="1"/>
  <c r="C259" i="18"/>
  <c r="D259" i="18"/>
  <c r="E259" i="18"/>
  <c r="E259" i="1" s="1"/>
  <c r="F259" i="18"/>
  <c r="G259" i="18"/>
  <c r="H259" i="18"/>
  <c r="I259" i="18"/>
  <c r="J259" i="18"/>
  <c r="N259" i="18"/>
  <c r="B260" i="18"/>
  <c r="B260" i="1" s="1"/>
  <c r="C260" i="18"/>
  <c r="D260" i="18"/>
  <c r="E260" i="18"/>
  <c r="E260" i="1" s="1"/>
  <c r="F260" i="18"/>
  <c r="G260" i="18"/>
  <c r="H260" i="18"/>
  <c r="I260" i="18"/>
  <c r="J260" i="18"/>
  <c r="N260" i="18"/>
  <c r="B261" i="18"/>
  <c r="C261" i="18"/>
  <c r="D261" i="18"/>
  <c r="E261" i="18"/>
  <c r="E261" i="1" s="1"/>
  <c r="F261" i="18"/>
  <c r="G261" i="18"/>
  <c r="H261" i="18"/>
  <c r="I261" i="18"/>
  <c r="J261" i="18"/>
  <c r="N261" i="18"/>
  <c r="B262" i="18"/>
  <c r="C262" i="18"/>
  <c r="D262" i="18"/>
  <c r="E262" i="18"/>
  <c r="E262" i="1" s="1"/>
  <c r="F262" i="18"/>
  <c r="G262" i="18"/>
  <c r="H262" i="18"/>
  <c r="I262" i="18"/>
  <c r="J262" i="18"/>
  <c r="N262" i="18"/>
  <c r="B263" i="18"/>
  <c r="B263" i="1" s="1"/>
  <c r="C263" i="18"/>
  <c r="D263" i="18"/>
  <c r="E263" i="18"/>
  <c r="E263" i="1" s="1"/>
  <c r="F263" i="18"/>
  <c r="G263" i="18"/>
  <c r="H263" i="18"/>
  <c r="I263" i="18"/>
  <c r="J263" i="18"/>
  <c r="N263" i="18"/>
  <c r="B264" i="18"/>
  <c r="B264" i="1" s="1"/>
  <c r="C264" i="18"/>
  <c r="D264" i="18"/>
  <c r="E264" i="18"/>
  <c r="E264" i="1" s="1"/>
  <c r="F264" i="18"/>
  <c r="G264" i="18"/>
  <c r="H264" i="18"/>
  <c r="I264" i="18"/>
  <c r="J264" i="18"/>
  <c r="N264" i="18"/>
  <c r="B265" i="18"/>
  <c r="B265" i="1" s="1"/>
  <c r="C265" i="18"/>
  <c r="D265" i="18"/>
  <c r="E265" i="18"/>
  <c r="E265" i="1" s="1"/>
  <c r="F265" i="18"/>
  <c r="G265" i="18"/>
  <c r="H265" i="18"/>
  <c r="I265" i="18"/>
  <c r="J265" i="18"/>
  <c r="N265" i="18"/>
  <c r="B266" i="18"/>
  <c r="B266" i="1" s="1"/>
  <c r="C266" i="18"/>
  <c r="D266" i="18"/>
  <c r="E266" i="18"/>
  <c r="E266" i="1" s="1"/>
  <c r="F266" i="18"/>
  <c r="G266" i="18"/>
  <c r="H266" i="18"/>
  <c r="I266" i="18"/>
  <c r="J266" i="18"/>
  <c r="N266" i="18"/>
  <c r="B267" i="18"/>
  <c r="B267" i="1" s="1"/>
  <c r="C267" i="18"/>
  <c r="D267" i="18"/>
  <c r="E267" i="18"/>
  <c r="E267" i="1" s="1"/>
  <c r="F267" i="18"/>
  <c r="G267" i="18"/>
  <c r="H267" i="18"/>
  <c r="I267" i="18"/>
  <c r="J267" i="18"/>
  <c r="N267" i="18"/>
  <c r="B268" i="18"/>
  <c r="C268" i="18"/>
  <c r="D268" i="18"/>
  <c r="E268" i="18"/>
  <c r="E268" i="1" s="1"/>
  <c r="F268" i="18"/>
  <c r="G268" i="18"/>
  <c r="H268" i="18"/>
  <c r="I268" i="18"/>
  <c r="J268" i="18"/>
  <c r="N268" i="18"/>
  <c r="B269" i="18"/>
  <c r="C269" i="18"/>
  <c r="D269" i="18"/>
  <c r="E269" i="18"/>
  <c r="E269" i="1" s="1"/>
  <c r="F269" i="18"/>
  <c r="G269" i="18"/>
  <c r="H269" i="18"/>
  <c r="I269" i="18"/>
  <c r="J269" i="18"/>
  <c r="N269" i="18"/>
  <c r="B270" i="18"/>
  <c r="B270" i="1" s="1"/>
  <c r="C270" i="18"/>
  <c r="D270" i="18"/>
  <c r="E270" i="18"/>
  <c r="E270" i="1" s="1"/>
  <c r="F270" i="18"/>
  <c r="G270" i="18"/>
  <c r="H270" i="18"/>
  <c r="I270" i="18"/>
  <c r="J270" i="18"/>
  <c r="N270" i="18"/>
  <c r="B271" i="18"/>
  <c r="B271" i="1" s="1"/>
  <c r="C271" i="18"/>
  <c r="D271" i="18"/>
  <c r="E271" i="18"/>
  <c r="E271" i="1" s="1"/>
  <c r="F271" i="18"/>
  <c r="G271" i="18"/>
  <c r="H271" i="18"/>
  <c r="I271" i="18"/>
  <c r="J271" i="18"/>
  <c r="B272" i="18"/>
  <c r="B272" i="1" s="1"/>
  <c r="C272" i="18"/>
  <c r="D272" i="18"/>
  <c r="E272" i="18"/>
  <c r="E272" i="1" s="1"/>
  <c r="F272" i="18"/>
  <c r="G272" i="18"/>
  <c r="H272" i="18"/>
  <c r="I272" i="18"/>
  <c r="J272" i="18"/>
  <c r="B273" i="18"/>
  <c r="B273" i="1" s="1"/>
  <c r="C273" i="18"/>
  <c r="D273" i="18"/>
  <c r="E273" i="18"/>
  <c r="E273" i="1" s="1"/>
  <c r="F273" i="18"/>
  <c r="G273" i="18"/>
  <c r="H273" i="18"/>
  <c r="I273" i="18"/>
  <c r="J273" i="18"/>
  <c r="B274" i="18"/>
  <c r="B274" i="1" s="1"/>
  <c r="C274" i="18"/>
  <c r="D274" i="18"/>
  <c r="E274" i="18"/>
  <c r="E274" i="1" s="1"/>
  <c r="F274" i="18"/>
  <c r="G274" i="18"/>
  <c r="H274" i="18"/>
  <c r="I274" i="18"/>
  <c r="J274" i="1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3" i="18"/>
  <c r="F4" i="18"/>
  <c r="F5" i="18"/>
  <c r="F6" i="18"/>
  <c r="F7" i="18"/>
  <c r="F2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3" i="18"/>
  <c r="C4" i="18"/>
  <c r="C5" i="18"/>
  <c r="C2" i="18"/>
  <c r="E9" i="18"/>
  <c r="E10" i="18"/>
  <c r="E11" i="18"/>
  <c r="E12" i="18"/>
  <c r="E12" i="1" s="1"/>
  <c r="E13" i="18"/>
  <c r="E13" i="1" s="1"/>
  <c r="E14" i="18"/>
  <c r="E14" i="1" s="1"/>
  <c r="E15" i="18"/>
  <c r="E16" i="18"/>
  <c r="E17" i="18"/>
  <c r="E18" i="18"/>
  <c r="E19" i="18"/>
  <c r="E19" i="1" s="1"/>
  <c r="E20" i="18"/>
  <c r="E20" i="1" s="1"/>
  <c r="E21" i="18"/>
  <c r="E21" i="1" s="1"/>
  <c r="E22" i="18"/>
  <c r="E23" i="18"/>
  <c r="E24" i="18"/>
  <c r="E25" i="18"/>
  <c r="E26" i="18"/>
  <c r="E26" i="1" s="1"/>
  <c r="E27" i="18"/>
  <c r="E27" i="1" s="1"/>
  <c r="E28" i="18"/>
  <c r="E28" i="1" s="1"/>
  <c r="E29" i="18"/>
  <c r="E30" i="18"/>
  <c r="E31" i="18"/>
  <c r="E32" i="18"/>
  <c r="E33" i="18"/>
  <c r="E33" i="1" s="1"/>
  <c r="E34" i="18"/>
  <c r="E34" i="1" s="1"/>
  <c r="E35" i="18"/>
  <c r="E35" i="1" s="1"/>
  <c r="E36" i="18"/>
  <c r="E37" i="18"/>
  <c r="E38" i="18"/>
  <c r="E39" i="18"/>
  <c r="E40" i="18"/>
  <c r="E40" i="1" s="1"/>
  <c r="E41" i="18"/>
  <c r="E41" i="1" s="1"/>
  <c r="E42" i="18"/>
  <c r="E42" i="1" s="1"/>
  <c r="E43" i="18"/>
  <c r="E44" i="18"/>
  <c r="E45" i="18"/>
  <c r="E46" i="18"/>
  <c r="E47" i="18"/>
  <c r="E47" i="1" s="1"/>
  <c r="E48" i="18"/>
  <c r="E48" i="1" s="1"/>
  <c r="E49" i="18"/>
  <c r="E49" i="1" s="1"/>
  <c r="E50" i="18"/>
  <c r="E51" i="18"/>
  <c r="E52" i="18"/>
  <c r="E53" i="18"/>
  <c r="E54" i="18"/>
  <c r="E54" i="1" s="1"/>
  <c r="E55" i="18"/>
  <c r="E55" i="1" s="1"/>
  <c r="E56" i="18"/>
  <c r="E56" i="1" s="1"/>
  <c r="E57" i="18"/>
  <c r="E58" i="18"/>
  <c r="E59" i="18"/>
  <c r="E60" i="18"/>
  <c r="E61" i="18"/>
  <c r="E61" i="1" s="1"/>
  <c r="E62" i="18"/>
  <c r="E62" i="1" s="1"/>
  <c r="E63" i="18"/>
  <c r="E63" i="1" s="1"/>
  <c r="E64" i="18"/>
  <c r="E64" i="1" s="1"/>
  <c r="E65" i="18"/>
  <c r="E65" i="1" s="1"/>
  <c r="E66" i="18"/>
  <c r="E66" i="1" s="1"/>
  <c r="E67" i="18"/>
  <c r="E67" i="1" s="1"/>
  <c r="E68" i="18"/>
  <c r="E68" i="1" s="1"/>
  <c r="E69" i="18"/>
  <c r="E69" i="1" s="1"/>
  <c r="E70" i="18"/>
  <c r="E70" i="1" s="1"/>
  <c r="E71" i="18"/>
  <c r="E71" i="1" s="1"/>
  <c r="E72" i="18"/>
  <c r="E72" i="1" s="1"/>
  <c r="E73" i="18"/>
  <c r="E73" i="1" s="1"/>
  <c r="E74" i="18"/>
  <c r="E74" i="1" s="1"/>
  <c r="E75" i="18"/>
  <c r="E75" i="1" s="1"/>
  <c r="E76" i="18"/>
  <c r="E76" i="1" s="1"/>
  <c r="E77" i="18"/>
  <c r="E77" i="1" s="1"/>
  <c r="E78" i="18"/>
  <c r="E78" i="1" s="1"/>
  <c r="E79" i="18"/>
  <c r="E79" i="1" s="1"/>
  <c r="E80" i="18"/>
  <c r="E80" i="1" s="1"/>
  <c r="E81" i="18"/>
  <c r="E81" i="1" s="1"/>
  <c r="E82" i="18"/>
  <c r="E82" i="1" s="1"/>
  <c r="E83" i="18"/>
  <c r="E83" i="1" s="1"/>
  <c r="E84" i="18"/>
  <c r="E84" i="1" s="1"/>
  <c r="E85" i="18"/>
  <c r="E85" i="1" s="1"/>
  <c r="E86" i="18"/>
  <c r="E86" i="1" s="1"/>
  <c r="E87" i="18"/>
  <c r="E87" i="1" s="1"/>
  <c r="E88" i="18"/>
  <c r="E88" i="1" s="1"/>
  <c r="E89" i="18"/>
  <c r="E89" i="1" s="1"/>
  <c r="E90" i="18"/>
  <c r="E90" i="1" s="1"/>
  <c r="E91" i="18"/>
  <c r="E91" i="1" s="1"/>
  <c r="E92" i="18"/>
  <c r="E92" i="1" s="1"/>
  <c r="E93" i="18"/>
  <c r="E93" i="1" s="1"/>
  <c r="E94" i="18"/>
  <c r="E94" i="1" s="1"/>
  <c r="E95" i="18"/>
  <c r="E95" i="1" s="1"/>
  <c r="E96" i="18"/>
  <c r="E96" i="1" s="1"/>
  <c r="E97" i="18"/>
  <c r="E97" i="1" s="1"/>
  <c r="E98" i="18"/>
  <c r="E98" i="1" s="1"/>
  <c r="E99" i="18"/>
  <c r="E99" i="1" s="1"/>
  <c r="E100" i="18"/>
  <c r="E100" i="1" s="1"/>
  <c r="E101" i="18"/>
  <c r="E101" i="1" s="1"/>
  <c r="E102" i="18"/>
  <c r="E102" i="1" s="1"/>
  <c r="E103" i="18"/>
  <c r="E103" i="1" s="1"/>
  <c r="E104" i="18"/>
  <c r="E104" i="1" s="1"/>
  <c r="E105" i="18"/>
  <c r="E105" i="1" s="1"/>
  <c r="E106" i="18"/>
  <c r="E106" i="1" s="1"/>
  <c r="E107" i="18"/>
  <c r="E107" i="1" s="1"/>
  <c r="E108" i="18"/>
  <c r="E108" i="1" s="1"/>
  <c r="E109" i="18"/>
  <c r="E109" i="1" s="1"/>
  <c r="E110" i="18"/>
  <c r="E110" i="1" s="1"/>
  <c r="E111" i="18"/>
  <c r="E111" i="1" s="1"/>
  <c r="E112" i="18"/>
  <c r="E112" i="1" s="1"/>
  <c r="E113" i="18"/>
  <c r="E113" i="1" s="1"/>
  <c r="E114" i="18"/>
  <c r="E114" i="1" s="1"/>
  <c r="E115" i="18"/>
  <c r="E115" i="1" s="1"/>
  <c r="E116" i="18"/>
  <c r="E116" i="1" s="1"/>
  <c r="E117" i="18"/>
  <c r="E117" i="1" s="1"/>
  <c r="E118" i="18"/>
  <c r="E118" i="1" s="1"/>
  <c r="E119" i="18"/>
  <c r="E119" i="1" s="1"/>
  <c r="E120" i="18"/>
  <c r="E120" i="1" s="1"/>
  <c r="E121" i="18"/>
  <c r="E121" i="1" s="1"/>
  <c r="E122" i="18"/>
  <c r="E122" i="1" s="1"/>
  <c r="E123" i="18"/>
  <c r="E123" i="1" s="1"/>
  <c r="E124" i="18"/>
  <c r="E124" i="1" s="1"/>
  <c r="E125" i="18"/>
  <c r="E125" i="1" s="1"/>
  <c r="E126" i="18"/>
  <c r="E126" i="1" s="1"/>
  <c r="E127" i="18"/>
  <c r="E127" i="1" s="1"/>
  <c r="E128" i="18"/>
  <c r="E128" i="1" s="1"/>
  <c r="E129" i="18"/>
  <c r="E129" i="1" s="1"/>
  <c r="E130" i="18"/>
  <c r="E130" i="1" s="1"/>
  <c r="E131" i="18"/>
  <c r="E131" i="1" s="1"/>
  <c r="E132" i="18"/>
  <c r="E132" i="1" s="1"/>
  <c r="E133" i="18"/>
  <c r="E133" i="1" s="1"/>
  <c r="E134" i="18"/>
  <c r="E134" i="1" s="1"/>
  <c r="E135" i="18"/>
  <c r="E135" i="1" s="1"/>
  <c r="E136" i="18"/>
  <c r="E136" i="1" s="1"/>
  <c r="E137" i="18"/>
  <c r="E137" i="1" s="1"/>
  <c r="E138" i="18"/>
  <c r="E138" i="1" s="1"/>
  <c r="E139" i="18"/>
  <c r="E139" i="1" s="1"/>
  <c r="E140" i="18"/>
  <c r="E140" i="1" s="1"/>
  <c r="E141" i="18"/>
  <c r="E141" i="1" s="1"/>
  <c r="E142" i="18"/>
  <c r="E142" i="1" s="1"/>
  <c r="E143" i="18"/>
  <c r="E143" i="1" s="1"/>
  <c r="E144" i="18"/>
  <c r="E144" i="1" s="1"/>
  <c r="E145" i="18"/>
  <c r="E145" i="1" s="1"/>
  <c r="E146" i="18"/>
  <c r="E146" i="1" s="1"/>
  <c r="E147" i="18"/>
  <c r="E147" i="1" s="1"/>
  <c r="E148" i="18"/>
  <c r="E148" i="1" s="1"/>
  <c r="E149" i="18"/>
  <c r="E149" i="1" s="1"/>
  <c r="E150" i="18"/>
  <c r="E150" i="1" s="1"/>
  <c r="E151" i="18"/>
  <c r="E151" i="1" s="1"/>
  <c r="E152" i="18"/>
  <c r="E152" i="1" s="1"/>
  <c r="E153" i="18"/>
  <c r="E153" i="1" s="1"/>
  <c r="E154" i="18"/>
  <c r="E154" i="1" s="1"/>
  <c r="E155" i="18"/>
  <c r="E155" i="1" s="1"/>
  <c r="E156" i="18"/>
  <c r="E156" i="1" s="1"/>
  <c r="E157" i="18"/>
  <c r="E157" i="1" s="1"/>
  <c r="E158" i="18"/>
  <c r="E158" i="1" s="1"/>
  <c r="E159" i="18"/>
  <c r="E159" i="1" s="1"/>
  <c r="E160" i="18"/>
  <c r="E160" i="1" s="1"/>
  <c r="E161" i="18"/>
  <c r="E161" i="1" s="1"/>
  <c r="E162" i="18"/>
  <c r="E162" i="1" s="1"/>
  <c r="E163" i="18"/>
  <c r="E163" i="1" s="1"/>
  <c r="E164" i="18"/>
  <c r="E164" i="1" s="1"/>
  <c r="E165" i="18"/>
  <c r="E165" i="1" s="1"/>
  <c r="E166" i="18"/>
  <c r="E166" i="1" s="1"/>
  <c r="E167" i="18"/>
  <c r="E167" i="1" s="1"/>
  <c r="E168" i="18"/>
  <c r="E168" i="1" s="1"/>
  <c r="E169" i="18"/>
  <c r="E169" i="1" s="1"/>
  <c r="E170" i="18"/>
  <c r="E170" i="1" s="1"/>
  <c r="E171" i="18"/>
  <c r="E171" i="1" s="1"/>
  <c r="E172" i="18"/>
  <c r="E172" i="1" s="1"/>
  <c r="E173" i="18"/>
  <c r="E173" i="1" s="1"/>
  <c r="E174" i="18"/>
  <c r="E174" i="1" s="1"/>
  <c r="E175" i="18"/>
  <c r="E175" i="1" s="1"/>
  <c r="E176" i="18"/>
  <c r="E176" i="1" s="1"/>
  <c r="E177" i="18"/>
  <c r="E177" i="1" s="1"/>
  <c r="E178" i="18"/>
  <c r="E178" i="1" s="1"/>
  <c r="E179" i="18"/>
  <c r="E179" i="1" s="1"/>
  <c r="E180" i="18"/>
  <c r="E180" i="1" s="1"/>
  <c r="E181" i="18"/>
  <c r="E181" i="1" s="1"/>
  <c r="E182" i="18"/>
  <c r="E182" i="1" s="1"/>
  <c r="E183" i="18"/>
  <c r="E183" i="1" s="1"/>
  <c r="E184" i="18"/>
  <c r="E184" i="1" s="1"/>
  <c r="E185" i="18"/>
  <c r="E185" i="1" s="1"/>
  <c r="E186" i="18"/>
  <c r="E186" i="1" s="1"/>
  <c r="E187" i="18"/>
  <c r="E187" i="1" s="1"/>
  <c r="E188" i="18"/>
  <c r="E188" i="1" s="1"/>
  <c r="E189" i="18"/>
  <c r="E189" i="1" s="1"/>
  <c r="E190" i="18"/>
  <c r="E190" i="1" s="1"/>
  <c r="E191" i="18"/>
  <c r="E191" i="1" s="1"/>
  <c r="E192" i="18"/>
  <c r="E192" i="1" s="1"/>
  <c r="E193" i="18"/>
  <c r="E193" i="1" s="1"/>
  <c r="E194" i="18"/>
  <c r="E194" i="1" s="1"/>
  <c r="E195" i="18"/>
  <c r="E195" i="1" s="1"/>
  <c r="E196" i="18"/>
  <c r="E196" i="1" s="1"/>
  <c r="E197" i="18"/>
  <c r="E197" i="1" s="1"/>
  <c r="E198" i="18"/>
  <c r="E198" i="1" s="1"/>
  <c r="E199" i="18"/>
  <c r="E199" i="1" s="1"/>
  <c r="E200" i="18"/>
  <c r="E200" i="1" s="1"/>
  <c r="E201" i="18"/>
  <c r="E201" i="1" s="1"/>
  <c r="E202" i="18"/>
  <c r="E202" i="1" s="1"/>
  <c r="E203" i="18"/>
  <c r="E203" i="1" s="1"/>
  <c r="E204" i="18"/>
  <c r="E204" i="1" s="1"/>
  <c r="E205" i="18"/>
  <c r="E205" i="1" s="1"/>
  <c r="E206" i="18"/>
  <c r="E206" i="1" s="1"/>
  <c r="E207" i="18"/>
  <c r="E207" i="1" s="1"/>
  <c r="E208" i="18"/>
  <c r="E208" i="1" s="1"/>
  <c r="E209" i="18"/>
  <c r="E209" i="1" s="1"/>
  <c r="E210" i="18"/>
  <c r="E210" i="1" s="1"/>
  <c r="E211" i="18"/>
  <c r="E211" i="1" s="1"/>
  <c r="E212" i="18"/>
  <c r="E212" i="1" s="1"/>
  <c r="E213" i="18"/>
  <c r="E213" i="1" s="1"/>
  <c r="E214" i="18"/>
  <c r="E214" i="1" s="1"/>
  <c r="E215" i="18"/>
  <c r="E215" i="1" s="1"/>
  <c r="E216" i="18"/>
  <c r="E216" i="1" s="1"/>
  <c r="E217" i="18"/>
  <c r="E217" i="1" s="1"/>
  <c r="E218" i="18"/>
  <c r="E218" i="1" s="1"/>
  <c r="E219" i="18"/>
  <c r="E219" i="1" s="1"/>
  <c r="E220" i="18"/>
  <c r="E220" i="1" s="1"/>
  <c r="E221" i="18"/>
  <c r="E221" i="1" s="1"/>
  <c r="E222" i="18"/>
  <c r="E222" i="1" s="1"/>
  <c r="E223" i="18"/>
  <c r="E223" i="1" s="1"/>
  <c r="E224" i="18"/>
  <c r="E224" i="1" s="1"/>
  <c r="E225" i="18"/>
  <c r="E225" i="1" s="1"/>
  <c r="E226" i="18"/>
  <c r="E226" i="1" s="1"/>
  <c r="E227" i="18"/>
  <c r="E227" i="1" s="1"/>
  <c r="E228" i="18"/>
  <c r="E228" i="1" s="1"/>
  <c r="E229" i="18"/>
  <c r="E229" i="1" s="1"/>
  <c r="E230" i="18"/>
  <c r="E230" i="1" s="1"/>
  <c r="E231" i="18"/>
  <c r="E231" i="1" s="1"/>
  <c r="E232" i="18"/>
  <c r="E232" i="1" s="1"/>
  <c r="E233" i="18"/>
  <c r="E233" i="1" s="1"/>
  <c r="E234" i="18"/>
  <c r="E234" i="1" s="1"/>
  <c r="E235" i="18"/>
  <c r="E235" i="1" s="1"/>
  <c r="E236" i="18"/>
  <c r="E236" i="1" s="1"/>
  <c r="E237" i="18"/>
  <c r="E237" i="1" s="1"/>
  <c r="E238" i="18"/>
  <c r="E238" i="1" s="1"/>
  <c r="E239" i="18"/>
  <c r="E239" i="1" s="1"/>
  <c r="E240" i="18"/>
  <c r="E240" i="1" s="1"/>
  <c r="E241" i="18"/>
  <c r="E241" i="1" s="1"/>
  <c r="E242" i="18"/>
  <c r="E242" i="1" s="1"/>
  <c r="E243" i="18"/>
  <c r="E243" i="1" s="1"/>
  <c r="E244" i="18"/>
  <c r="E244" i="1" s="1"/>
  <c r="E245" i="18"/>
  <c r="E245" i="1" s="1"/>
  <c r="E246" i="18"/>
  <c r="E246" i="1" s="1"/>
  <c r="E247" i="18"/>
  <c r="E247" i="1" s="1"/>
  <c r="E248" i="18"/>
  <c r="E248" i="1" s="1"/>
  <c r="E249" i="18"/>
  <c r="E249" i="1" s="1"/>
  <c r="E250" i="18"/>
  <c r="E250" i="1" s="1"/>
  <c r="E251" i="18"/>
  <c r="E251" i="1" s="1"/>
  <c r="E252" i="18"/>
  <c r="E252" i="1" s="1"/>
  <c r="E3" i="18"/>
  <c r="E4" i="18"/>
  <c r="E5" i="18"/>
  <c r="E5" i="1" s="1"/>
  <c r="E6" i="18"/>
  <c r="E6" i="1" s="1"/>
  <c r="E7" i="18"/>
  <c r="E7" i="1" s="1"/>
  <c r="E8" i="18"/>
  <c r="E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3" i="18"/>
  <c r="D2" i="18"/>
  <c r="B8" i="18"/>
  <c r="B8" i="1" s="1"/>
  <c r="B9" i="18"/>
  <c r="B9" i="1" s="1"/>
  <c r="B10" i="18"/>
  <c r="B10" i="1" s="1"/>
  <c r="B11" i="18"/>
  <c r="B11" i="1" s="1"/>
  <c r="B12" i="18"/>
  <c r="B12" i="1" s="1"/>
  <c r="B13" i="18"/>
  <c r="B13" i="1" s="1"/>
  <c r="B14" i="18"/>
  <c r="B14" i="1" s="1"/>
  <c r="B15" i="18"/>
  <c r="B15" i="1" s="1"/>
  <c r="B16" i="18"/>
  <c r="B16" i="1" s="1"/>
  <c r="B17" i="18"/>
  <c r="B17" i="1" s="1"/>
  <c r="B18" i="18"/>
  <c r="B18" i="1" s="1"/>
  <c r="B19" i="18"/>
  <c r="B19" i="1" s="1"/>
  <c r="B20" i="18"/>
  <c r="B20" i="1" s="1"/>
  <c r="B21" i="18"/>
  <c r="B21" i="1" s="1"/>
  <c r="B22" i="18"/>
  <c r="B22" i="1" s="1"/>
  <c r="B23" i="18"/>
  <c r="B23" i="1" s="1"/>
  <c r="B24" i="18"/>
  <c r="B24" i="1" s="1"/>
  <c r="B25" i="18"/>
  <c r="B25" i="1" s="1"/>
  <c r="B26" i="18"/>
  <c r="B26" i="1" s="1"/>
  <c r="B27" i="18"/>
  <c r="B27" i="1" s="1"/>
  <c r="B28" i="18"/>
  <c r="B28" i="1" s="1"/>
  <c r="B29" i="18"/>
  <c r="B29" i="1" s="1"/>
  <c r="B30" i="18"/>
  <c r="B30" i="1" s="1"/>
  <c r="B31" i="18"/>
  <c r="B31" i="1" s="1"/>
  <c r="B32" i="18"/>
  <c r="B32" i="1" s="1"/>
  <c r="B33" i="18"/>
  <c r="B33" i="1" s="1"/>
  <c r="B34" i="18"/>
  <c r="B34" i="1" s="1"/>
  <c r="B35" i="18"/>
  <c r="B35" i="1" s="1"/>
  <c r="B36" i="18"/>
  <c r="B36" i="1" s="1"/>
  <c r="B37" i="18"/>
  <c r="B37" i="1" s="1"/>
  <c r="B38" i="18"/>
  <c r="B38" i="1" s="1"/>
  <c r="B39" i="18"/>
  <c r="B39" i="1" s="1"/>
  <c r="B40" i="18"/>
  <c r="B40" i="1" s="1"/>
  <c r="B41" i="18"/>
  <c r="B41" i="1" s="1"/>
  <c r="B42" i="18"/>
  <c r="B42" i="1" s="1"/>
  <c r="B43" i="18"/>
  <c r="B43" i="1" s="1"/>
  <c r="B44" i="18"/>
  <c r="B44" i="1" s="1"/>
  <c r="B45" i="18"/>
  <c r="B45" i="1" s="1"/>
  <c r="B46" i="18"/>
  <c r="B46" i="1" s="1"/>
  <c r="B47" i="18"/>
  <c r="B47" i="1" s="1"/>
  <c r="B48" i="18"/>
  <c r="B48" i="1" s="1"/>
  <c r="B49" i="18"/>
  <c r="B49" i="1" s="1"/>
  <c r="B50" i="18"/>
  <c r="B50" i="1" s="1"/>
  <c r="B51" i="18"/>
  <c r="B51" i="1" s="1"/>
  <c r="B52" i="18"/>
  <c r="B52" i="1" s="1"/>
  <c r="B53" i="18"/>
  <c r="B53" i="1" s="1"/>
  <c r="B54" i="18"/>
  <c r="B54" i="1" s="1"/>
  <c r="B55" i="18"/>
  <c r="B55" i="1" s="1"/>
  <c r="B56" i="18"/>
  <c r="B56" i="1" s="1"/>
  <c r="B57" i="18"/>
  <c r="B57" i="1" s="1"/>
  <c r="B58" i="18"/>
  <c r="B58" i="1" s="1"/>
  <c r="B59" i="18"/>
  <c r="B59" i="1" s="1"/>
  <c r="B60" i="18"/>
  <c r="B60" i="1" s="1"/>
  <c r="B61" i="18"/>
  <c r="B61" i="1" s="1"/>
  <c r="B62" i="18"/>
  <c r="B62" i="1" s="1"/>
  <c r="B63" i="18"/>
  <c r="B63" i="1" s="1"/>
  <c r="B64" i="18"/>
  <c r="B64" i="1" s="1"/>
  <c r="B65" i="18"/>
  <c r="B65" i="1" s="1"/>
  <c r="B66" i="18"/>
  <c r="B66" i="1" s="1"/>
  <c r="B67" i="18"/>
  <c r="B67" i="1" s="1"/>
  <c r="B68" i="18"/>
  <c r="B68" i="1" s="1"/>
  <c r="B69" i="18"/>
  <c r="B69" i="1" s="1"/>
  <c r="B70" i="18"/>
  <c r="B70" i="1" s="1"/>
  <c r="B71" i="18"/>
  <c r="B71" i="1" s="1"/>
  <c r="B72" i="18"/>
  <c r="B72" i="1" s="1"/>
  <c r="B73" i="18"/>
  <c r="B73" i="1" s="1"/>
  <c r="B74" i="18"/>
  <c r="B74" i="1" s="1"/>
  <c r="B75" i="18"/>
  <c r="B75" i="1" s="1"/>
  <c r="B76" i="18"/>
  <c r="B76" i="1" s="1"/>
  <c r="B77" i="18"/>
  <c r="B77" i="1" s="1"/>
  <c r="B78" i="18"/>
  <c r="B78" i="1" s="1"/>
  <c r="B79" i="18"/>
  <c r="B79" i="1" s="1"/>
  <c r="B80" i="18"/>
  <c r="B80" i="1" s="1"/>
  <c r="B81" i="18"/>
  <c r="B81" i="1" s="1"/>
  <c r="B82" i="18"/>
  <c r="B82" i="1" s="1"/>
  <c r="B83" i="18"/>
  <c r="B83" i="1" s="1"/>
  <c r="B84" i="18"/>
  <c r="B84" i="1" s="1"/>
  <c r="B85" i="18"/>
  <c r="B85" i="1" s="1"/>
  <c r="B86" i="18"/>
  <c r="B86" i="1" s="1"/>
  <c r="B87" i="18"/>
  <c r="B87" i="1" s="1"/>
  <c r="B88" i="18"/>
  <c r="B88" i="1" s="1"/>
  <c r="B89" i="18"/>
  <c r="B89" i="1" s="1"/>
  <c r="B90" i="18"/>
  <c r="B90" i="1" s="1"/>
  <c r="B91" i="18"/>
  <c r="B91" i="1" s="1"/>
  <c r="B92" i="18"/>
  <c r="B92" i="1" s="1"/>
  <c r="B93" i="18"/>
  <c r="B93" i="1" s="1"/>
  <c r="B94" i="18"/>
  <c r="B94" i="1" s="1"/>
  <c r="B95" i="18"/>
  <c r="B95" i="1" s="1"/>
  <c r="B96" i="18"/>
  <c r="B96" i="1" s="1"/>
  <c r="B97" i="18"/>
  <c r="B97" i="1" s="1"/>
  <c r="B98" i="18"/>
  <c r="B98" i="1" s="1"/>
  <c r="B99" i="18"/>
  <c r="B99" i="1" s="1"/>
  <c r="B100" i="18"/>
  <c r="B100" i="1" s="1"/>
  <c r="B101" i="18"/>
  <c r="B101" i="1" s="1"/>
  <c r="B102" i="18"/>
  <c r="B102" i="1" s="1"/>
  <c r="B103" i="18"/>
  <c r="B103" i="1" s="1"/>
  <c r="B104" i="18"/>
  <c r="B104" i="1" s="1"/>
  <c r="B105" i="18"/>
  <c r="B105" i="1" s="1"/>
  <c r="B106" i="18"/>
  <c r="B106" i="1" s="1"/>
  <c r="B107" i="18"/>
  <c r="B107" i="1" s="1"/>
  <c r="B108" i="18"/>
  <c r="B108" i="1" s="1"/>
  <c r="B109" i="18"/>
  <c r="B109" i="1" s="1"/>
  <c r="B110" i="18"/>
  <c r="B110" i="1" s="1"/>
  <c r="B111" i="18"/>
  <c r="B111" i="1" s="1"/>
  <c r="B112" i="18"/>
  <c r="B112" i="1" s="1"/>
  <c r="B113" i="18"/>
  <c r="B113" i="1" s="1"/>
  <c r="B114" i="18"/>
  <c r="B114" i="1" s="1"/>
  <c r="B115" i="18"/>
  <c r="B115" i="1" s="1"/>
  <c r="B116" i="18"/>
  <c r="B116" i="1" s="1"/>
  <c r="B117" i="18"/>
  <c r="B117" i="1" s="1"/>
  <c r="B118" i="18"/>
  <c r="B118" i="1" s="1"/>
  <c r="B119" i="18"/>
  <c r="B119" i="1" s="1"/>
  <c r="B120" i="18"/>
  <c r="B120" i="1" s="1"/>
  <c r="B121" i="18"/>
  <c r="B121" i="1" s="1"/>
  <c r="B122" i="18"/>
  <c r="B122" i="1" s="1"/>
  <c r="B123" i="18"/>
  <c r="B123" i="1" s="1"/>
  <c r="B124" i="18"/>
  <c r="B124" i="1" s="1"/>
  <c r="B125" i="18"/>
  <c r="B125" i="1" s="1"/>
  <c r="B126" i="18"/>
  <c r="B126" i="1" s="1"/>
  <c r="B127" i="18"/>
  <c r="B127" i="1" s="1"/>
  <c r="B128" i="18"/>
  <c r="B128" i="1" s="1"/>
  <c r="B129" i="18"/>
  <c r="B129" i="1" s="1"/>
  <c r="B130" i="18"/>
  <c r="B130" i="1" s="1"/>
  <c r="B131" i="18"/>
  <c r="B131" i="1" s="1"/>
  <c r="B132" i="18"/>
  <c r="B132" i="1" s="1"/>
  <c r="B133" i="18"/>
  <c r="B133" i="1" s="1"/>
  <c r="B134" i="18"/>
  <c r="B134" i="1" s="1"/>
  <c r="B135" i="18"/>
  <c r="B135" i="1" s="1"/>
  <c r="B136" i="18"/>
  <c r="B136" i="1" s="1"/>
  <c r="B137" i="18"/>
  <c r="B137" i="1" s="1"/>
  <c r="B138" i="18"/>
  <c r="B138" i="1" s="1"/>
  <c r="B139" i="18"/>
  <c r="B139" i="1" s="1"/>
  <c r="B140" i="18"/>
  <c r="B140" i="1" s="1"/>
  <c r="B141" i="18"/>
  <c r="B141" i="1" s="1"/>
  <c r="B142" i="18"/>
  <c r="B142" i="1" s="1"/>
  <c r="B143" i="18"/>
  <c r="B143" i="1" s="1"/>
  <c r="B144" i="18"/>
  <c r="B144" i="1" s="1"/>
  <c r="B145" i="18"/>
  <c r="B145" i="1" s="1"/>
  <c r="B146" i="18"/>
  <c r="B146" i="1" s="1"/>
  <c r="B147" i="18"/>
  <c r="B147" i="1" s="1"/>
  <c r="B148" i="18"/>
  <c r="B148" i="1" s="1"/>
  <c r="B149" i="18"/>
  <c r="B149" i="1" s="1"/>
  <c r="B150" i="18"/>
  <c r="B150" i="1" s="1"/>
  <c r="B151" i="18"/>
  <c r="B151" i="1" s="1"/>
  <c r="B152" i="18"/>
  <c r="B152" i="1" s="1"/>
  <c r="B153" i="18"/>
  <c r="B153" i="1" s="1"/>
  <c r="B154" i="18"/>
  <c r="B154" i="1" s="1"/>
  <c r="B155" i="18"/>
  <c r="B155" i="1" s="1"/>
  <c r="B156" i="18"/>
  <c r="B156" i="1" s="1"/>
  <c r="B157" i="18"/>
  <c r="B157" i="1" s="1"/>
  <c r="B158" i="18"/>
  <c r="B158" i="1" s="1"/>
  <c r="B159" i="18"/>
  <c r="B159" i="1" s="1"/>
  <c r="B160" i="18"/>
  <c r="B160" i="1" s="1"/>
  <c r="B161" i="18"/>
  <c r="B161" i="1" s="1"/>
  <c r="B162" i="18"/>
  <c r="B162" i="1" s="1"/>
  <c r="B163" i="18"/>
  <c r="B163" i="1" s="1"/>
  <c r="B164" i="18"/>
  <c r="B164" i="1" s="1"/>
  <c r="B165" i="18"/>
  <c r="B165" i="1" s="1"/>
  <c r="B166" i="18"/>
  <c r="B166" i="1" s="1"/>
  <c r="B167" i="18"/>
  <c r="B167" i="1" s="1"/>
  <c r="B168" i="18"/>
  <c r="B168" i="1" s="1"/>
  <c r="B169" i="18"/>
  <c r="B169" i="1" s="1"/>
  <c r="B170" i="18"/>
  <c r="B170" i="1" s="1"/>
  <c r="B171" i="18"/>
  <c r="B171" i="1" s="1"/>
  <c r="B172" i="18"/>
  <c r="B172" i="1" s="1"/>
  <c r="B173" i="18"/>
  <c r="B173" i="1" s="1"/>
  <c r="B174" i="18"/>
  <c r="B174" i="1" s="1"/>
  <c r="B175" i="18"/>
  <c r="B175" i="1" s="1"/>
  <c r="B176" i="18"/>
  <c r="B176" i="1" s="1"/>
  <c r="B177" i="18"/>
  <c r="B177" i="1" s="1"/>
  <c r="B178" i="18"/>
  <c r="B178" i="1" s="1"/>
  <c r="B179" i="18"/>
  <c r="B179" i="1" s="1"/>
  <c r="B180" i="18"/>
  <c r="B180" i="1" s="1"/>
  <c r="B181" i="18"/>
  <c r="B181" i="1" s="1"/>
  <c r="B182" i="18"/>
  <c r="B182" i="1" s="1"/>
  <c r="B183" i="18"/>
  <c r="B183" i="1" s="1"/>
  <c r="B184" i="18"/>
  <c r="B184" i="1" s="1"/>
  <c r="B185" i="18"/>
  <c r="B185" i="1" s="1"/>
  <c r="B186" i="18"/>
  <c r="B186" i="1" s="1"/>
  <c r="B187" i="18"/>
  <c r="B187" i="1" s="1"/>
  <c r="B188" i="18"/>
  <c r="B188" i="1" s="1"/>
  <c r="B189" i="18"/>
  <c r="B189" i="1" s="1"/>
  <c r="B190" i="18"/>
  <c r="B190" i="1" s="1"/>
  <c r="B191" i="18"/>
  <c r="B191" i="1" s="1"/>
  <c r="B192" i="18"/>
  <c r="B192" i="1" s="1"/>
  <c r="B193" i="18"/>
  <c r="B193" i="1" s="1"/>
  <c r="B194" i="18"/>
  <c r="B194" i="1" s="1"/>
  <c r="B195" i="18"/>
  <c r="B195" i="1" s="1"/>
  <c r="B196" i="18"/>
  <c r="B196" i="1" s="1"/>
  <c r="B197" i="18"/>
  <c r="B197" i="1" s="1"/>
  <c r="B198" i="18"/>
  <c r="B198" i="1" s="1"/>
  <c r="B199" i="18"/>
  <c r="B199" i="1" s="1"/>
  <c r="B200" i="18"/>
  <c r="B200" i="1" s="1"/>
  <c r="B201" i="18"/>
  <c r="B201" i="1" s="1"/>
  <c r="B202" i="18"/>
  <c r="B202" i="1" s="1"/>
  <c r="B203" i="18"/>
  <c r="B203" i="1" s="1"/>
  <c r="B204" i="18"/>
  <c r="B204" i="1" s="1"/>
  <c r="B205" i="18"/>
  <c r="B205" i="1" s="1"/>
  <c r="B206" i="18"/>
  <c r="B206" i="1" s="1"/>
  <c r="B207" i="18"/>
  <c r="B207" i="1" s="1"/>
  <c r="B208" i="18"/>
  <c r="B208" i="1" s="1"/>
  <c r="B209" i="18"/>
  <c r="B209" i="1" s="1"/>
  <c r="B210" i="18"/>
  <c r="B210" i="1" s="1"/>
  <c r="B211" i="18"/>
  <c r="B211" i="1" s="1"/>
  <c r="B212" i="18"/>
  <c r="B212" i="1" s="1"/>
  <c r="B213" i="18"/>
  <c r="B213" i="1" s="1"/>
  <c r="B214" i="18"/>
  <c r="B214" i="1" s="1"/>
  <c r="B215" i="18"/>
  <c r="B215" i="1" s="1"/>
  <c r="B216" i="18"/>
  <c r="B216" i="1" s="1"/>
  <c r="B217" i="18"/>
  <c r="B217" i="1" s="1"/>
  <c r="B218" i="18"/>
  <c r="B218" i="1" s="1"/>
  <c r="B219" i="18"/>
  <c r="B219" i="1" s="1"/>
  <c r="B220" i="18"/>
  <c r="B220" i="1" s="1"/>
  <c r="B221" i="18"/>
  <c r="B221" i="1" s="1"/>
  <c r="B222" i="18"/>
  <c r="B222" i="1" s="1"/>
  <c r="B223" i="18"/>
  <c r="B223" i="1" s="1"/>
  <c r="B224" i="18"/>
  <c r="B224" i="1" s="1"/>
  <c r="B225" i="18"/>
  <c r="B225" i="1" s="1"/>
  <c r="B226" i="18"/>
  <c r="B226" i="1" s="1"/>
  <c r="B227" i="18"/>
  <c r="B227" i="1" s="1"/>
  <c r="B228" i="18"/>
  <c r="B228" i="1" s="1"/>
  <c r="B229" i="18"/>
  <c r="B229" i="1" s="1"/>
  <c r="B230" i="18"/>
  <c r="B230" i="1" s="1"/>
  <c r="B231" i="18"/>
  <c r="B231" i="1" s="1"/>
  <c r="B232" i="18"/>
  <c r="B232" i="1" s="1"/>
  <c r="B233" i="18"/>
  <c r="B233" i="1" s="1"/>
  <c r="B234" i="18"/>
  <c r="B234" i="1" s="1"/>
  <c r="B235" i="18"/>
  <c r="B235" i="1" s="1"/>
  <c r="B236" i="18"/>
  <c r="B236" i="1" s="1"/>
  <c r="B237" i="18"/>
  <c r="B237" i="1" s="1"/>
  <c r="B238" i="18"/>
  <c r="B238" i="1" s="1"/>
  <c r="B239" i="18"/>
  <c r="B239" i="1" s="1"/>
  <c r="B240" i="18"/>
  <c r="B240" i="1" s="1"/>
  <c r="B241" i="18"/>
  <c r="B241" i="1" s="1"/>
  <c r="B242" i="18"/>
  <c r="B242" i="1" s="1"/>
  <c r="B243" i="18"/>
  <c r="B243" i="1" s="1"/>
  <c r="B244" i="18"/>
  <c r="B244" i="1" s="1"/>
  <c r="B245" i="18"/>
  <c r="B245" i="1" s="1"/>
  <c r="B246" i="18"/>
  <c r="B246" i="1" s="1"/>
  <c r="B247" i="18"/>
  <c r="B247" i="1" s="1"/>
  <c r="B248" i="18"/>
  <c r="B248" i="1" s="1"/>
  <c r="B249" i="18"/>
  <c r="B249" i="1" s="1"/>
  <c r="B250" i="18"/>
  <c r="B250" i="1" s="1"/>
  <c r="B251" i="18"/>
  <c r="B251" i="1" s="1"/>
  <c r="B252" i="18"/>
  <c r="B252" i="1" s="1"/>
  <c r="B258" i="1"/>
  <c r="B261" i="1"/>
  <c r="B262" i="1"/>
  <c r="B268" i="1"/>
  <c r="B269" i="1"/>
  <c r="B3" i="18"/>
  <c r="B3" i="1" s="1"/>
  <c r="B4" i="18"/>
  <c r="B4" i="1" s="1"/>
  <c r="B5" i="18"/>
  <c r="B5" i="1" s="1"/>
  <c r="B6" i="18"/>
  <c r="B6" i="1" s="1"/>
  <c r="B7" i="18"/>
  <c r="B7" i="1" s="1"/>
  <c r="B2" i="18"/>
  <c r="B2" i="1" s="1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I6" i="1"/>
  <c r="I11" i="1"/>
  <c r="I12" i="1"/>
  <c r="I13" i="1"/>
  <c r="T2" i="18"/>
  <c r="E3" i="1" l="1"/>
  <c r="E46" i="1"/>
  <c r="E30" i="1"/>
  <c r="E4" i="1"/>
  <c r="E8" i="1"/>
  <c r="Q254" i="18"/>
  <c r="E57" i="1"/>
  <c r="Q272" i="18"/>
  <c r="Q271" i="18"/>
  <c r="Q258" i="18"/>
  <c r="Q256" i="18"/>
  <c r="Q267" i="18"/>
  <c r="Q259" i="18"/>
  <c r="Q270" i="18"/>
  <c r="E25" i="1"/>
  <c r="Q260" i="18"/>
  <c r="Q263" i="18"/>
  <c r="Q261" i="18"/>
  <c r="Q273" i="18"/>
  <c r="E2" i="1"/>
  <c r="E45" i="1"/>
  <c r="E29" i="1"/>
  <c r="Q274" i="18"/>
  <c r="Q269" i="18"/>
  <c r="Q264" i="18"/>
  <c r="Q253" i="18"/>
  <c r="E31" i="1"/>
  <c r="E15" i="1"/>
  <c r="Q255" i="18"/>
  <c r="E60" i="1"/>
  <c r="E44" i="1"/>
  <c r="E59" i="1"/>
  <c r="E43" i="1"/>
  <c r="E11" i="1"/>
  <c r="Q265" i="18"/>
  <c r="E58" i="1"/>
  <c r="E10" i="1"/>
  <c r="E9" i="1"/>
  <c r="E24" i="1"/>
  <c r="E39" i="1"/>
  <c r="E23" i="1"/>
  <c r="Q266" i="18"/>
  <c r="E38" i="1"/>
  <c r="E22" i="1"/>
  <c r="Q262" i="18"/>
  <c r="Q257" i="18"/>
  <c r="E53" i="1"/>
  <c r="E37" i="1"/>
  <c r="E52" i="1"/>
  <c r="E36" i="1"/>
  <c r="E51" i="1"/>
  <c r="E50" i="1"/>
  <c r="E18" i="1"/>
  <c r="E17" i="1"/>
  <c r="E32" i="1"/>
  <c r="E16" i="1"/>
  <c r="Q268" i="18"/>
  <c r="Q234" i="18"/>
  <c r="Q210" i="18"/>
  <c r="Q186" i="18"/>
  <c r="Q162" i="18"/>
  <c r="Q138" i="18"/>
  <c r="Q114" i="18"/>
  <c r="Q90" i="18"/>
  <c r="Q66" i="18"/>
  <c r="Q42" i="18"/>
  <c r="Q18" i="18"/>
  <c r="Q153" i="18"/>
  <c r="Q105" i="18"/>
  <c r="Q57" i="18"/>
  <c r="Q9" i="18"/>
  <c r="Q224" i="18"/>
  <c r="Q200" i="18"/>
  <c r="Q176" i="18"/>
  <c r="Q104" i="18"/>
  <c r="Q56" i="18"/>
  <c r="Q32" i="18"/>
  <c r="Q8" i="18"/>
  <c r="Q194" i="18"/>
  <c r="Q170" i="18"/>
  <c r="Q122" i="18"/>
  <c r="Q98" i="18"/>
  <c r="Q74" i="18"/>
  <c r="Q50" i="18"/>
  <c r="Q26" i="18"/>
  <c r="Q45" i="18"/>
  <c r="Q236" i="18"/>
  <c r="Q140" i="18"/>
  <c r="Q20" i="18"/>
  <c r="Q163" i="18"/>
  <c r="Q233" i="18"/>
  <c r="Q209" i="18"/>
  <c r="Q185" i="18"/>
  <c r="Q161" i="18"/>
  <c r="Q137" i="18"/>
  <c r="Q113" i="18"/>
  <c r="Q89" i="18"/>
  <c r="Q65" i="18"/>
  <c r="Q41" i="18"/>
  <c r="Q17" i="18"/>
  <c r="Q208" i="18"/>
  <c r="Q136" i="18"/>
  <c r="Q88" i="18"/>
  <c r="Q40" i="18"/>
  <c r="Q16" i="18"/>
  <c r="Q207" i="18"/>
  <c r="Q159" i="18"/>
  <c r="Q87" i="18"/>
  <c r="Q39" i="18"/>
  <c r="Q108" i="18"/>
  <c r="Q228" i="18"/>
  <c r="Q2" i="18"/>
  <c r="Q155" i="18"/>
  <c r="Q83" i="18"/>
  <c r="Q59" i="18"/>
  <c r="Q13" i="18"/>
  <c r="Q252" i="18"/>
  <c r="Q84" i="18"/>
  <c r="Q130" i="18"/>
  <c r="Q106" i="18"/>
  <c r="Q58" i="18"/>
  <c r="Q34" i="18"/>
  <c r="Q10" i="18"/>
  <c r="Q49" i="18"/>
  <c r="Q97" i="18"/>
  <c r="Q71" i="18"/>
  <c r="Q217" i="18"/>
  <c r="Q193" i="18"/>
  <c r="Q145" i="18"/>
  <c r="Q121" i="18"/>
  <c r="Q73" i="18"/>
  <c r="Q25" i="18"/>
  <c r="Q214" i="18"/>
  <c r="Q46" i="18"/>
  <c r="H2" i="1"/>
  <c r="Q117" i="18"/>
  <c r="U6" i="18"/>
  <c r="Q21" i="18"/>
  <c r="Q72" i="18"/>
  <c r="Q238" i="18"/>
  <c r="Q190" i="18"/>
  <c r="Q166" i="18"/>
  <c r="Q142" i="18"/>
  <c r="Q118" i="18"/>
  <c r="Q70" i="18"/>
  <c r="Q22" i="18"/>
  <c r="Q213" i="18"/>
  <c r="Q141" i="18"/>
  <c r="Q148" i="18"/>
  <c r="Q100" i="18"/>
  <c r="Q94" i="18"/>
  <c r="Q237" i="18"/>
  <c r="Q219" i="18"/>
  <c r="Q195" i="18"/>
  <c r="Q123" i="18"/>
  <c r="Q99" i="18"/>
  <c r="Q51" i="18"/>
  <c r="Q235" i="18"/>
  <c r="Q139" i="18"/>
  <c r="Q67" i="18"/>
  <c r="Q230" i="18"/>
  <c r="Q206" i="18"/>
  <c r="Q182" i="18"/>
  <c r="Q158" i="18"/>
  <c r="Q134" i="18"/>
  <c r="Q86" i="18"/>
  <c r="Q62" i="18"/>
  <c r="Q38" i="18"/>
  <c r="Q14" i="18"/>
  <c r="Q164" i="18"/>
  <c r="Q44" i="18"/>
  <c r="Q187" i="18"/>
  <c r="Q115" i="18"/>
  <c r="Q229" i="18"/>
  <c r="Q205" i="18"/>
  <c r="Q181" i="18"/>
  <c r="Q157" i="18"/>
  <c r="Q133" i="18"/>
  <c r="Q109" i="18"/>
  <c r="Q85" i="18"/>
  <c r="Q61" i="18"/>
  <c r="Q212" i="18"/>
  <c r="Q211" i="18"/>
  <c r="Q246" i="18"/>
  <c r="Q78" i="18"/>
  <c r="Q28" i="18"/>
  <c r="Q239" i="18"/>
  <c r="Q215" i="18"/>
  <c r="Q119" i="18"/>
  <c r="Q47" i="18"/>
  <c r="Q23" i="18"/>
  <c r="Q149" i="18"/>
  <c r="Q53" i="18"/>
  <c r="Q4" i="18"/>
  <c r="Q216" i="18"/>
  <c r="Q144" i="18"/>
  <c r="Q204" i="18"/>
  <c r="Q180" i="18"/>
  <c r="Q12" i="18"/>
  <c r="Q102" i="18"/>
  <c r="Q120" i="18"/>
  <c r="Q189" i="18"/>
  <c r="H5" i="1"/>
  <c r="T5" i="18"/>
  <c r="I14" i="1"/>
  <c r="U14" i="18"/>
  <c r="I9" i="1"/>
  <c r="U9" i="18"/>
  <c r="I8" i="1"/>
  <c r="U8" i="18"/>
  <c r="I7" i="1"/>
  <c r="U7" i="18"/>
  <c r="I5" i="1"/>
  <c r="U5" i="18"/>
  <c r="I4" i="1"/>
  <c r="U4" i="18"/>
  <c r="I3" i="1"/>
  <c r="U3" i="18"/>
  <c r="Q111" i="18"/>
  <c r="Q15" i="18"/>
  <c r="Q103" i="18"/>
  <c r="Q183" i="18"/>
  <c r="Q135" i="18"/>
  <c r="Q3" i="18"/>
  <c r="Q199" i="18"/>
  <c r="Q151" i="18"/>
  <c r="Q127" i="18"/>
  <c r="Q55" i="18"/>
  <c r="U13" i="18"/>
  <c r="Q222" i="18"/>
  <c r="Q198" i="18"/>
  <c r="Q174" i="18"/>
  <c r="Q150" i="18"/>
  <c r="Q126" i="18"/>
  <c r="Q54" i="18"/>
  <c r="Q30" i="18"/>
  <c r="Q6" i="18"/>
  <c r="U12" i="18"/>
  <c r="Q225" i="18"/>
  <c r="Q33" i="18"/>
  <c r="Q197" i="18"/>
  <c r="Q125" i="18"/>
  <c r="Q77" i="18"/>
  <c r="Q29" i="18"/>
  <c r="U11" i="18"/>
  <c r="Q220" i="18"/>
  <c r="Q196" i="18"/>
  <c r="Q172" i="18"/>
  <c r="Q124" i="18"/>
  <c r="Q76" i="18"/>
  <c r="Q52" i="18"/>
  <c r="H4" i="1"/>
  <c r="T4" i="18"/>
  <c r="T3" i="18"/>
  <c r="H3" i="1"/>
  <c r="U2" i="18"/>
  <c r="I2" i="1"/>
  <c r="I10" i="1"/>
  <c r="U10" i="18"/>
  <c r="Q188" i="18"/>
  <c r="Q116" i="18"/>
  <c r="Q92" i="18"/>
  <c r="Q68" i="18"/>
  <c r="Q91" i="18"/>
  <c r="Q43" i="18"/>
  <c r="Q19" i="18"/>
  <c r="Q165" i="18"/>
  <c r="Q93" i="18"/>
  <c r="Q69" i="18"/>
  <c r="Q110" i="18"/>
  <c r="Q37" i="18"/>
  <c r="Q175" i="18"/>
  <c r="Q79" i="18"/>
  <c r="Q31" i="18"/>
  <c r="Q7" i="18"/>
  <c r="Q80" i="18"/>
  <c r="Q101" i="18"/>
  <c r="Q171" i="18"/>
  <c r="Q147" i="18"/>
  <c r="Q75" i="18"/>
  <c r="Q27" i="18"/>
  <c r="Q242" i="18"/>
  <c r="Q218" i="18"/>
  <c r="Q146" i="18"/>
  <c r="Q173" i="18"/>
  <c r="Q96" i="18"/>
  <c r="Q48" i="18"/>
  <c r="Q24" i="18"/>
  <c r="Q191" i="18"/>
  <c r="Q167" i="18"/>
  <c r="Q143" i="18"/>
  <c r="Q95" i="18"/>
  <c r="Q112" i="18"/>
  <c r="Q64" i="18"/>
  <c r="Q63" i="18"/>
  <c r="Q227" i="18"/>
  <c r="Q179" i="18"/>
  <c r="Q131" i="18"/>
  <c r="Q107" i="18"/>
  <c r="Q35" i="18"/>
  <c r="Q226" i="18"/>
  <c r="Q202" i="18"/>
  <c r="Q178" i="18"/>
  <c r="Q154" i="18"/>
  <c r="Q82" i="18"/>
  <c r="Q156" i="18"/>
  <c r="Q5" i="18"/>
  <c r="Q177" i="18"/>
  <c r="Q11" i="18"/>
  <c r="Q203" i="18"/>
  <c r="Q60" i="18"/>
  <c r="Q223" i="18"/>
  <c r="Q232" i="18"/>
  <c r="Q251" i="18"/>
  <c r="Q201" i="18"/>
  <c r="Q128" i="18"/>
  <c r="Q36" i="18"/>
  <c r="Q168" i="18"/>
  <c r="Q192" i="18"/>
  <c r="Q243" i="18"/>
  <c r="Q245" i="18"/>
  <c r="Q160" i="18"/>
  <c r="Q81" i="18"/>
  <c r="Q132" i="18"/>
  <c r="Q221" i="18"/>
  <c r="Q241" i="18"/>
  <c r="Q247" i="18"/>
  <c r="Q249" i="18"/>
  <c r="Q184" i="18"/>
  <c r="Q129" i="18"/>
  <c r="Q231" i="18"/>
  <c r="Q250" i="18"/>
  <c r="Q169" i="18"/>
  <c r="Q244" i="18"/>
  <c r="Q248" i="18"/>
  <c r="Q152" i="18"/>
  <c r="Q240" i="18"/>
  <c r="S253" i="18"/>
  <c r="S254" i="18"/>
  <c r="R253" i="18"/>
  <c r="R254" i="18"/>
  <c r="F224" i="1" l="1"/>
  <c r="R224" i="18"/>
  <c r="S41" i="18"/>
  <c r="G41" i="1"/>
  <c r="R30" i="18"/>
  <c r="F30" i="1"/>
  <c r="F125" i="1"/>
  <c r="R125" i="18"/>
  <c r="R220" i="18"/>
  <c r="F220" i="1"/>
  <c r="G251" i="1"/>
  <c r="S251" i="18"/>
  <c r="G82" i="1"/>
  <c r="S82" i="18"/>
  <c r="F240" i="1"/>
  <c r="R240" i="18"/>
  <c r="G127" i="1"/>
  <c r="S127" i="18"/>
  <c r="G150" i="1"/>
  <c r="S150" i="18"/>
  <c r="F88" i="1"/>
  <c r="R88" i="18"/>
  <c r="G120" i="1"/>
  <c r="S120" i="18"/>
  <c r="R38" i="18"/>
  <c r="F38" i="1"/>
  <c r="F251" i="1"/>
  <c r="R251" i="18"/>
  <c r="F227" i="1"/>
  <c r="R227" i="18"/>
  <c r="F155" i="1"/>
  <c r="R155" i="18"/>
  <c r="R131" i="18"/>
  <c r="F131" i="1"/>
  <c r="F107" i="1"/>
  <c r="R107" i="18"/>
  <c r="F83" i="1"/>
  <c r="R83" i="18"/>
  <c r="R35" i="18"/>
  <c r="F35" i="1"/>
  <c r="F11" i="1"/>
  <c r="R11" i="18"/>
  <c r="G236" i="1"/>
  <c r="S236" i="18"/>
  <c r="S164" i="18"/>
  <c r="G164" i="1"/>
  <c r="S140" i="18"/>
  <c r="G140" i="1"/>
  <c r="G116" i="1"/>
  <c r="S116" i="18"/>
  <c r="S44" i="18"/>
  <c r="G44" i="1"/>
  <c r="G136" i="1"/>
  <c r="S136" i="18"/>
  <c r="G231" i="1"/>
  <c r="S231" i="18"/>
  <c r="G37" i="1"/>
  <c r="S37" i="18"/>
  <c r="G36" i="1"/>
  <c r="S36" i="18"/>
  <c r="G83" i="1"/>
  <c r="S83" i="18"/>
  <c r="G34" i="1"/>
  <c r="S34" i="18"/>
  <c r="R47" i="18"/>
  <c r="F47" i="1"/>
  <c r="G55" i="1"/>
  <c r="S55" i="18"/>
  <c r="R116" i="18"/>
  <c r="F116" i="1"/>
  <c r="S244" i="18"/>
  <c r="G244" i="1"/>
  <c r="S75" i="18"/>
  <c r="G75" i="1"/>
  <c r="F250" i="1"/>
  <c r="R250" i="18"/>
  <c r="R226" i="18"/>
  <c r="F226" i="1"/>
  <c r="F178" i="1"/>
  <c r="R178" i="18"/>
  <c r="F154" i="1"/>
  <c r="R154" i="18"/>
  <c r="R130" i="18"/>
  <c r="F130" i="1"/>
  <c r="F106" i="1"/>
  <c r="R106" i="18"/>
  <c r="F82" i="1"/>
  <c r="R82" i="18"/>
  <c r="R34" i="18"/>
  <c r="F34" i="1"/>
  <c r="R10" i="18"/>
  <c r="F10" i="1"/>
  <c r="G235" i="1"/>
  <c r="S235" i="18"/>
  <c r="S163" i="18"/>
  <c r="G163" i="1"/>
  <c r="S139" i="18"/>
  <c r="G139" i="1"/>
  <c r="S115" i="18"/>
  <c r="G115" i="1"/>
  <c r="G91" i="1"/>
  <c r="S91" i="18"/>
  <c r="S43" i="18"/>
  <c r="G43" i="1"/>
  <c r="F249" i="1"/>
  <c r="R249" i="18"/>
  <c r="F225" i="1"/>
  <c r="R225" i="18"/>
  <c r="F177" i="1"/>
  <c r="R177" i="18"/>
  <c r="F153" i="1"/>
  <c r="R153" i="18"/>
  <c r="R129" i="18"/>
  <c r="F129" i="1"/>
  <c r="F105" i="1"/>
  <c r="R105" i="18"/>
  <c r="F81" i="1"/>
  <c r="R81" i="18"/>
  <c r="F33" i="1"/>
  <c r="R33" i="18"/>
  <c r="F9" i="1"/>
  <c r="R9" i="18"/>
  <c r="G234" i="1"/>
  <c r="S234" i="18"/>
  <c r="S162" i="18"/>
  <c r="G162" i="1"/>
  <c r="S138" i="18"/>
  <c r="G138" i="1"/>
  <c r="S114" i="18"/>
  <c r="G114" i="1"/>
  <c r="S90" i="18"/>
  <c r="G90" i="1"/>
  <c r="S42" i="18"/>
  <c r="G42" i="1"/>
  <c r="F248" i="1"/>
  <c r="R248" i="18"/>
  <c r="R176" i="18"/>
  <c r="F176" i="1"/>
  <c r="R152" i="18"/>
  <c r="F152" i="1"/>
  <c r="F128" i="1"/>
  <c r="R128" i="18"/>
  <c r="F104" i="1"/>
  <c r="R104" i="18"/>
  <c r="F80" i="1"/>
  <c r="R80" i="18"/>
  <c r="F56" i="1"/>
  <c r="R56" i="18"/>
  <c r="F32" i="1"/>
  <c r="R32" i="18"/>
  <c r="F8" i="1"/>
  <c r="R8" i="18"/>
  <c r="S233" i="18"/>
  <c r="G233" i="1"/>
  <c r="S161" i="18"/>
  <c r="G161" i="1"/>
  <c r="S137" i="18"/>
  <c r="G137" i="1"/>
  <c r="S113" i="18"/>
  <c r="G113" i="1"/>
  <c r="S89" i="18"/>
  <c r="G89" i="1"/>
  <c r="F247" i="1"/>
  <c r="R247" i="18"/>
  <c r="F223" i="1"/>
  <c r="R223" i="18"/>
  <c r="R199" i="18"/>
  <c r="F199" i="1"/>
  <c r="R175" i="18"/>
  <c r="F175" i="1"/>
  <c r="R151" i="18"/>
  <c r="F151" i="1"/>
  <c r="F127" i="1"/>
  <c r="R127" i="18"/>
  <c r="F103" i="1"/>
  <c r="R103" i="18"/>
  <c r="F79" i="1"/>
  <c r="R79" i="18"/>
  <c r="F55" i="1"/>
  <c r="R55" i="18"/>
  <c r="R31" i="18"/>
  <c r="F31" i="1"/>
  <c r="R7" i="18"/>
  <c r="F7" i="1"/>
  <c r="S232" i="18"/>
  <c r="G232" i="1"/>
  <c r="S160" i="18"/>
  <c r="G160" i="1"/>
  <c r="G112" i="1"/>
  <c r="S112" i="18"/>
  <c r="G88" i="1"/>
  <c r="S88" i="18"/>
  <c r="S40" i="18"/>
  <c r="G40" i="1"/>
  <c r="R246" i="18"/>
  <c r="F246" i="1"/>
  <c r="F222" i="1"/>
  <c r="R222" i="18"/>
  <c r="F198" i="1"/>
  <c r="R198" i="18"/>
  <c r="R174" i="18"/>
  <c r="F174" i="1"/>
  <c r="F150" i="1"/>
  <c r="R150" i="18"/>
  <c r="R126" i="18"/>
  <c r="F126" i="1"/>
  <c r="F102" i="1"/>
  <c r="R102" i="18"/>
  <c r="R78" i="18"/>
  <c r="F78" i="1"/>
  <c r="F54" i="1"/>
  <c r="R54" i="18"/>
  <c r="R6" i="18"/>
  <c r="F6" i="1"/>
  <c r="G159" i="1"/>
  <c r="S159" i="18"/>
  <c r="S135" i="18"/>
  <c r="G135" i="1"/>
  <c r="G111" i="1"/>
  <c r="S111" i="18"/>
  <c r="S87" i="18"/>
  <c r="G87" i="1"/>
  <c r="G39" i="1"/>
  <c r="S39" i="18"/>
  <c r="R245" i="18"/>
  <c r="F245" i="1"/>
  <c r="R221" i="18"/>
  <c r="F221" i="1"/>
  <c r="F197" i="1"/>
  <c r="R197" i="18"/>
  <c r="F173" i="1"/>
  <c r="R173" i="18"/>
  <c r="F149" i="1"/>
  <c r="R149" i="18"/>
  <c r="F101" i="1"/>
  <c r="R101" i="18"/>
  <c r="R77" i="18"/>
  <c r="F77" i="1"/>
  <c r="F53" i="1"/>
  <c r="R53" i="18"/>
  <c r="R29" i="18"/>
  <c r="F29" i="1"/>
  <c r="G254" i="1"/>
  <c r="G230" i="1"/>
  <c r="S230" i="18"/>
  <c r="G158" i="1"/>
  <c r="S158" i="18"/>
  <c r="G134" i="1"/>
  <c r="S134" i="18"/>
  <c r="S110" i="18"/>
  <c r="G110" i="1"/>
  <c r="G86" i="1"/>
  <c r="S86" i="18"/>
  <c r="G38" i="1"/>
  <c r="S38" i="18"/>
  <c r="R244" i="18"/>
  <c r="F244" i="1"/>
  <c r="F196" i="1"/>
  <c r="R196" i="18"/>
  <c r="F172" i="1"/>
  <c r="R172" i="18"/>
  <c r="R148" i="18"/>
  <c r="F148" i="1"/>
  <c r="F124" i="1"/>
  <c r="R124" i="18"/>
  <c r="F100" i="1"/>
  <c r="R100" i="18"/>
  <c r="F76" i="1"/>
  <c r="R76" i="18"/>
  <c r="F52" i="1"/>
  <c r="R52" i="18"/>
  <c r="R28" i="18"/>
  <c r="F28" i="1"/>
  <c r="G253" i="1"/>
  <c r="S229" i="18"/>
  <c r="G229" i="1"/>
  <c r="G157" i="1"/>
  <c r="S157" i="18"/>
  <c r="G133" i="1"/>
  <c r="S133" i="18"/>
  <c r="S109" i="18"/>
  <c r="G109" i="1"/>
  <c r="G85" i="1"/>
  <c r="S85" i="18"/>
  <c r="R243" i="18"/>
  <c r="F243" i="1"/>
  <c r="R219" i="18"/>
  <c r="F219" i="1"/>
  <c r="F195" i="1"/>
  <c r="R195" i="18"/>
  <c r="F171" i="1"/>
  <c r="R171" i="18"/>
  <c r="R147" i="18"/>
  <c r="F147" i="1"/>
  <c r="F123" i="1"/>
  <c r="R123" i="18"/>
  <c r="F75" i="1"/>
  <c r="R75" i="18"/>
  <c r="F51" i="1"/>
  <c r="R51" i="18"/>
  <c r="R27" i="18"/>
  <c r="F27" i="1"/>
  <c r="S252" i="18"/>
  <c r="G252" i="1"/>
  <c r="G228" i="1"/>
  <c r="S228" i="18"/>
  <c r="G156" i="1"/>
  <c r="S156" i="18"/>
  <c r="G132" i="1"/>
  <c r="S132" i="18"/>
  <c r="S84" i="18"/>
  <c r="G84" i="1"/>
  <c r="F242" i="1"/>
  <c r="R242" i="18"/>
  <c r="F218" i="1"/>
  <c r="R218" i="18"/>
  <c r="F194" i="1"/>
  <c r="R194" i="18"/>
  <c r="F170" i="1"/>
  <c r="R170" i="18"/>
  <c r="F146" i="1"/>
  <c r="R146" i="18"/>
  <c r="F122" i="1"/>
  <c r="R122" i="18"/>
  <c r="F74" i="1"/>
  <c r="R74" i="18"/>
  <c r="F50" i="1"/>
  <c r="R50" i="18"/>
  <c r="F26" i="1"/>
  <c r="R26" i="18"/>
  <c r="G227" i="1"/>
  <c r="S227" i="18"/>
  <c r="G155" i="1"/>
  <c r="S155" i="18"/>
  <c r="G131" i="1"/>
  <c r="S131" i="18"/>
  <c r="G35" i="1"/>
  <c r="S35" i="18"/>
  <c r="F241" i="1"/>
  <c r="R241" i="18"/>
  <c r="F217" i="1"/>
  <c r="R217" i="18"/>
  <c r="F193" i="1"/>
  <c r="R193" i="18"/>
  <c r="F169" i="1"/>
  <c r="R169" i="18"/>
  <c r="F145" i="1"/>
  <c r="R145" i="18"/>
  <c r="F121" i="1"/>
  <c r="R121" i="18"/>
  <c r="F73" i="1"/>
  <c r="R73" i="18"/>
  <c r="F49" i="1"/>
  <c r="R49" i="18"/>
  <c r="F25" i="1"/>
  <c r="R25" i="18"/>
  <c r="G250" i="1"/>
  <c r="S250" i="18"/>
  <c r="G226" i="1"/>
  <c r="S226" i="18"/>
  <c r="G178" i="1"/>
  <c r="S178" i="18"/>
  <c r="G154" i="1"/>
  <c r="S154" i="18"/>
  <c r="G130" i="1"/>
  <c r="S130" i="18"/>
  <c r="F216" i="1"/>
  <c r="R216" i="18"/>
  <c r="F192" i="1"/>
  <c r="R192" i="18"/>
  <c r="F168" i="1"/>
  <c r="R168" i="18"/>
  <c r="F144" i="1"/>
  <c r="R144" i="18"/>
  <c r="F120" i="1"/>
  <c r="R120" i="18"/>
  <c r="F72" i="1"/>
  <c r="R72" i="18"/>
  <c r="F48" i="1"/>
  <c r="R48" i="18"/>
  <c r="F24" i="1"/>
  <c r="R24" i="18"/>
  <c r="G249" i="1"/>
  <c r="S249" i="18"/>
  <c r="G225" i="1"/>
  <c r="S225" i="18"/>
  <c r="G177" i="1"/>
  <c r="S177" i="18"/>
  <c r="G153" i="1"/>
  <c r="S153" i="18"/>
  <c r="G129" i="1"/>
  <c r="S129" i="18"/>
  <c r="G81" i="1"/>
  <c r="S81" i="18"/>
  <c r="G33" i="1"/>
  <c r="S33" i="18"/>
  <c r="R239" i="18"/>
  <c r="F239" i="1"/>
  <c r="F215" i="1"/>
  <c r="R215" i="18"/>
  <c r="F191" i="1"/>
  <c r="R191" i="18"/>
  <c r="R167" i="18"/>
  <c r="F167" i="1"/>
  <c r="R143" i="18"/>
  <c r="F143" i="1"/>
  <c r="F119" i="1"/>
  <c r="R119" i="18"/>
  <c r="R71" i="18"/>
  <c r="F71" i="1"/>
  <c r="F23" i="1"/>
  <c r="R23" i="18"/>
  <c r="S248" i="18"/>
  <c r="G248" i="1"/>
  <c r="G224" i="1"/>
  <c r="S224" i="18"/>
  <c r="S176" i="18"/>
  <c r="G176" i="1"/>
  <c r="G152" i="1"/>
  <c r="S152" i="18"/>
  <c r="G128" i="1"/>
  <c r="S128" i="18"/>
  <c r="G80" i="1"/>
  <c r="S80" i="18"/>
  <c r="G56" i="1"/>
  <c r="S56" i="18"/>
  <c r="G32" i="1"/>
  <c r="S32" i="18"/>
  <c r="F238" i="1"/>
  <c r="R238" i="18"/>
  <c r="F214" i="1"/>
  <c r="R214" i="18"/>
  <c r="F190" i="1"/>
  <c r="R190" i="18"/>
  <c r="F166" i="1"/>
  <c r="R166" i="18"/>
  <c r="F142" i="1"/>
  <c r="R142" i="18"/>
  <c r="F118" i="1"/>
  <c r="R118" i="18"/>
  <c r="F70" i="1"/>
  <c r="R70" i="18"/>
  <c r="F46" i="1"/>
  <c r="R46" i="18"/>
  <c r="G247" i="1"/>
  <c r="S247" i="18"/>
  <c r="G223" i="1"/>
  <c r="S223" i="18"/>
  <c r="G199" i="1"/>
  <c r="S199" i="18"/>
  <c r="G175" i="1"/>
  <c r="S175" i="18"/>
  <c r="G151" i="1"/>
  <c r="S151" i="18"/>
  <c r="G79" i="1"/>
  <c r="S79" i="18"/>
  <c r="F237" i="1"/>
  <c r="R237" i="18"/>
  <c r="F213" i="1"/>
  <c r="R213" i="18"/>
  <c r="F189" i="1"/>
  <c r="R189" i="18"/>
  <c r="F165" i="1"/>
  <c r="R165" i="18"/>
  <c r="R141" i="18"/>
  <c r="F141" i="1"/>
  <c r="F117" i="1"/>
  <c r="R117" i="18"/>
  <c r="R69" i="18"/>
  <c r="F69" i="1"/>
  <c r="F45" i="1"/>
  <c r="R45" i="18"/>
  <c r="G246" i="1"/>
  <c r="S246" i="18"/>
  <c r="G222" i="1"/>
  <c r="S222" i="18"/>
  <c r="G198" i="1"/>
  <c r="S198" i="18"/>
  <c r="G174" i="1"/>
  <c r="S174" i="18"/>
  <c r="G126" i="1"/>
  <c r="S126" i="18"/>
  <c r="G78" i="1"/>
  <c r="S78" i="18"/>
  <c r="G54" i="1"/>
  <c r="S54" i="18"/>
  <c r="R236" i="18"/>
  <c r="F236" i="1"/>
  <c r="R212" i="18"/>
  <c r="F212" i="1"/>
  <c r="F188" i="1"/>
  <c r="R188" i="18"/>
  <c r="F164" i="1"/>
  <c r="R164" i="18"/>
  <c r="R140" i="18"/>
  <c r="F140" i="1"/>
  <c r="R68" i="18"/>
  <c r="F68" i="1"/>
  <c r="F44" i="1"/>
  <c r="R44" i="18"/>
  <c r="S245" i="18"/>
  <c r="G245" i="1"/>
  <c r="G221" i="1"/>
  <c r="S221" i="18"/>
  <c r="S197" i="18"/>
  <c r="G197" i="1"/>
  <c r="G173" i="1"/>
  <c r="S173" i="18"/>
  <c r="G149" i="1"/>
  <c r="S149" i="18"/>
  <c r="G125" i="1"/>
  <c r="S125" i="18"/>
  <c r="S77" i="18"/>
  <c r="G77" i="1"/>
  <c r="G53" i="1"/>
  <c r="S53" i="18"/>
  <c r="R235" i="18"/>
  <c r="F235" i="1"/>
  <c r="R211" i="18"/>
  <c r="F211" i="1"/>
  <c r="R187" i="18"/>
  <c r="F187" i="1"/>
  <c r="F163" i="1"/>
  <c r="R163" i="18"/>
  <c r="F139" i="1"/>
  <c r="R139" i="18"/>
  <c r="R115" i="18"/>
  <c r="F115" i="1"/>
  <c r="F91" i="1"/>
  <c r="R91" i="18"/>
  <c r="R67" i="18"/>
  <c r="F67" i="1"/>
  <c r="R43" i="18"/>
  <c r="F43" i="1"/>
  <c r="G220" i="1"/>
  <c r="S220" i="18"/>
  <c r="S196" i="18"/>
  <c r="G196" i="1"/>
  <c r="G172" i="1"/>
  <c r="S172" i="18"/>
  <c r="G148" i="1"/>
  <c r="S148" i="18"/>
  <c r="S124" i="18"/>
  <c r="G124" i="1"/>
  <c r="S76" i="18"/>
  <c r="G76" i="1"/>
  <c r="S52" i="18"/>
  <c r="G52" i="1"/>
  <c r="F234" i="1"/>
  <c r="R234" i="18"/>
  <c r="R210" i="18"/>
  <c r="F210" i="1"/>
  <c r="R162" i="18"/>
  <c r="F162" i="1"/>
  <c r="F138" i="1"/>
  <c r="R138" i="18"/>
  <c r="R114" i="18"/>
  <c r="F114" i="1"/>
  <c r="R90" i="18"/>
  <c r="F90" i="1"/>
  <c r="F66" i="1"/>
  <c r="R66" i="18"/>
  <c r="R42" i="18"/>
  <c r="F42" i="1"/>
  <c r="S243" i="18"/>
  <c r="G243" i="1"/>
  <c r="G219" i="1"/>
  <c r="S219" i="18"/>
  <c r="G171" i="1"/>
  <c r="S171" i="18"/>
  <c r="S147" i="18"/>
  <c r="G147" i="1"/>
  <c r="G123" i="1"/>
  <c r="S123" i="18"/>
  <c r="S51" i="18"/>
  <c r="G51" i="1"/>
  <c r="F233" i="1"/>
  <c r="R233" i="18"/>
  <c r="R209" i="18"/>
  <c r="F209" i="1"/>
  <c r="R161" i="18"/>
  <c r="F161" i="1"/>
  <c r="F137" i="1"/>
  <c r="R137" i="18"/>
  <c r="F113" i="1"/>
  <c r="R113" i="18"/>
  <c r="F89" i="1"/>
  <c r="R89" i="18"/>
  <c r="F65" i="1"/>
  <c r="R65" i="18"/>
  <c r="F41" i="1"/>
  <c r="R41" i="18"/>
  <c r="S242" i="18"/>
  <c r="G242" i="1"/>
  <c r="G218" i="1"/>
  <c r="S218" i="18"/>
  <c r="S170" i="18"/>
  <c r="G170" i="1"/>
  <c r="S146" i="18"/>
  <c r="G146" i="1"/>
  <c r="G122" i="1"/>
  <c r="S122" i="18"/>
  <c r="G74" i="1"/>
  <c r="S74" i="18"/>
  <c r="S50" i="18"/>
  <c r="G50" i="1"/>
  <c r="F232" i="1"/>
  <c r="R232" i="18"/>
  <c r="R208" i="18"/>
  <c r="F208" i="1"/>
  <c r="R160" i="18"/>
  <c r="F160" i="1"/>
  <c r="F136" i="1"/>
  <c r="R136" i="18"/>
  <c r="R112" i="18"/>
  <c r="F112" i="1"/>
  <c r="F40" i="1"/>
  <c r="R40" i="18"/>
  <c r="S241" i="18"/>
  <c r="G241" i="1"/>
  <c r="G217" i="1"/>
  <c r="S217" i="18"/>
  <c r="G169" i="1"/>
  <c r="S169" i="18"/>
  <c r="G145" i="1"/>
  <c r="S145" i="18"/>
  <c r="G121" i="1"/>
  <c r="S121" i="18"/>
  <c r="G49" i="1"/>
  <c r="S49" i="18"/>
  <c r="R231" i="18"/>
  <c r="F231" i="1"/>
  <c r="F159" i="1"/>
  <c r="R159" i="18"/>
  <c r="F135" i="1"/>
  <c r="R135" i="18"/>
  <c r="R111" i="18"/>
  <c r="F111" i="1"/>
  <c r="F87" i="1"/>
  <c r="R87" i="18"/>
  <c r="F39" i="1"/>
  <c r="R39" i="18"/>
  <c r="S240" i="18"/>
  <c r="G240" i="1"/>
  <c r="S168" i="18"/>
  <c r="G168" i="1"/>
  <c r="G144" i="1"/>
  <c r="S144" i="18"/>
  <c r="S48" i="18"/>
  <c r="G48" i="1"/>
  <c r="F254" i="1"/>
  <c r="R230" i="18"/>
  <c r="F230" i="1"/>
  <c r="F158" i="1"/>
  <c r="R158" i="18"/>
  <c r="F134" i="1"/>
  <c r="R134" i="18"/>
  <c r="F110" i="1"/>
  <c r="R110" i="18"/>
  <c r="F86" i="1"/>
  <c r="R86" i="18"/>
  <c r="R14" i="18"/>
  <c r="F14" i="1"/>
  <c r="S239" i="18"/>
  <c r="G239" i="1"/>
  <c r="S167" i="18"/>
  <c r="G167" i="1"/>
  <c r="G143" i="1"/>
  <c r="S143" i="18"/>
  <c r="G119" i="1"/>
  <c r="S119" i="18"/>
  <c r="S47" i="18"/>
  <c r="G47" i="1"/>
  <c r="F253" i="1"/>
  <c r="R229" i="18"/>
  <c r="F229" i="1"/>
  <c r="R157" i="18"/>
  <c r="F157" i="1"/>
  <c r="R133" i="18"/>
  <c r="F133" i="1"/>
  <c r="F109" i="1"/>
  <c r="R109" i="18"/>
  <c r="R85" i="18"/>
  <c r="F85" i="1"/>
  <c r="R37" i="18"/>
  <c r="F37" i="1"/>
  <c r="R13" i="18"/>
  <c r="F13" i="1"/>
  <c r="G238" i="1"/>
  <c r="S238" i="18"/>
  <c r="G166" i="1"/>
  <c r="S166" i="18"/>
  <c r="S142" i="18"/>
  <c r="G142" i="1"/>
  <c r="G118" i="1"/>
  <c r="S118" i="18"/>
  <c r="G46" i="1"/>
  <c r="S46" i="18"/>
  <c r="F252" i="1"/>
  <c r="R252" i="18"/>
  <c r="F228" i="1"/>
  <c r="R228" i="18"/>
  <c r="F156" i="1"/>
  <c r="R156" i="18"/>
  <c r="R132" i="18"/>
  <c r="F132" i="1"/>
  <c r="F108" i="1"/>
  <c r="R108" i="18"/>
  <c r="F84" i="1"/>
  <c r="R84" i="18"/>
  <c r="R36" i="18"/>
  <c r="F36" i="1"/>
  <c r="R12" i="18"/>
  <c r="F12" i="1"/>
  <c r="G237" i="1"/>
  <c r="S237" i="18"/>
  <c r="S165" i="18"/>
  <c r="G165" i="1"/>
  <c r="S141" i="18"/>
  <c r="G141" i="1"/>
  <c r="G117" i="1"/>
  <c r="S117" i="18"/>
  <c r="S45" i="18"/>
  <c r="G4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" i="1"/>
  <c r="P3" i="1"/>
  <c r="P7" i="1"/>
  <c r="P11" i="1"/>
  <c r="P15" i="1"/>
  <c r="P17" i="1"/>
  <c r="P19" i="1"/>
  <c r="P23" i="1"/>
  <c r="P27" i="1"/>
  <c r="P31" i="1"/>
  <c r="P35" i="1"/>
  <c r="P37" i="1"/>
  <c r="P39" i="1"/>
  <c r="P43" i="1"/>
  <c r="P47" i="1"/>
  <c r="P49" i="1"/>
  <c r="P51" i="1"/>
  <c r="P53" i="1"/>
  <c r="P55" i="1"/>
  <c r="P59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7" i="1"/>
  <c r="P239" i="1"/>
  <c r="P241" i="1"/>
  <c r="P243" i="1"/>
  <c r="P245" i="1"/>
  <c r="P247" i="1"/>
  <c r="P251" i="1"/>
  <c r="P253" i="1"/>
  <c r="P254" i="1"/>
  <c r="P255" i="1"/>
  <c r="P256" i="1"/>
  <c r="P257" i="1"/>
  <c r="P259" i="1"/>
  <c r="P263" i="1"/>
  <c r="P267" i="1"/>
  <c r="P271" i="1"/>
  <c r="P273" i="1"/>
  <c r="P274" i="1"/>
  <c r="P242" i="1" l="1"/>
  <c r="P250" i="1"/>
  <c r="P269" i="1"/>
  <c r="P265" i="1"/>
  <c r="P261" i="1"/>
  <c r="P249" i="1"/>
  <c r="P248" i="1"/>
  <c r="P61" i="1"/>
  <c r="P57" i="1"/>
  <c r="P45" i="1"/>
  <c r="P41" i="1"/>
  <c r="P33" i="1"/>
  <c r="P29" i="1"/>
  <c r="P25" i="1"/>
  <c r="P21" i="1"/>
  <c r="P13" i="1"/>
  <c r="P9" i="1"/>
  <c r="P26" i="1"/>
  <c r="P5" i="1"/>
  <c r="P270" i="1"/>
  <c r="P266" i="1"/>
  <c r="P262" i="1"/>
  <c r="P258" i="1"/>
  <c r="P246" i="1"/>
  <c r="P238" i="1"/>
  <c r="P62" i="1"/>
  <c r="P58" i="1"/>
  <c r="P54" i="1"/>
  <c r="P50" i="1"/>
  <c r="P46" i="1"/>
  <c r="P42" i="1"/>
  <c r="P38" i="1"/>
  <c r="P34" i="1"/>
  <c r="P30" i="1"/>
  <c r="P22" i="1"/>
  <c r="P18" i="1"/>
  <c r="P14" i="1"/>
  <c r="P10" i="1"/>
  <c r="P6" i="1"/>
  <c r="P272" i="1"/>
  <c r="P268" i="1"/>
  <c r="P264" i="1"/>
  <c r="P260" i="1"/>
  <c r="P252" i="1"/>
  <c r="P244" i="1"/>
  <c r="P240" i="1"/>
  <c r="P236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" i="1" l="1"/>
  <c r="E229" i="16" l="1"/>
  <c r="E156" i="16" l="1"/>
  <c r="E155" i="16"/>
  <c r="E154" i="16"/>
  <c r="E152" i="16"/>
  <c r="E157" i="16"/>
  <c r="E151" i="16"/>
  <c r="E158" i="16"/>
  <c r="E150" i="16"/>
  <c r="F158" i="16" l="1"/>
  <c r="E147" i="16"/>
  <c r="E148" i="16"/>
  <c r="T156" i="18" l="1"/>
  <c r="H156" i="1"/>
  <c r="E146" i="16"/>
  <c r="E144" i="16"/>
  <c r="E145" i="16"/>
  <c r="E143" i="16"/>
  <c r="E140" i="16" l="1"/>
  <c r="E141" i="16"/>
  <c r="F148" i="16"/>
  <c r="F147" i="16"/>
  <c r="T145" i="18" l="1"/>
  <c r="H145" i="1"/>
  <c r="H146" i="1"/>
  <c r="T146" i="18"/>
  <c r="E137" i="16" l="1"/>
  <c r="E136" i="16"/>
  <c r="E134" i="16" l="1"/>
  <c r="E133" i="16"/>
  <c r="E110" i="16" l="1"/>
  <c r="E109" i="16"/>
  <c r="E52" i="16" l="1"/>
  <c r="E51" i="16"/>
  <c r="E175" i="16" l="1"/>
  <c r="E102" i="16"/>
  <c r="E273" i="16"/>
  <c r="E257" i="16"/>
  <c r="E241" i="16"/>
  <c r="E224" i="16"/>
  <c r="E208" i="16"/>
  <c r="E192" i="16"/>
  <c r="E173" i="16"/>
  <c r="E275" i="16"/>
  <c r="E209" i="16"/>
  <c r="E101" i="16"/>
  <c r="E272" i="16"/>
  <c r="E256" i="16"/>
  <c r="E240" i="16"/>
  <c r="E223" i="16"/>
  <c r="E207" i="16"/>
  <c r="E190" i="16"/>
  <c r="E169" i="16"/>
  <c r="E225" i="16"/>
  <c r="E99" i="16"/>
  <c r="E271" i="16"/>
  <c r="E255" i="16"/>
  <c r="E239" i="16"/>
  <c r="E222" i="16"/>
  <c r="E206" i="16"/>
  <c r="E189" i="16"/>
  <c r="E168" i="16"/>
  <c r="E193" i="16"/>
  <c r="E98" i="16"/>
  <c r="E270" i="16"/>
  <c r="E254" i="16"/>
  <c r="E238" i="16"/>
  <c r="E221" i="16"/>
  <c r="E205" i="16"/>
  <c r="E188" i="16"/>
  <c r="E166" i="16"/>
  <c r="E210" i="16"/>
  <c r="E123" i="16"/>
  <c r="E97" i="16"/>
  <c r="E269" i="16"/>
  <c r="E253" i="16"/>
  <c r="E237" i="16"/>
  <c r="E220" i="16"/>
  <c r="E204" i="16"/>
  <c r="E187" i="16"/>
  <c r="E165" i="16"/>
  <c r="E194" i="16"/>
  <c r="E122" i="16"/>
  <c r="E96" i="16"/>
  <c r="E268" i="16"/>
  <c r="E252" i="16"/>
  <c r="E236" i="16"/>
  <c r="E219" i="16"/>
  <c r="E203" i="16"/>
  <c r="E186" i="16"/>
  <c r="E164" i="16"/>
  <c r="E274" i="16"/>
  <c r="E120" i="16"/>
  <c r="E267" i="16"/>
  <c r="E251" i="16"/>
  <c r="E235" i="16"/>
  <c r="E218" i="16"/>
  <c r="E202" i="16"/>
  <c r="E185" i="16"/>
  <c r="E161" i="16"/>
  <c r="E105" i="16"/>
  <c r="E119" i="16"/>
  <c r="E266" i="16"/>
  <c r="E250" i="16"/>
  <c r="E234" i="16"/>
  <c r="E217" i="16"/>
  <c r="E201" i="16"/>
  <c r="E184" i="16"/>
  <c r="E159" i="16"/>
  <c r="E259" i="16"/>
  <c r="E117" i="16"/>
  <c r="E265" i="16"/>
  <c r="E249" i="16"/>
  <c r="E233" i="16"/>
  <c r="E216" i="16"/>
  <c r="E200" i="16"/>
  <c r="E183" i="16"/>
  <c r="E130" i="16"/>
  <c r="E258" i="16"/>
  <c r="E116" i="16"/>
  <c r="E264" i="16"/>
  <c r="E248" i="16"/>
  <c r="E232" i="16"/>
  <c r="E215" i="16"/>
  <c r="E199" i="16"/>
  <c r="E182" i="16"/>
  <c r="E129" i="16"/>
  <c r="E226" i="16"/>
  <c r="E115" i="16"/>
  <c r="E263" i="16"/>
  <c r="E247" i="16"/>
  <c r="E231" i="16"/>
  <c r="E214" i="16"/>
  <c r="E198" i="16"/>
  <c r="E181" i="16"/>
  <c r="E127" i="16"/>
  <c r="E176" i="16"/>
  <c r="E113" i="16"/>
  <c r="E262" i="16"/>
  <c r="E246" i="16"/>
  <c r="E230" i="16"/>
  <c r="E213" i="16"/>
  <c r="E197" i="16"/>
  <c r="E180" i="16"/>
  <c r="E126" i="16"/>
  <c r="E243" i="16"/>
  <c r="E112" i="16"/>
  <c r="E261" i="16"/>
  <c r="E245" i="16"/>
  <c r="E228" i="16"/>
  <c r="E212" i="16"/>
  <c r="E196" i="16"/>
  <c r="E179" i="16"/>
  <c r="E106" i="16"/>
  <c r="E242" i="16"/>
  <c r="E108" i="16"/>
  <c r="E276" i="16"/>
  <c r="E260" i="16"/>
  <c r="E244" i="16"/>
  <c r="E227" i="16"/>
  <c r="E211" i="16"/>
  <c r="E195" i="16"/>
  <c r="E178" i="16"/>
  <c r="G228" i="16" l="1"/>
  <c r="F219" i="16"/>
  <c r="F263" i="16"/>
  <c r="G272" i="16"/>
  <c r="F188" i="16"/>
  <c r="G231" i="16"/>
  <c r="F222" i="16"/>
  <c r="G252" i="16"/>
  <c r="F243" i="16"/>
  <c r="G234" i="16"/>
  <c r="F225" i="16"/>
  <c r="F227" i="16"/>
  <c r="G236" i="16"/>
  <c r="G269" i="16"/>
  <c r="F260" i="16"/>
  <c r="G270" i="16"/>
  <c r="F261" i="16"/>
  <c r="F184" i="16"/>
  <c r="G259" i="16"/>
  <c r="F250" i="16"/>
  <c r="G230" i="16"/>
  <c r="F221" i="16"/>
  <c r="G264" i="16"/>
  <c r="F255" i="16"/>
  <c r="G232" i="16"/>
  <c r="F223" i="16"/>
  <c r="G219" i="16"/>
  <c r="F210" i="16"/>
  <c r="G258" i="16"/>
  <c r="F249" i="16"/>
  <c r="G226" i="16"/>
  <c r="F217" i="16"/>
  <c r="F185" i="16"/>
  <c r="G260" i="16"/>
  <c r="F251" i="16"/>
  <c r="F252" i="16"/>
  <c r="G261" i="16"/>
  <c r="G250" i="16"/>
  <c r="F241" i="16"/>
  <c r="G205" i="16"/>
  <c r="F196" i="16"/>
  <c r="G237" i="16"/>
  <c r="F228" i="16"/>
  <c r="F183" i="16"/>
  <c r="F246" i="16"/>
  <c r="G255" i="16"/>
  <c r="F247" i="16"/>
  <c r="G256" i="16"/>
  <c r="G239" i="16"/>
  <c r="F230" i="16"/>
  <c r="G271" i="16"/>
  <c r="F262" i="16"/>
  <c r="F220" i="16"/>
  <c r="G229" i="16"/>
  <c r="G262" i="16"/>
  <c r="F253" i="16"/>
  <c r="F254" i="16"/>
  <c r="G263" i="16"/>
  <c r="G217" i="16"/>
  <c r="F208" i="16"/>
  <c r="F273" i="16"/>
  <c r="G223" i="16"/>
  <c r="F214" i="16"/>
  <c r="F275" i="16"/>
  <c r="F189" i="16"/>
  <c r="G224" i="16"/>
  <c r="F215" i="16"/>
  <c r="G257" i="16"/>
  <c r="F248" i="16"/>
  <c r="G225" i="16"/>
  <c r="F216" i="16"/>
  <c r="G267" i="16"/>
  <c r="F258" i="16"/>
  <c r="G212" i="16"/>
  <c r="F203" i="16"/>
  <c r="F236" i="16"/>
  <c r="G245" i="16"/>
  <c r="G215" i="16"/>
  <c r="F206" i="16"/>
  <c r="G268" i="16"/>
  <c r="F259" i="16"/>
  <c r="F211" i="16"/>
  <c r="G220" i="16"/>
  <c r="G227" i="16"/>
  <c r="F218" i="16"/>
  <c r="F270" i="16"/>
  <c r="G206" i="16"/>
  <c r="F197" i="16"/>
  <c r="G273" i="16"/>
  <c r="F264" i="16"/>
  <c r="G214" i="16"/>
  <c r="F205" i="16"/>
  <c r="G222" i="16"/>
  <c r="F213" i="16"/>
  <c r="G265" i="16"/>
  <c r="F256" i="16"/>
  <c r="G243" i="16"/>
  <c r="F234" i="16"/>
  <c r="G242" i="16"/>
  <c r="F233" i="16"/>
  <c r="F269" i="16"/>
  <c r="F245" i="16"/>
  <c r="G254" i="16"/>
  <c r="F186" i="16"/>
  <c r="F190" i="16"/>
  <c r="G275" i="16"/>
  <c r="F266" i="16"/>
  <c r="F268" i="16"/>
  <c r="G248" i="16"/>
  <c r="F239" i="16"/>
  <c r="G216" i="16"/>
  <c r="F207" i="16"/>
  <c r="F272" i="16"/>
  <c r="G207" i="16"/>
  <c r="F198" i="16"/>
  <c r="G266" i="16"/>
  <c r="F257" i="16"/>
  <c r="G251" i="16"/>
  <c r="F242" i="16"/>
  <c r="G235" i="16"/>
  <c r="F226" i="16"/>
  <c r="F182" i="16"/>
  <c r="G238" i="16"/>
  <c r="F229" i="16"/>
  <c r="F187" i="16"/>
  <c r="G274" i="16"/>
  <c r="F265" i="16"/>
  <c r="G210" i="16"/>
  <c r="F201" i="16"/>
  <c r="G211" i="16"/>
  <c r="F202" i="16"/>
  <c r="G244" i="16"/>
  <c r="F235" i="16"/>
  <c r="F159" i="16"/>
  <c r="F271" i="16"/>
  <c r="G218" i="16"/>
  <c r="F209" i="16"/>
  <c r="F274" i="16"/>
  <c r="G253" i="16"/>
  <c r="F244" i="16"/>
  <c r="F276" i="16"/>
  <c r="G221" i="16"/>
  <c r="F212" i="16"/>
  <c r="G276" i="16"/>
  <c r="F267" i="16"/>
  <c r="F204" i="16"/>
  <c r="G213" i="16"/>
  <c r="G246" i="16"/>
  <c r="F237" i="16"/>
  <c r="G247" i="16"/>
  <c r="F238" i="16"/>
  <c r="G233" i="16"/>
  <c r="F224" i="16"/>
  <c r="G208" i="16"/>
  <c r="F199" i="16"/>
  <c r="G240" i="16"/>
  <c r="F231" i="16"/>
  <c r="G209" i="16"/>
  <c r="F200" i="16"/>
  <c r="G241" i="16"/>
  <c r="F232" i="16"/>
  <c r="G249" i="16"/>
  <c r="F240" i="16"/>
  <c r="I252" i="1" l="1"/>
  <c r="U252" i="18"/>
  <c r="H224" i="1"/>
  <c r="T224" i="18"/>
  <c r="I214" i="1"/>
  <c r="U214" i="18"/>
  <c r="I220" i="1"/>
  <c r="U220" i="18"/>
  <c r="U218" i="18"/>
  <c r="I218" i="1"/>
  <c r="H256" i="1"/>
  <c r="T256" i="18"/>
  <c r="H251" i="1"/>
  <c r="T251" i="18"/>
  <c r="H244" i="1"/>
  <c r="T244" i="18"/>
  <c r="T253" i="18"/>
  <c r="H253" i="1"/>
  <c r="T259" i="18"/>
  <c r="H259" i="1"/>
  <c r="I250" i="1"/>
  <c r="U250" i="18"/>
  <c r="I245" i="1"/>
  <c r="U245" i="18"/>
  <c r="H235" i="1"/>
  <c r="T235" i="18"/>
  <c r="I251" i="1"/>
  <c r="U251" i="18"/>
  <c r="I209" i="1"/>
  <c r="U209" i="18"/>
  <c r="U233" i="18"/>
  <c r="I233" i="1"/>
  <c r="H243" i="1"/>
  <c r="T243" i="18"/>
  <c r="H209" i="1"/>
  <c r="T209" i="18"/>
  <c r="U265" i="18"/>
  <c r="I265" i="1"/>
  <c r="I260" i="1"/>
  <c r="U260" i="18"/>
  <c r="U258" i="18"/>
  <c r="I258" i="1"/>
  <c r="H198" i="1"/>
  <c r="T198" i="18"/>
  <c r="I244" i="1"/>
  <c r="U244" i="18"/>
  <c r="T237" i="18"/>
  <c r="H237" i="1"/>
  <c r="H203" i="1"/>
  <c r="T203" i="18"/>
  <c r="H212" i="1"/>
  <c r="T212" i="18"/>
  <c r="U227" i="18"/>
  <c r="I227" i="1"/>
  <c r="T181" i="18"/>
  <c r="H181" i="1"/>
  <c r="U262" i="18"/>
  <c r="I262" i="1"/>
  <c r="U268" i="18"/>
  <c r="I268" i="1"/>
  <c r="H230" i="1"/>
  <c r="T230" i="18"/>
  <c r="U211" i="18"/>
  <c r="I211" i="1"/>
  <c r="T272" i="18"/>
  <c r="H272" i="1"/>
  <c r="T199" i="18"/>
  <c r="H199" i="1"/>
  <c r="H240" i="1"/>
  <c r="T240" i="18"/>
  <c r="I246" i="1"/>
  <c r="U246" i="18"/>
  <c r="T267" i="18"/>
  <c r="H267" i="1"/>
  <c r="U212" i="18"/>
  <c r="I212" i="1"/>
  <c r="I221" i="1"/>
  <c r="U221" i="18"/>
  <c r="T183" i="18"/>
  <c r="H183" i="1"/>
  <c r="H220" i="1"/>
  <c r="T220" i="18"/>
  <c r="H211" i="1"/>
  <c r="T211" i="18"/>
  <c r="I208" i="1"/>
  <c r="U208" i="18"/>
  <c r="I249" i="1"/>
  <c r="U249" i="18"/>
  <c r="T257" i="18"/>
  <c r="H257" i="1"/>
  <c r="H218" i="1"/>
  <c r="T218" i="18"/>
  <c r="T226" i="18"/>
  <c r="H226" i="1"/>
  <c r="H219" i="1"/>
  <c r="T219" i="18"/>
  <c r="T258" i="18"/>
  <c r="H258" i="1"/>
  <c r="I229" i="1"/>
  <c r="U229" i="18"/>
  <c r="U253" i="18"/>
  <c r="I253" i="1"/>
  <c r="H229" i="1"/>
  <c r="T229" i="18"/>
  <c r="T202" i="18"/>
  <c r="H202" i="1"/>
  <c r="T262" i="18"/>
  <c r="H262" i="1"/>
  <c r="U266" i="18"/>
  <c r="I266" i="1"/>
  <c r="T214" i="18"/>
  <c r="H214" i="1"/>
  <c r="T271" i="18"/>
  <c r="H271" i="1"/>
  <c r="I235" i="1"/>
  <c r="U235" i="18"/>
  <c r="T215" i="18"/>
  <c r="H215" i="1"/>
  <c r="I228" i="1"/>
  <c r="U228" i="18"/>
  <c r="U267" i="18"/>
  <c r="I267" i="1"/>
  <c r="T241" i="18"/>
  <c r="H241" i="1"/>
  <c r="T255" i="18"/>
  <c r="H255" i="1"/>
  <c r="T266" i="18"/>
  <c r="H266" i="1"/>
  <c r="H231" i="1"/>
  <c r="T231" i="18"/>
  <c r="U271" i="18"/>
  <c r="I271" i="1"/>
  <c r="I223" i="1"/>
  <c r="U223" i="18"/>
  <c r="H260" i="1"/>
  <c r="T260" i="18"/>
  <c r="I224" i="1"/>
  <c r="U224" i="18"/>
  <c r="I234" i="1"/>
  <c r="U234" i="18"/>
  <c r="H186" i="1"/>
  <c r="T186" i="18"/>
  <c r="T242" i="18"/>
  <c r="H242" i="1"/>
  <c r="U216" i="18"/>
  <c r="I216" i="1"/>
  <c r="U272" i="18"/>
  <c r="I272" i="1"/>
  <c r="U264" i="18"/>
  <c r="I264" i="1"/>
  <c r="U240" i="18"/>
  <c r="I240" i="1"/>
  <c r="T204" i="18"/>
  <c r="H204" i="1"/>
  <c r="U269" i="18"/>
  <c r="I269" i="1"/>
  <c r="H194" i="1"/>
  <c r="T194" i="18"/>
  <c r="T247" i="18"/>
  <c r="H247" i="1"/>
  <c r="T225" i="18"/>
  <c r="H225" i="1"/>
  <c r="U270" i="18"/>
  <c r="I270" i="1"/>
  <c r="T263" i="18"/>
  <c r="H263" i="1"/>
  <c r="U274" i="18"/>
  <c r="I274" i="1"/>
  <c r="T264" i="18"/>
  <c r="H264" i="1"/>
  <c r="H232" i="1"/>
  <c r="T232" i="18"/>
  <c r="H195" i="1"/>
  <c r="T195" i="18"/>
  <c r="U213" i="18"/>
  <c r="I213" i="1"/>
  <c r="H246" i="1"/>
  <c r="T246" i="18"/>
  <c r="T206" i="18"/>
  <c r="H206" i="1"/>
  <c r="U203" i="18"/>
  <c r="I203" i="1"/>
  <c r="I206" i="1"/>
  <c r="U206" i="18"/>
  <c r="T196" i="18"/>
  <c r="H196" i="1"/>
  <c r="U273" i="18"/>
  <c r="I273" i="1"/>
  <c r="I204" i="1"/>
  <c r="U204" i="18"/>
  <c r="I243" i="1"/>
  <c r="U243" i="18"/>
  <c r="U255" i="18"/>
  <c r="I255" i="1"/>
  <c r="I215" i="1"/>
  <c r="U215" i="18"/>
  <c r="T228" i="18"/>
  <c r="H228" i="1"/>
  <c r="U256" i="18"/>
  <c r="I256" i="1"/>
  <c r="H248" i="1"/>
  <c r="T248" i="18"/>
  <c r="H261" i="1"/>
  <c r="T261" i="18"/>
  <c r="I230" i="1"/>
  <c r="U230" i="18"/>
  <c r="I238" i="1"/>
  <c r="U238" i="18"/>
  <c r="T269" i="18"/>
  <c r="H269" i="1"/>
  <c r="H210" i="1"/>
  <c r="T210" i="18"/>
  <c r="U205" i="18"/>
  <c r="I205" i="1"/>
  <c r="H188" i="1"/>
  <c r="T188" i="18"/>
  <c r="I241" i="1"/>
  <c r="U241" i="18"/>
  <c r="T268" i="18"/>
  <c r="H268" i="1"/>
  <c r="I237" i="1"/>
  <c r="U237" i="18"/>
  <c r="T239" i="18"/>
  <c r="H239" i="1"/>
  <c r="U257" i="18"/>
  <c r="I257" i="1"/>
  <c r="H223" i="1"/>
  <c r="T223" i="18"/>
  <c r="T200" i="18"/>
  <c r="H200" i="1"/>
  <c r="I239" i="1"/>
  <c r="U239" i="18"/>
  <c r="H265" i="1"/>
  <c r="T265" i="18"/>
  <c r="H157" i="1"/>
  <c r="T157" i="18"/>
  <c r="H227" i="1"/>
  <c r="T227" i="18"/>
  <c r="H184" i="1"/>
  <c r="T184" i="18"/>
  <c r="H234" i="1"/>
  <c r="T234" i="18"/>
  <c r="H213" i="1"/>
  <c r="T213" i="18"/>
  <c r="U254" i="18"/>
  <c r="I254" i="1"/>
  <c r="U248" i="18"/>
  <c r="I248" i="1"/>
  <c r="H208" i="1"/>
  <c r="T208" i="18"/>
  <c r="U232" i="18"/>
  <c r="I232" i="1"/>
  <c r="T217" i="18"/>
  <c r="H217" i="1"/>
  <c r="T205" i="18"/>
  <c r="H205" i="1"/>
  <c r="I207" i="1"/>
  <c r="U207" i="18"/>
  <c r="H185" i="1"/>
  <c r="T185" i="18"/>
  <c r="I231" i="1"/>
  <c r="U231" i="18"/>
  <c r="I236" i="1"/>
  <c r="U236" i="18"/>
  <c r="T270" i="18"/>
  <c r="H270" i="1"/>
  <c r="T254" i="18"/>
  <c r="H254" i="1"/>
  <c r="U222" i="18"/>
  <c r="I222" i="1"/>
  <c r="I261" i="1"/>
  <c r="U261" i="18"/>
  <c r="I217" i="1"/>
  <c r="U217" i="18"/>
  <c r="H182" i="1"/>
  <c r="T182" i="18"/>
  <c r="U226" i="18"/>
  <c r="I226" i="1"/>
  <c r="H249" i="1"/>
  <c r="T249" i="18"/>
  <c r="H207" i="1"/>
  <c r="T207" i="18"/>
  <c r="H222" i="1"/>
  <c r="T222" i="18"/>
  <c r="U247" i="18"/>
  <c r="I247" i="1"/>
  <c r="T274" i="18"/>
  <c r="H274" i="1"/>
  <c r="H233" i="1"/>
  <c r="T233" i="18"/>
  <c r="T180" i="18"/>
  <c r="H180" i="1"/>
  <c r="U263" i="18"/>
  <c r="I263" i="1"/>
  <c r="T216" i="18"/>
  <c r="H216" i="1"/>
  <c r="T201" i="18"/>
  <c r="H201" i="1"/>
  <c r="H187" i="1"/>
  <c r="T187" i="18"/>
  <c r="H245" i="1"/>
  <c r="T245" i="18"/>
  <c r="U259" i="18"/>
  <c r="I259" i="1"/>
  <c r="I225" i="1"/>
  <c r="U225" i="18"/>
  <c r="H197" i="1"/>
  <c r="T197" i="18"/>
  <c r="U219" i="18"/>
  <c r="I219" i="1"/>
  <c r="T238" i="18"/>
  <c r="H238" i="1"/>
  <c r="H236" i="1"/>
  <c r="T236" i="18"/>
  <c r="U242" i="18"/>
  <c r="I242" i="1"/>
  <c r="U210" i="18"/>
  <c r="I210" i="1"/>
  <c r="T273" i="18"/>
  <c r="H273" i="1"/>
  <c r="H252" i="1"/>
  <c r="T252" i="18"/>
  <c r="H250" i="1"/>
  <c r="T250" i="18"/>
  <c r="H221" i="1"/>
  <c r="T221" i="18"/>
  <c r="E21" i="16" l="1"/>
  <c r="E22" i="16" l="1"/>
  <c r="E15" i="16" l="1"/>
  <c r="E14" i="16"/>
  <c r="E82" i="16"/>
  <c r="E20" i="16"/>
  <c r="E84" i="16"/>
  <c r="E81" i="16"/>
  <c r="E19" i="16"/>
  <c r="E63" i="16"/>
  <c r="E37" i="16"/>
  <c r="E18" i="16"/>
  <c r="E5" i="16"/>
  <c r="E36" i="16"/>
  <c r="E17" i="16"/>
  <c r="E23" i="16"/>
  <c r="E16" i="16"/>
  <c r="E64" i="16"/>
  <c r="E59" i="16"/>
  <c r="E94" i="16"/>
  <c r="E54" i="16"/>
  <c r="E34" i="16"/>
  <c r="E24" i="16"/>
  <c r="E58" i="16"/>
  <c r="E75" i="16"/>
  <c r="E53" i="16"/>
  <c r="E32" i="16"/>
  <c r="E62" i="16"/>
  <c r="E56" i="16"/>
  <c r="E74" i="16"/>
  <c r="E50" i="16"/>
  <c r="E31" i="16"/>
  <c r="E13" i="16"/>
  <c r="E40" i="16"/>
  <c r="E79" i="16"/>
  <c r="E92" i="16"/>
  <c r="E49" i="16"/>
  <c r="E30" i="16"/>
  <c r="E12" i="16"/>
  <c r="E83" i="16"/>
  <c r="E4" i="16"/>
  <c r="E77" i="16"/>
  <c r="E72" i="16"/>
  <c r="E47" i="16"/>
  <c r="E29" i="16"/>
  <c r="E11" i="16"/>
  <c r="E6" i="16"/>
  <c r="E57" i="16"/>
  <c r="E91" i="16"/>
  <c r="E88" i="16"/>
  <c r="E71" i="16"/>
  <c r="E46" i="16"/>
  <c r="E28" i="16"/>
  <c r="E10" i="16"/>
  <c r="E38" i="16"/>
  <c r="E78" i="16"/>
  <c r="E90" i="16"/>
  <c r="E87" i="16"/>
  <c r="E70" i="16"/>
  <c r="E45" i="16"/>
  <c r="E27" i="16"/>
  <c r="E9" i="16"/>
  <c r="E41" i="16"/>
  <c r="E80" i="16"/>
  <c r="E95" i="16"/>
  <c r="E73" i="16"/>
  <c r="E86" i="16"/>
  <c r="E67" i="16"/>
  <c r="E44" i="16"/>
  <c r="E26" i="16"/>
  <c r="E39" i="16"/>
  <c r="E35" i="16"/>
  <c r="E89" i="16"/>
  <c r="E85" i="16"/>
  <c r="E66" i="16"/>
  <c r="E42" i="16"/>
  <c r="E25" i="16"/>
  <c r="E7" i="16"/>
  <c r="F39" i="16" l="1"/>
  <c r="F87" i="16"/>
  <c r="F14" i="16"/>
  <c r="G23" i="16"/>
  <c r="F89" i="16"/>
  <c r="G22" i="16"/>
  <c r="F13" i="16"/>
  <c r="F91" i="16"/>
  <c r="F82" i="16"/>
  <c r="G91" i="16"/>
  <c r="F81" i="16"/>
  <c r="G90" i="16"/>
  <c r="F38" i="16"/>
  <c r="F84" i="16"/>
  <c r="F15" i="16"/>
  <c r="G24" i="16"/>
  <c r="F98" i="16"/>
  <c r="F40" i="16"/>
  <c r="F24" i="16"/>
  <c r="G31" i="16"/>
  <c r="F22" i="16"/>
  <c r="F29" i="16"/>
  <c r="F85" i="16"/>
  <c r="G27" i="16"/>
  <c r="F18" i="16"/>
  <c r="F54" i="16"/>
  <c r="G30" i="16"/>
  <c r="F21" i="16"/>
  <c r="F88" i="16"/>
  <c r="F92" i="16"/>
  <c r="F99" i="16"/>
  <c r="F74" i="16"/>
  <c r="F32" i="16"/>
  <c r="F53" i="16"/>
  <c r="G92" i="16"/>
  <c r="F83" i="16"/>
  <c r="G26" i="16"/>
  <c r="F17" i="16"/>
  <c r="F90" i="16"/>
  <c r="F31" i="16"/>
  <c r="F42" i="16"/>
  <c r="F20" i="16"/>
  <c r="G29" i="16"/>
  <c r="F27" i="16"/>
  <c r="F25" i="16"/>
  <c r="F26" i="16"/>
  <c r="F75" i="16"/>
  <c r="F28" i="16"/>
  <c r="G25" i="16"/>
  <c r="F16" i="16"/>
  <c r="F86" i="16"/>
  <c r="G28" i="16"/>
  <c r="F19" i="16"/>
  <c r="F30" i="16"/>
  <c r="F41" i="16"/>
  <c r="G32" i="16"/>
  <c r="F23" i="16"/>
  <c r="I90" i="1" l="1"/>
  <c r="U90" i="18"/>
  <c r="T17" i="18"/>
  <c r="H17" i="1"/>
  <c r="T97" i="18"/>
  <c r="H97" i="1"/>
  <c r="T84" i="18"/>
  <c r="H84" i="1"/>
  <c r="H90" i="1"/>
  <c r="T90" i="18"/>
  <c r="I29" i="1"/>
  <c r="U29" i="18"/>
  <c r="I89" i="1"/>
  <c r="U89" i="18"/>
  <c r="H18" i="1"/>
  <c r="T18" i="18"/>
  <c r="U24" i="18"/>
  <c r="I24" i="1"/>
  <c r="H80" i="1"/>
  <c r="T80" i="18"/>
  <c r="H26" i="1"/>
  <c r="T26" i="18"/>
  <c r="T14" i="18"/>
  <c r="H14" i="1"/>
  <c r="H24" i="1"/>
  <c r="T24" i="18"/>
  <c r="H23" i="1"/>
  <c r="T23" i="18"/>
  <c r="H25" i="1"/>
  <c r="T25" i="18"/>
  <c r="H40" i="1"/>
  <c r="T40" i="18"/>
  <c r="H22" i="1"/>
  <c r="T22" i="18"/>
  <c r="T29" i="18"/>
  <c r="H29" i="1"/>
  <c r="T89" i="18"/>
  <c r="H89" i="1"/>
  <c r="H88" i="1"/>
  <c r="T88" i="18"/>
  <c r="H19" i="1"/>
  <c r="T19" i="18"/>
  <c r="T38" i="18"/>
  <c r="H38" i="1"/>
  <c r="T11" i="18"/>
  <c r="H11" i="1"/>
  <c r="H73" i="1"/>
  <c r="T73" i="18"/>
  <c r="T28" i="18"/>
  <c r="H28" i="1"/>
  <c r="I26" i="1"/>
  <c r="U26" i="18"/>
  <c r="U27" i="18"/>
  <c r="I27" i="1"/>
  <c r="T86" i="18"/>
  <c r="H86" i="1"/>
  <c r="I23" i="1"/>
  <c r="U23" i="18"/>
  <c r="I28" i="1"/>
  <c r="U28" i="18"/>
  <c r="T96" i="18"/>
  <c r="H96" i="1"/>
  <c r="T52" i="18"/>
  <c r="H52" i="1"/>
  <c r="I20" i="1"/>
  <c r="U20" i="18"/>
  <c r="H21" i="1"/>
  <c r="T21" i="18"/>
  <c r="H16" i="1"/>
  <c r="T16" i="18"/>
  <c r="U22" i="18"/>
  <c r="I22" i="1"/>
  <c r="H13" i="1"/>
  <c r="T13" i="18"/>
  <c r="T87" i="18"/>
  <c r="H87" i="1"/>
  <c r="H81" i="1"/>
  <c r="T81" i="18"/>
  <c r="I25" i="1"/>
  <c r="U25" i="18"/>
  <c r="T82" i="18"/>
  <c r="H82" i="1"/>
  <c r="U21" i="18"/>
  <c r="I21" i="1"/>
  <c r="H83" i="1"/>
  <c r="T83" i="18"/>
  <c r="T36" i="18"/>
  <c r="H36" i="1"/>
  <c r="T12" i="18"/>
  <c r="H12" i="1"/>
  <c r="H15" i="1"/>
  <c r="T15" i="18"/>
  <c r="H51" i="1"/>
  <c r="T51" i="18"/>
  <c r="T30" i="18"/>
  <c r="H30" i="1"/>
  <c r="T27" i="18"/>
  <c r="H27" i="1"/>
  <c r="T85" i="18"/>
  <c r="H85" i="1"/>
  <c r="U30" i="18"/>
  <c r="I30" i="1"/>
  <c r="T72" i="18"/>
  <c r="H72" i="1"/>
  <c r="I88" i="1"/>
  <c r="U88" i="18"/>
  <c r="T39" i="18"/>
  <c r="H39" i="1"/>
  <c r="H20" i="1"/>
  <c r="T20" i="18"/>
  <c r="H79" i="1"/>
  <c r="T79" i="18"/>
  <c r="T37" i="18"/>
  <c r="H37" i="1"/>
  <c r="E8" i="16" l="1"/>
  <c r="F12" i="16" l="1"/>
  <c r="G21" i="16"/>
  <c r="F11" i="16"/>
  <c r="G19" i="16"/>
  <c r="F10" i="16"/>
  <c r="F9" i="16"/>
  <c r="G18" i="16"/>
  <c r="G20" i="16"/>
  <c r="F8" i="16"/>
  <c r="G17" i="16"/>
  <c r="T7" i="18" l="1"/>
  <c r="H7" i="1"/>
  <c r="I17" i="1"/>
  <c r="U17" i="18"/>
  <c r="I16" i="1"/>
  <c r="U16" i="18"/>
  <c r="H10" i="1"/>
  <c r="T10" i="18"/>
  <c r="I18" i="1"/>
  <c r="U18" i="18"/>
  <c r="T8" i="18"/>
  <c r="H8" i="1"/>
  <c r="I19" i="1"/>
  <c r="U19" i="18"/>
  <c r="U15" i="18"/>
  <c r="I15" i="1"/>
  <c r="H9" i="1"/>
  <c r="T9" i="18"/>
  <c r="H6" i="1"/>
  <c r="T6" i="18"/>
  <c r="E191" i="16" l="1"/>
  <c r="F193" i="16" l="1"/>
  <c r="G191" i="16"/>
  <c r="G203" i="16"/>
  <c r="F195" i="16"/>
  <c r="G200" i="16"/>
  <c r="F194" i="16"/>
  <c r="F191" i="16"/>
  <c r="F192" i="16"/>
  <c r="G204" i="16"/>
  <c r="G194" i="16"/>
  <c r="G201" i="16"/>
  <c r="G192" i="16"/>
  <c r="G196" i="16"/>
  <c r="G193" i="16"/>
  <c r="G195" i="16"/>
  <c r="G202" i="16"/>
  <c r="G197" i="16"/>
  <c r="G198" i="16"/>
  <c r="G199" i="16"/>
  <c r="U202" i="18" l="1"/>
  <c r="I202" i="1"/>
  <c r="U190" i="18"/>
  <c r="I190" i="1"/>
  <c r="H189" i="1"/>
  <c r="T189" i="18"/>
  <c r="H192" i="1"/>
  <c r="T192" i="18"/>
  <c r="U198" i="18"/>
  <c r="I198" i="1"/>
  <c r="I196" i="1"/>
  <c r="U196" i="18"/>
  <c r="H193" i="1"/>
  <c r="T193" i="18"/>
  <c r="U199" i="18"/>
  <c r="I199" i="1"/>
  <c r="U201" i="18"/>
  <c r="I201" i="1"/>
  <c r="T190" i="18"/>
  <c r="H190" i="1"/>
  <c r="U200" i="18"/>
  <c r="I200" i="1"/>
  <c r="I189" i="1"/>
  <c r="U189" i="18"/>
  <c r="I195" i="1"/>
  <c r="U195" i="18"/>
  <c r="I193" i="1"/>
  <c r="U193" i="18"/>
  <c r="U192" i="18"/>
  <c r="I192" i="1"/>
  <c r="U191" i="18"/>
  <c r="I191" i="1"/>
  <c r="T191" i="18"/>
  <c r="H191" i="1"/>
  <c r="I197" i="1"/>
  <c r="U197" i="18"/>
  <c r="I194" i="1"/>
  <c r="U194" i="18"/>
  <c r="E177" i="16" l="1"/>
  <c r="G190" i="16" l="1"/>
  <c r="G188" i="16"/>
  <c r="F181" i="16"/>
  <c r="F179" i="16"/>
  <c r="G189" i="16"/>
  <c r="F180" i="16"/>
  <c r="T177" i="18" l="1"/>
  <c r="H177" i="1"/>
  <c r="U187" i="18"/>
  <c r="I187" i="1"/>
  <c r="T178" i="18"/>
  <c r="H178" i="1"/>
  <c r="I186" i="1"/>
  <c r="U186" i="18"/>
  <c r="T179" i="18"/>
  <c r="H179" i="1"/>
  <c r="U188" i="18"/>
  <c r="I188" i="1"/>
  <c r="E174" i="16" l="1"/>
  <c r="G187" i="16" l="1"/>
  <c r="F178" i="16"/>
  <c r="G186" i="16"/>
  <c r="F177" i="16"/>
  <c r="H176" i="1" l="1"/>
  <c r="T176" i="18"/>
  <c r="H175" i="1"/>
  <c r="T175" i="18"/>
  <c r="U184" i="18"/>
  <c r="I184" i="1"/>
  <c r="I185" i="1"/>
  <c r="U185" i="18"/>
  <c r="E172" i="16" l="1"/>
  <c r="G185" i="16" l="1"/>
  <c r="F176" i="16"/>
  <c r="E171" i="16"/>
  <c r="T174" i="18" l="1"/>
  <c r="H174" i="1"/>
  <c r="I183" i="1"/>
  <c r="U183" i="18"/>
  <c r="F175" i="16"/>
  <c r="G184" i="16"/>
  <c r="E170" i="16"/>
  <c r="T173" i="18" l="1"/>
  <c r="H173" i="1"/>
  <c r="I182" i="1"/>
  <c r="U182" i="18"/>
  <c r="G183" i="16"/>
  <c r="F174" i="16"/>
  <c r="F172" i="16"/>
  <c r="G182" i="16"/>
  <c r="G181" i="16"/>
  <c r="F173" i="16"/>
  <c r="I179" i="1" l="1"/>
  <c r="U179" i="18"/>
  <c r="T172" i="18"/>
  <c r="H172" i="1"/>
  <c r="T170" i="18"/>
  <c r="H170" i="1"/>
  <c r="H171" i="1"/>
  <c r="T171" i="18"/>
  <c r="U181" i="18"/>
  <c r="I181" i="1"/>
  <c r="I180" i="1"/>
  <c r="U180" i="18"/>
  <c r="E167" i="16" l="1"/>
  <c r="G180" i="16" l="1"/>
  <c r="G179" i="16"/>
  <c r="G178" i="16"/>
  <c r="G177" i="16"/>
  <c r="F171" i="16"/>
  <c r="F170" i="16"/>
  <c r="F169" i="16"/>
  <c r="F168" i="16"/>
  <c r="H167" i="1" l="1"/>
  <c r="T167" i="18"/>
  <c r="H169" i="1"/>
  <c r="T169" i="18"/>
  <c r="H166" i="1"/>
  <c r="T166" i="18"/>
  <c r="U177" i="18"/>
  <c r="I177" i="1"/>
  <c r="H168" i="1"/>
  <c r="T168" i="18"/>
  <c r="U176" i="18"/>
  <c r="I176" i="1"/>
  <c r="U175" i="18"/>
  <c r="I175" i="1"/>
  <c r="U178" i="18"/>
  <c r="I178" i="1"/>
  <c r="E163" i="16" l="1"/>
  <c r="E162" i="16" l="1"/>
  <c r="G176" i="16"/>
  <c r="F167" i="16"/>
  <c r="H165" i="1" l="1"/>
  <c r="T165" i="18"/>
  <c r="U174" i="18"/>
  <c r="I174" i="1"/>
  <c r="G175" i="16"/>
  <c r="F166" i="16"/>
  <c r="F165" i="16"/>
  <c r="G174" i="16"/>
  <c r="I172" i="1" l="1"/>
  <c r="U172" i="18"/>
  <c r="U173" i="18"/>
  <c r="I173" i="1"/>
  <c r="H164" i="1"/>
  <c r="T164" i="18"/>
  <c r="H163" i="1"/>
  <c r="T163" i="18"/>
  <c r="E160" i="16"/>
  <c r="G171" i="16" l="1"/>
  <c r="G167" i="16"/>
  <c r="F162" i="16"/>
  <c r="G170" i="16"/>
  <c r="G173" i="16"/>
  <c r="F161" i="16"/>
  <c r="G172" i="16"/>
  <c r="F164" i="16"/>
  <c r="G169" i="16"/>
  <c r="G168" i="16"/>
  <c r="F160" i="16"/>
  <c r="F163" i="16"/>
  <c r="I166" i="1" l="1"/>
  <c r="U166" i="18"/>
  <c r="H159" i="1"/>
  <c r="T159" i="18"/>
  <c r="I167" i="1"/>
  <c r="U167" i="18"/>
  <c r="I171" i="1"/>
  <c r="U171" i="18"/>
  <c r="T162" i="18"/>
  <c r="H162" i="1"/>
  <c r="I168" i="1"/>
  <c r="U168" i="18"/>
  <c r="H160" i="1"/>
  <c r="T160" i="18"/>
  <c r="H161" i="1"/>
  <c r="T161" i="18"/>
  <c r="I165" i="1"/>
  <c r="U165" i="18"/>
  <c r="U170" i="18"/>
  <c r="I170" i="1"/>
  <c r="I169" i="1"/>
  <c r="U169" i="18"/>
  <c r="H158" i="1"/>
  <c r="T158" i="18"/>
  <c r="E153" i="16" l="1"/>
  <c r="F157" i="16" l="1"/>
  <c r="G166" i="16"/>
  <c r="F156" i="16"/>
  <c r="G164" i="16"/>
  <c r="G163" i="16"/>
  <c r="F155" i="16"/>
  <c r="G165" i="16"/>
  <c r="F154" i="16"/>
  <c r="H153" i="1" l="1"/>
  <c r="T153" i="18"/>
  <c r="H152" i="1"/>
  <c r="T152" i="18"/>
  <c r="U161" i="18"/>
  <c r="I161" i="1"/>
  <c r="I162" i="1"/>
  <c r="U162" i="18"/>
  <c r="I163" i="1"/>
  <c r="U163" i="18"/>
  <c r="H154" i="1"/>
  <c r="T154" i="18"/>
  <c r="I164" i="1"/>
  <c r="U164" i="18"/>
  <c r="H155" i="1"/>
  <c r="T155" i="18"/>
  <c r="E149" i="16" l="1"/>
  <c r="G162" i="16" l="1"/>
  <c r="G159" i="16"/>
  <c r="F153" i="16"/>
  <c r="G160" i="16"/>
  <c r="F151" i="16"/>
  <c r="G161" i="16"/>
  <c r="G157" i="16"/>
  <c r="G158" i="16"/>
  <c r="F150" i="16"/>
  <c r="F149" i="16"/>
  <c r="F152" i="16"/>
  <c r="G156" i="16"/>
  <c r="H147" i="1" l="1"/>
  <c r="T147" i="18"/>
  <c r="I155" i="1"/>
  <c r="U155" i="18"/>
  <c r="U159" i="18"/>
  <c r="I159" i="1"/>
  <c r="U156" i="18"/>
  <c r="I156" i="1"/>
  <c r="H149" i="1"/>
  <c r="T149" i="18"/>
  <c r="U158" i="18"/>
  <c r="I158" i="1"/>
  <c r="H148" i="1"/>
  <c r="T148" i="18"/>
  <c r="H151" i="1"/>
  <c r="T151" i="18"/>
  <c r="I154" i="1"/>
  <c r="U154" i="18"/>
  <c r="U157" i="18"/>
  <c r="I157" i="1"/>
  <c r="H150" i="1"/>
  <c r="T150" i="18"/>
  <c r="U160" i="18"/>
  <c r="I160" i="1"/>
  <c r="E142" i="16" l="1"/>
  <c r="F146" i="16" l="1"/>
  <c r="G155" i="16"/>
  <c r="G153" i="16"/>
  <c r="F145" i="16"/>
  <c r="F144" i="16"/>
  <c r="G154" i="16"/>
  <c r="T142" i="18" l="1"/>
  <c r="H142" i="1"/>
  <c r="H143" i="1"/>
  <c r="T143" i="18"/>
  <c r="I151" i="1"/>
  <c r="U151" i="18"/>
  <c r="T144" i="18"/>
  <c r="H144" i="1"/>
  <c r="I152" i="1"/>
  <c r="U152" i="18"/>
  <c r="I153" i="1"/>
  <c r="U153" i="18"/>
  <c r="E139" i="16"/>
  <c r="G152" i="16" l="1"/>
  <c r="F143" i="16"/>
  <c r="T141" i="18" l="1"/>
  <c r="H141" i="1"/>
  <c r="I150" i="1"/>
  <c r="U150" i="18"/>
  <c r="E138" i="16"/>
  <c r="G151" i="16" l="1"/>
  <c r="F142" i="16"/>
  <c r="G149" i="16"/>
  <c r="G150" i="16"/>
  <c r="F140" i="16"/>
  <c r="F141" i="16"/>
  <c r="H138" i="1" l="1"/>
  <c r="T138" i="18"/>
  <c r="I148" i="1"/>
  <c r="U148" i="18"/>
  <c r="I147" i="1"/>
  <c r="U147" i="18"/>
  <c r="H140" i="1"/>
  <c r="T140" i="18"/>
  <c r="H139" i="1"/>
  <c r="T139" i="18"/>
  <c r="I149" i="1"/>
  <c r="U149" i="18"/>
  <c r="E135" i="16" l="1"/>
  <c r="G148" i="16" l="1"/>
  <c r="F137" i="16"/>
  <c r="G147" i="16"/>
  <c r="F139" i="16"/>
  <c r="G146" i="16"/>
  <c r="F138" i="16"/>
  <c r="T137" i="18" l="1"/>
  <c r="H137" i="1"/>
  <c r="I144" i="1"/>
  <c r="U144" i="18"/>
  <c r="H136" i="1"/>
  <c r="T136" i="18"/>
  <c r="H135" i="1"/>
  <c r="T135" i="18"/>
  <c r="U145" i="18"/>
  <c r="I145" i="1"/>
  <c r="U146" i="18"/>
  <c r="I146" i="1"/>
  <c r="E132" i="16" l="1"/>
  <c r="G145" i="16" l="1"/>
  <c r="F136" i="16"/>
  <c r="E131" i="16"/>
  <c r="H134" i="1" l="1"/>
  <c r="T134" i="18"/>
  <c r="I143" i="1"/>
  <c r="U143" i="18"/>
  <c r="F135" i="16"/>
  <c r="G144" i="16"/>
  <c r="G143" i="16"/>
  <c r="F133" i="16"/>
  <c r="F134" i="16"/>
  <c r="G142" i="16"/>
  <c r="I141" i="1" l="1"/>
  <c r="U141" i="18"/>
  <c r="H131" i="1"/>
  <c r="T131" i="18"/>
  <c r="I140" i="1"/>
  <c r="U140" i="18"/>
  <c r="U142" i="18"/>
  <c r="I142" i="1"/>
  <c r="T132" i="18"/>
  <c r="H132" i="1"/>
  <c r="H133" i="1"/>
  <c r="T133" i="18"/>
  <c r="E128" i="16" l="1"/>
  <c r="G141" i="16" l="1"/>
  <c r="F132" i="16"/>
  <c r="F130" i="16"/>
  <c r="G139" i="16"/>
  <c r="G140" i="16"/>
  <c r="F131" i="16"/>
  <c r="U137" i="18" l="1"/>
  <c r="I137" i="1"/>
  <c r="U138" i="18"/>
  <c r="I138" i="1"/>
  <c r="T128" i="18"/>
  <c r="H128" i="1"/>
  <c r="H129" i="1"/>
  <c r="T129" i="18"/>
  <c r="H130" i="1"/>
  <c r="T130" i="18"/>
  <c r="I139" i="1"/>
  <c r="U139" i="18"/>
  <c r="E125" i="16" l="1"/>
  <c r="G138" i="16" l="1"/>
  <c r="F129" i="16"/>
  <c r="E124" i="16"/>
  <c r="T127" i="18" l="1"/>
  <c r="H127" i="1"/>
  <c r="U136" i="18"/>
  <c r="I136" i="1"/>
  <c r="F128" i="16"/>
  <c r="G137" i="16"/>
  <c r="F126" i="16"/>
  <c r="G136" i="16"/>
  <c r="G135" i="16"/>
  <c r="F127" i="16"/>
  <c r="U133" i="18" l="1"/>
  <c r="I133" i="1"/>
  <c r="U135" i="18"/>
  <c r="I135" i="1"/>
  <c r="U134" i="18"/>
  <c r="I134" i="1"/>
  <c r="T124" i="18"/>
  <c r="H124" i="1"/>
  <c r="H125" i="1"/>
  <c r="T125" i="18"/>
  <c r="H126" i="1"/>
  <c r="T126" i="18"/>
  <c r="E121" i="16" l="1"/>
  <c r="F125" i="16" l="1"/>
  <c r="G134" i="16"/>
  <c r="G132" i="16"/>
  <c r="F124" i="16"/>
  <c r="F123" i="16"/>
  <c r="G133" i="16"/>
  <c r="U131" i="18" l="1"/>
  <c r="I131" i="1"/>
  <c r="T122" i="18"/>
  <c r="H122" i="1"/>
  <c r="U132" i="18"/>
  <c r="I132" i="1"/>
  <c r="T121" i="18"/>
  <c r="H121" i="1"/>
  <c r="I130" i="1"/>
  <c r="U130" i="18"/>
  <c r="T123" i="18"/>
  <c r="H123" i="1"/>
  <c r="E118" i="16" l="1"/>
  <c r="F122" i="16" l="1"/>
  <c r="G131" i="16"/>
  <c r="F119" i="16"/>
  <c r="G129" i="16"/>
  <c r="G128" i="16"/>
  <c r="F120" i="16"/>
  <c r="F121" i="16"/>
  <c r="G130" i="16"/>
  <c r="I128" i="1" l="1"/>
  <c r="U128" i="18"/>
  <c r="U127" i="18"/>
  <c r="I127" i="1"/>
  <c r="H117" i="1"/>
  <c r="T117" i="18"/>
  <c r="H118" i="1"/>
  <c r="T118" i="18"/>
  <c r="I129" i="1"/>
  <c r="U129" i="18"/>
  <c r="U126" i="18"/>
  <c r="I126" i="1"/>
  <c r="T119" i="18"/>
  <c r="H119" i="1"/>
  <c r="T120" i="18"/>
  <c r="H120" i="1"/>
  <c r="E114" i="16" l="1"/>
  <c r="G127" i="16" l="1"/>
  <c r="F118" i="16"/>
  <c r="F116" i="16"/>
  <c r="F117" i="16"/>
  <c r="G125" i="16"/>
  <c r="G126" i="16"/>
  <c r="I124" i="1" l="1"/>
  <c r="U124" i="18"/>
  <c r="H115" i="1"/>
  <c r="T115" i="18"/>
  <c r="H116" i="1"/>
  <c r="T116" i="18"/>
  <c r="I123" i="1"/>
  <c r="U123" i="18"/>
  <c r="I125" i="1"/>
  <c r="U125" i="18"/>
  <c r="H114" i="1"/>
  <c r="T114" i="18"/>
  <c r="E111" i="16" l="1"/>
  <c r="F115" i="16" l="1"/>
  <c r="G124" i="16"/>
  <c r="G122" i="16"/>
  <c r="F113" i="16"/>
  <c r="F114" i="16"/>
  <c r="G123" i="16"/>
  <c r="F112" i="16"/>
  <c r="G121" i="16"/>
  <c r="T110" i="18" l="1"/>
  <c r="H110" i="1"/>
  <c r="T111" i="18"/>
  <c r="H111" i="1"/>
  <c r="I121" i="1"/>
  <c r="U121" i="18"/>
  <c r="I120" i="1"/>
  <c r="U120" i="18"/>
  <c r="U122" i="18"/>
  <c r="I122" i="1"/>
  <c r="I119" i="1"/>
  <c r="U119" i="18"/>
  <c r="H112" i="1"/>
  <c r="T112" i="18"/>
  <c r="T113" i="18"/>
  <c r="H113" i="1"/>
  <c r="E107" i="16" l="1"/>
  <c r="G120" i="16" l="1"/>
  <c r="F111" i="16"/>
  <c r="F109" i="16"/>
  <c r="F110" i="16"/>
  <c r="G118" i="16"/>
  <c r="G119" i="16"/>
  <c r="T108" i="18" l="1"/>
  <c r="H108" i="1"/>
  <c r="I116" i="1"/>
  <c r="U116" i="18"/>
  <c r="I117" i="1"/>
  <c r="U117" i="18"/>
  <c r="T109" i="18"/>
  <c r="H109" i="1"/>
  <c r="H107" i="1"/>
  <c r="T107" i="18"/>
  <c r="I118" i="1"/>
  <c r="U118" i="18"/>
  <c r="E103" i="16" l="1"/>
  <c r="F105" i="16" l="1"/>
  <c r="E104" i="16"/>
  <c r="F106" i="16"/>
  <c r="F107" i="16"/>
  <c r="G116" i="16"/>
  <c r="G115" i="16"/>
  <c r="G117" i="16"/>
  <c r="F108" i="16"/>
  <c r="G114" i="16"/>
  <c r="I115" i="1" l="1"/>
  <c r="U115" i="18"/>
  <c r="H106" i="1"/>
  <c r="T106" i="18"/>
  <c r="U112" i="18"/>
  <c r="I112" i="1"/>
  <c r="U114" i="18"/>
  <c r="I114" i="1"/>
  <c r="T105" i="18"/>
  <c r="H105" i="1"/>
  <c r="U113" i="18"/>
  <c r="I113" i="1"/>
  <c r="H104" i="1"/>
  <c r="T104" i="18"/>
  <c r="T103" i="18"/>
  <c r="H103" i="1"/>
  <c r="E100" i="16" l="1"/>
  <c r="G113" i="16" l="1"/>
  <c r="F102" i="16"/>
  <c r="F100" i="16"/>
  <c r="F104" i="16"/>
  <c r="G107" i="16"/>
  <c r="F103" i="16"/>
  <c r="G109" i="16"/>
  <c r="G111" i="16"/>
  <c r="G110" i="16"/>
  <c r="G112" i="16"/>
  <c r="G108" i="16"/>
  <c r="F101" i="16"/>
  <c r="U107" i="18" l="1"/>
  <c r="I107" i="1"/>
  <c r="U109" i="18"/>
  <c r="I109" i="1"/>
  <c r="U108" i="18"/>
  <c r="I108" i="1"/>
  <c r="T102" i="18"/>
  <c r="H102" i="1"/>
  <c r="T98" i="18"/>
  <c r="H98" i="1"/>
  <c r="T101" i="18"/>
  <c r="H101" i="1"/>
  <c r="T100" i="18"/>
  <c r="H100" i="1"/>
  <c r="I105" i="1"/>
  <c r="U105" i="18"/>
  <c r="U106" i="18"/>
  <c r="I106" i="1"/>
  <c r="I111" i="1"/>
  <c r="U111" i="18"/>
  <c r="H99" i="1"/>
  <c r="T99" i="18"/>
  <c r="U110" i="18"/>
  <c r="I110" i="1"/>
  <c r="E93" i="16" l="1"/>
  <c r="F97" i="16" l="1"/>
  <c r="G96" i="16"/>
  <c r="G101" i="16"/>
  <c r="G105" i="16"/>
  <c r="G103" i="16"/>
  <c r="G98" i="16"/>
  <c r="G99" i="16"/>
  <c r="G94" i="16"/>
  <c r="G95" i="16"/>
  <c r="G106" i="16"/>
  <c r="F93" i="16"/>
  <c r="G104" i="16"/>
  <c r="F95" i="16"/>
  <c r="G93" i="16"/>
  <c r="G102" i="16"/>
  <c r="F94" i="16"/>
  <c r="G97" i="16"/>
  <c r="F96" i="16"/>
  <c r="G100" i="16"/>
  <c r="I92" i="1" l="1"/>
  <c r="U92" i="18"/>
  <c r="I96" i="1"/>
  <c r="U96" i="18"/>
  <c r="U93" i="18"/>
  <c r="I93" i="1"/>
  <c r="U104" i="18"/>
  <c r="I104" i="1"/>
  <c r="U102" i="18"/>
  <c r="I102" i="1"/>
  <c r="I97" i="1"/>
  <c r="U97" i="18"/>
  <c r="I101" i="1"/>
  <c r="U101" i="18"/>
  <c r="U95" i="18"/>
  <c r="I95" i="1"/>
  <c r="U100" i="18"/>
  <c r="I100" i="1"/>
  <c r="U103" i="18"/>
  <c r="I103" i="1"/>
  <c r="I98" i="1"/>
  <c r="U98" i="18"/>
  <c r="I91" i="1"/>
  <c r="U91" i="18"/>
  <c r="I99" i="1"/>
  <c r="U99" i="18"/>
  <c r="H91" i="1"/>
  <c r="T91" i="18"/>
  <c r="T92" i="18"/>
  <c r="H92" i="1"/>
  <c r="U94" i="18"/>
  <c r="I94" i="1"/>
  <c r="H94" i="1"/>
  <c r="T94" i="18"/>
  <c r="T93" i="18"/>
  <c r="H93" i="1"/>
  <c r="H95" i="1"/>
  <c r="T95" i="18"/>
  <c r="E76" i="16" l="1"/>
  <c r="G89" i="16" l="1"/>
  <c r="G85" i="16"/>
  <c r="G88" i="16"/>
  <c r="F77" i="16"/>
  <c r="F78" i="16"/>
  <c r="F76" i="16"/>
  <c r="F80" i="16"/>
  <c r="F79" i="16"/>
  <c r="G83" i="16"/>
  <c r="G86" i="16"/>
  <c r="G87" i="16"/>
  <c r="G84" i="16"/>
  <c r="U81" i="18" l="1"/>
  <c r="I81" i="1"/>
  <c r="H77" i="1"/>
  <c r="T77" i="18"/>
  <c r="T75" i="18"/>
  <c r="H75" i="1"/>
  <c r="T74" i="18"/>
  <c r="H74" i="1"/>
  <c r="H76" i="1"/>
  <c r="T76" i="18"/>
  <c r="I86" i="1"/>
  <c r="U86" i="18"/>
  <c r="U83" i="18"/>
  <c r="I83" i="1"/>
  <c r="I87" i="1"/>
  <c r="U87" i="18"/>
  <c r="H78" i="1"/>
  <c r="T78" i="18"/>
  <c r="U82" i="18"/>
  <c r="I82" i="1"/>
  <c r="U85" i="18"/>
  <c r="I85" i="1"/>
  <c r="U84" i="18"/>
  <c r="I84" i="1"/>
  <c r="E69" i="16" l="1"/>
  <c r="G82" i="16" l="1"/>
  <c r="F73" i="16"/>
  <c r="E68" i="16"/>
  <c r="T71" i="18" l="1"/>
  <c r="H71" i="1"/>
  <c r="I80" i="1"/>
  <c r="U80" i="18"/>
  <c r="G81" i="16"/>
  <c r="G79" i="16"/>
  <c r="F72" i="16"/>
  <c r="F71" i="16"/>
  <c r="G80" i="16"/>
  <c r="F70" i="16"/>
  <c r="U78" i="18" l="1"/>
  <c r="I78" i="1"/>
  <c r="H68" i="1"/>
  <c r="T68" i="18"/>
  <c r="H70" i="1"/>
  <c r="T70" i="18"/>
  <c r="I77" i="1"/>
  <c r="U77" i="18"/>
  <c r="H69" i="1"/>
  <c r="T69" i="18"/>
  <c r="I79" i="1"/>
  <c r="U79" i="18"/>
  <c r="E65" i="16" l="1"/>
  <c r="G78" i="16" l="1"/>
  <c r="G75" i="16"/>
  <c r="F67" i="16"/>
  <c r="F69" i="16"/>
  <c r="F66" i="16"/>
  <c r="G76" i="16"/>
  <c r="G77" i="16"/>
  <c r="F68" i="16"/>
  <c r="H65" i="1" l="1"/>
  <c r="T65" i="18"/>
  <c r="I74" i="1"/>
  <c r="U74" i="18"/>
  <c r="T64" i="18"/>
  <c r="H64" i="1"/>
  <c r="H66" i="1"/>
  <c r="T66" i="18"/>
  <c r="I76" i="1"/>
  <c r="U76" i="18"/>
  <c r="I75" i="1"/>
  <c r="U75" i="18"/>
  <c r="I73" i="1"/>
  <c r="U73" i="18"/>
  <c r="H67" i="1"/>
  <c r="T67" i="18"/>
  <c r="E61" i="16" l="1"/>
  <c r="G74" i="16" l="1"/>
  <c r="F65" i="16"/>
  <c r="T63" i="18" l="1"/>
  <c r="H63" i="1"/>
  <c r="U72" i="18"/>
  <c r="I72" i="1"/>
  <c r="E60" i="16"/>
  <c r="G73" i="16" l="1"/>
  <c r="G71" i="16"/>
  <c r="G72" i="16"/>
  <c r="F63" i="16"/>
  <c r="G70" i="16"/>
  <c r="F64" i="16"/>
  <c r="F62" i="16"/>
  <c r="F61" i="16"/>
  <c r="F60" i="16"/>
  <c r="G69" i="16"/>
  <c r="T60" i="18" l="1"/>
  <c r="H60" i="1"/>
  <c r="U67" i="18"/>
  <c r="I67" i="1"/>
  <c r="T58" i="18"/>
  <c r="H58" i="1"/>
  <c r="T62" i="18"/>
  <c r="H62" i="1"/>
  <c r="T59" i="18"/>
  <c r="H59" i="1"/>
  <c r="I69" i="1"/>
  <c r="U69" i="18"/>
  <c r="U68" i="18"/>
  <c r="I68" i="1"/>
  <c r="U70" i="18"/>
  <c r="I70" i="1"/>
  <c r="H61" i="1"/>
  <c r="T61" i="18"/>
  <c r="U71" i="18"/>
  <c r="I71" i="1"/>
  <c r="E55" i="16" l="1"/>
  <c r="G68" i="16" l="1"/>
  <c r="G64" i="16"/>
  <c r="F58" i="16"/>
  <c r="F57" i="16"/>
  <c r="F59" i="16"/>
  <c r="G62" i="16"/>
  <c r="G67" i="16"/>
  <c r="G63" i="16"/>
  <c r="F56" i="16"/>
  <c r="G65" i="16"/>
  <c r="G66" i="16"/>
  <c r="F55" i="16"/>
  <c r="H54" i="1" l="1"/>
  <c r="T54" i="18"/>
  <c r="I60" i="1"/>
  <c r="U60" i="18"/>
  <c r="I63" i="1"/>
  <c r="U63" i="18"/>
  <c r="H55" i="1"/>
  <c r="T55" i="18"/>
  <c r="U61" i="18"/>
  <c r="I61" i="1"/>
  <c r="T56" i="18"/>
  <c r="H56" i="1"/>
  <c r="I64" i="1"/>
  <c r="U64" i="18"/>
  <c r="T57" i="18"/>
  <c r="H57" i="1"/>
  <c r="I65" i="1"/>
  <c r="U65" i="18"/>
  <c r="U62" i="18"/>
  <c r="I62" i="1"/>
  <c r="H53" i="1"/>
  <c r="T53" i="18"/>
  <c r="U66" i="18"/>
  <c r="I66" i="1"/>
  <c r="E48" i="16" l="1"/>
  <c r="G61" i="16" l="1"/>
  <c r="F51" i="16"/>
  <c r="F49" i="16"/>
  <c r="F48" i="16"/>
  <c r="F52" i="16"/>
  <c r="G59" i="16"/>
  <c r="G57" i="16"/>
  <c r="F50" i="16"/>
  <c r="G60" i="16"/>
  <c r="G58" i="16"/>
  <c r="I58" i="1" l="1"/>
  <c r="U58" i="18"/>
  <c r="U55" i="18"/>
  <c r="I55" i="1"/>
  <c r="H46" i="1"/>
  <c r="T46" i="18"/>
  <c r="H47" i="1"/>
  <c r="T47" i="18"/>
  <c r="T48" i="18"/>
  <c r="H48" i="1"/>
  <c r="H50" i="1"/>
  <c r="T50" i="18"/>
  <c r="U57" i="18"/>
  <c r="I57" i="1"/>
  <c r="H49" i="1"/>
  <c r="T49" i="18"/>
  <c r="I59" i="1"/>
  <c r="U59" i="18"/>
  <c r="U56" i="18"/>
  <c r="I56" i="1"/>
  <c r="E43" i="16" l="1"/>
  <c r="G56" i="16" l="1"/>
  <c r="G47" i="16"/>
  <c r="G54" i="16"/>
  <c r="G48" i="16"/>
  <c r="F47" i="16"/>
  <c r="G51" i="16"/>
  <c r="F43" i="16"/>
  <c r="F46" i="16"/>
  <c r="G52" i="16"/>
  <c r="G50" i="16"/>
  <c r="F44" i="16"/>
  <c r="G55" i="16"/>
  <c r="F45" i="16"/>
  <c r="G49" i="16"/>
  <c r="G53" i="16"/>
  <c r="U48" i="18" l="1"/>
  <c r="I48" i="1"/>
  <c r="H45" i="1"/>
  <c r="T45" i="18"/>
  <c r="H44" i="1"/>
  <c r="T44" i="18"/>
  <c r="U46" i="18"/>
  <c r="I46" i="1"/>
  <c r="I52" i="1"/>
  <c r="U52" i="18"/>
  <c r="I50" i="1"/>
  <c r="U50" i="18"/>
  <c r="H41" i="1"/>
  <c r="T41" i="18"/>
  <c r="I47" i="1"/>
  <c r="U47" i="18"/>
  <c r="U45" i="18"/>
  <c r="I45" i="1"/>
  <c r="I51" i="1"/>
  <c r="U51" i="18"/>
  <c r="U54" i="18"/>
  <c r="I54" i="1"/>
  <c r="I49" i="1"/>
  <c r="U49" i="18"/>
  <c r="I53" i="1"/>
  <c r="U53" i="18"/>
  <c r="T43" i="18"/>
  <c r="H43" i="1"/>
  <c r="H42" i="1"/>
  <c r="T42" i="18"/>
  <c r="E33" i="16" l="1"/>
  <c r="G46" i="16" l="1"/>
  <c r="G33" i="16"/>
  <c r="G34" i="16"/>
  <c r="G40" i="16"/>
  <c r="F37" i="16"/>
  <c r="G36" i="16"/>
  <c r="F33" i="16"/>
  <c r="G39" i="16"/>
  <c r="F36" i="16"/>
  <c r="G44" i="16"/>
  <c r="G43" i="16"/>
  <c r="G37" i="16"/>
  <c r="G42" i="16"/>
  <c r="G45" i="16"/>
  <c r="G38" i="16"/>
  <c r="F34" i="16"/>
  <c r="F35" i="16"/>
  <c r="G35" i="16"/>
  <c r="G41" i="16"/>
  <c r="I42" i="1" l="1"/>
  <c r="U42" i="18"/>
  <c r="U37" i="18"/>
  <c r="I37" i="1"/>
  <c r="I39" i="1"/>
  <c r="U39" i="18"/>
  <c r="U34" i="18"/>
  <c r="I34" i="1"/>
  <c r="T35" i="18"/>
  <c r="H35" i="1"/>
  <c r="U38" i="18"/>
  <c r="I38" i="1"/>
  <c r="T32" i="18"/>
  <c r="H32" i="1"/>
  <c r="U33" i="18"/>
  <c r="I33" i="1"/>
  <c r="U32" i="18"/>
  <c r="I32" i="1"/>
  <c r="H34" i="1"/>
  <c r="T34" i="18"/>
  <c r="I36" i="1"/>
  <c r="U36" i="18"/>
  <c r="I41" i="1"/>
  <c r="U41" i="18"/>
  <c r="T31" i="18"/>
  <c r="H31" i="1"/>
  <c r="U43" i="18"/>
  <c r="I43" i="1"/>
  <c r="H33" i="1"/>
  <c r="T33" i="18"/>
  <c r="I40" i="1"/>
  <c r="U40" i="18"/>
  <c r="U31" i="18"/>
  <c r="I31" i="1"/>
  <c r="I35" i="1"/>
  <c r="U35" i="18"/>
  <c r="U44" i="18"/>
  <c r="I44" i="1"/>
</calcChain>
</file>

<file path=xl/sharedStrings.xml><?xml version="1.0" encoding="utf-8"?>
<sst xmlns="http://schemas.openxmlformats.org/spreadsheetml/2006/main" count="1285" uniqueCount="161">
  <si>
    <t>Date</t>
  </si>
  <si>
    <t>Balance/Excess</t>
  </si>
  <si>
    <t>Jones PP (cfs)</t>
  </si>
  <si>
    <t>Clifton Court Inflow (cfs)</t>
  </si>
  <si>
    <t>DCC Gate Status</t>
  </si>
  <si>
    <t>USGS Tidally Filtered Mean 5-Day OMR (cfs)</t>
  </si>
  <si>
    <t>USGS Tidally Filtered Mean 14-Day OMR (cfs)</t>
  </si>
  <si>
    <t>Mean 5-Day OMR Index Calculation (cfs)</t>
  </si>
  <si>
    <t>Mean 14-Day OMR Index Calculation (cfs)</t>
  </si>
  <si>
    <t>Factor(s) Controlling Delta Operations</t>
  </si>
  <si>
    <t>DeltaDATE</t>
  </si>
  <si>
    <t>DeltaConditions</t>
  </si>
  <si>
    <t>b</t>
  </si>
  <si>
    <t>r</t>
  </si>
  <si>
    <t>CCWppm</t>
  </si>
  <si>
    <t>CLCdegC</t>
  </si>
  <si>
    <t>IDBppm</t>
  </si>
  <si>
    <t>INBppm</t>
  </si>
  <si>
    <t>InDiv14Day</t>
  </si>
  <si>
    <t>InDiv3Day</t>
  </si>
  <si>
    <t>MSDdegC</t>
  </si>
  <si>
    <t>NDOIcfs</t>
  </si>
  <si>
    <t>QRIOVcfs</t>
  </si>
  <si>
    <t>VNScfs</t>
  </si>
  <si>
    <t>contra costa CL</t>
  </si>
  <si>
    <t>USGS Tidally Filtered</t>
  </si>
  <si>
    <t>Index Calculation</t>
  </si>
  <si>
    <t>Mean Daily</t>
  </si>
  <si>
    <t>Mean 5-Day</t>
  </si>
  <si>
    <t>Mean 14-Day</t>
  </si>
  <si>
    <t>Daily</t>
  </si>
  <si>
    <t>OMR (cfs)</t>
  </si>
  <si>
    <t>Combined Exports</t>
  </si>
  <si>
    <t>Mean 5-Day OMR (USGS)</t>
  </si>
  <si>
    <t>Mean 14-Day OMR (USGS)</t>
  </si>
  <si>
    <t>Mean 5-Day OMR (Index)</t>
  </si>
  <si>
    <t>Mean 14-Day OMR (Index)</t>
  </si>
  <si>
    <t>DCC Percent Open</t>
  </si>
  <si>
    <t>FPTcfs</t>
  </si>
  <si>
    <t>RUMcfs</t>
  </si>
  <si>
    <t>FREcfs</t>
  </si>
  <si>
    <t>SPEcfs</t>
  </si>
  <si>
    <t>MHBcfs</t>
  </si>
  <si>
    <t>WBRcfs</t>
  </si>
  <si>
    <t>NHGcfs</t>
  </si>
  <si>
    <t>GCDcfs</t>
  </si>
  <si>
    <t>SFSin</t>
  </si>
  <si>
    <t>CLCcfs</t>
  </si>
  <si>
    <t>TRPcfs</t>
  </si>
  <si>
    <t>IDBcfs</t>
  </si>
  <si>
    <t>INBcfs</t>
  </si>
  <si>
    <t>BBIcfs</t>
  </si>
  <si>
    <t>HROcfs</t>
  </si>
  <si>
    <t>BKScfs</t>
  </si>
  <si>
    <t>Run5Daycfs</t>
  </si>
  <si>
    <t>QWESTcfs</t>
  </si>
  <si>
    <t>14 Day Average</t>
  </si>
  <si>
    <t>OMR Limit  (cfs)</t>
  </si>
  <si>
    <t>3 Day Average</t>
  </si>
  <si>
    <t>[DCC Gates - Open]</t>
  </si>
  <si>
    <t>Notes</t>
  </si>
  <si>
    <t>CURRENTEIRATIO</t>
  </si>
  <si>
    <t>DCCPERCENT</t>
  </si>
  <si>
    <t>DELTACONDITIONS</t>
  </si>
  <si>
    <t>No Data</t>
  </si>
  <si>
    <t>[DCC Gates - Closed - D1641 Rio Vista Flow ]</t>
  </si>
  <si>
    <t>[DCC Gates - Closed-D1641 Rio Vista Flow]</t>
  </si>
  <si>
    <t>[DCC Gates - Closed - Dec 1 seasonal closure]</t>
  </si>
  <si>
    <t>consistent</t>
  </si>
  <si>
    <t>CVP Jones</t>
  </si>
  <si>
    <t>Check</t>
  </si>
  <si>
    <t xml:space="preserve">CVP DCC </t>
  </si>
  <si>
    <t>O</t>
  </si>
  <si>
    <t>C</t>
  </si>
  <si>
    <t>0.0e</t>
  </si>
  <si>
    <t>Incidental Take Permit Condition of Approval 8.12 triggered</t>
  </si>
  <si>
    <t>E/I 65%</t>
  </si>
  <si>
    <t>OMR -5000 (Onset of OMR Management)</t>
  </si>
  <si>
    <t>63.1e</t>
  </si>
  <si>
    <t>63.4e</t>
  </si>
  <si>
    <t>39.0e</t>
  </si>
  <si>
    <t>18178.0e</t>
  </si>
  <si>
    <t>14041.0e</t>
  </si>
  <si>
    <t>912.9e</t>
  </si>
  <si>
    <t>8012.0e</t>
  </si>
  <si>
    <t>7267.0e</t>
  </si>
  <si>
    <t>35.0e</t>
  </si>
  <si>
    <t>c</t>
  </si>
  <si>
    <t>71.1e</t>
  </si>
  <si>
    <t>0.02e</t>
  </si>
  <si>
    <t>0.32e</t>
  </si>
  <si>
    <t>114.0e</t>
  </si>
  <si>
    <t>0.36e</t>
  </si>
  <si>
    <t>1940.0e</t>
  </si>
  <si>
    <t>0.03e</t>
  </si>
  <si>
    <t>3994.0e</t>
  </si>
  <si>
    <t>0.67e</t>
  </si>
  <si>
    <t>4165.0e</t>
  </si>
  <si>
    <t>0.11e</t>
  </si>
  <si>
    <t>7988.0e</t>
  </si>
  <si>
    <t>0.24e</t>
  </si>
  <si>
    <t>8502.0e</t>
  </si>
  <si>
    <t>8045.0e</t>
  </si>
  <si>
    <t>5991.0e</t>
  </si>
  <si>
    <t>5820.0e</t>
  </si>
  <si>
    <t>1997.0e</t>
  </si>
  <si>
    <t>1768.4e</t>
  </si>
  <si>
    <t>399.4e</t>
  </si>
  <si>
    <t>171.4e</t>
  </si>
  <si>
    <t>161.7e</t>
  </si>
  <si>
    <t>lt</t>
  </si>
  <si>
    <t>Available Facility Capacity</t>
  </si>
  <si>
    <t>[DCC Gates - Closed - D1641 Rio Vista Flow/Salinity ]</t>
  </si>
  <si>
    <t>ITP 8.4.2 Condition of Approval triggered (OMR -3500 cfs)</t>
  </si>
  <si>
    <t>ITP 8.6.4 Condition of Approval triggered (OMR -3500 cfs)</t>
  </si>
  <si>
    <t>ITP 8.6.3 Condition of Approval triggered</t>
  </si>
  <si>
    <t>ITP COA 8.5.1 Condition of Approval triggered</t>
  </si>
  <si>
    <t>ITP COA 8.4.2 Condition of Approval triggered</t>
  </si>
  <si>
    <t>OMR -5000 ( OMR Management)</t>
  </si>
  <si>
    <t>COA 8.5.2 is no longer triggered</t>
  </si>
  <si>
    <t>ITP COA COA 8.6.3 Not triggered (Not WR)</t>
  </si>
  <si>
    <t>ITP COA COA 8.6.3 triggered (-3500 OMR)</t>
  </si>
  <si>
    <t>[DCC Gates - Open-D1641 Rio Vista Flow]</t>
  </si>
  <si>
    <t xml:space="preserve"> [DCC Gates - Open-D1641 Rio Vista Flow]</t>
  </si>
  <si>
    <t xml:space="preserve"> [DCC Gates - Open - Rio Vista Flow and Salinity]</t>
  </si>
  <si>
    <t xml:space="preserve"> [DCC Gates - Closed-D1641 Rio Vista Flow]</t>
  </si>
  <si>
    <t>OMR -2000 (Integrated Early Winter Pulse Protection)</t>
  </si>
  <si>
    <r>
      <t xml:space="preserve">Delta WQ </t>
    </r>
    <r>
      <rPr>
        <i/>
        <sz val="8"/>
        <rFont val="Arial"/>
        <family val="2"/>
      </rPr>
      <t>D-1641 Delta Outflow (3,500 cfs)</t>
    </r>
  </si>
  <si>
    <r>
      <t xml:space="preserve"> </t>
    </r>
    <r>
      <rPr>
        <i/>
        <sz val="8"/>
        <rFont val="Arial"/>
        <family val="2"/>
      </rPr>
      <t>D-1641 Delta Outflow (3,500 cfs)</t>
    </r>
  </si>
  <si>
    <t>OMR -2000 (Turbidity Bridge Avoidance)</t>
  </si>
  <si>
    <t>OMR -5000 (Turbidity Bridge Avoidance)</t>
  </si>
  <si>
    <t>COA 8.6.3 Trigger Notification for 1/29/2023</t>
  </si>
  <si>
    <t>OMR -3500 (Turbidity Bridge Avoidance)</t>
  </si>
  <si>
    <t>OMR -5000 (OMR Managment)</t>
  </si>
  <si>
    <t>OMR(-5000) with SWP exports restricted to OMR(-3500 COA 8.4.2)</t>
  </si>
  <si>
    <t>OMR(-5000) with SWP exports restricted to OMR(-2000 COA 8.5.1)</t>
  </si>
  <si>
    <t xml:space="preserve"> [DCC Gates - Open]</t>
  </si>
  <si>
    <t>OMR -3500 ( COA 8.5.2)</t>
  </si>
  <si>
    <t>End of OMR Management</t>
  </si>
  <si>
    <t>15 Day Average</t>
  </si>
  <si>
    <t>16 Day Average</t>
  </si>
  <si>
    <t>17 Day Average</t>
  </si>
  <si>
    <t>18 Day Average</t>
  </si>
  <si>
    <t>19 Day Average</t>
  </si>
  <si>
    <t>20 Day Average</t>
  </si>
  <si>
    <t>21 Day Average</t>
  </si>
  <si>
    <t>22 Day Average</t>
  </si>
  <si>
    <t>23 Day Average</t>
  </si>
  <si>
    <t>24 Day Average</t>
  </si>
  <si>
    <t>25 Day Average</t>
  </si>
  <si>
    <t>26 Day Average</t>
  </si>
  <si>
    <t>27 Day Average</t>
  </si>
  <si>
    <t>28 Day Average</t>
  </si>
  <si>
    <t>29 Day Average</t>
  </si>
  <si>
    <t>30 Day Average</t>
  </si>
  <si>
    <t>31 Day Average</t>
  </si>
  <si>
    <t>32 Day Average</t>
  </si>
  <si>
    <t>33 Day Average</t>
  </si>
  <si>
    <t>34 Day Average</t>
  </si>
  <si>
    <t>35 Day Average</t>
  </si>
  <si>
    <t>36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</si>
</sst>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__"/>
    <numFmt numFmtId="165" formatCode="[$-409]m/d/yy\ h:mm\ AM/PM;@"/>
    <numFmt numFmtId="166" formatCode="mm/dd/yy;@"/>
    <numFmt numFmtId="167" formatCode="[$-409]d\-mmm;@"/>
    <numFmt numFmtId="170" formatCode="0.0"/>
  </numFmts>
  <fonts count="26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Univers (WN)"/>
    </font>
    <font>
      <sz val="10"/>
      <name val="Arial"/>
      <family val="2"/>
    </font>
    <font>
      <b/>
      <sz val="10"/>
      <name val="Univers (WN)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indexed="10"/>
      <name val="Univers (WN)"/>
    </font>
    <font>
      <sz val="14"/>
      <name val="Univers (WN)"/>
    </font>
    <font>
      <b/>
      <sz val="16"/>
      <name val="Univers (WN)"/>
    </font>
    <font>
      <b/>
      <sz val="8"/>
      <color rgb="FFC0000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indexed="60"/>
      <name val="Arial"/>
      <family val="2"/>
    </font>
    <font>
      <i/>
      <sz val="8"/>
      <name val="Calibri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4" fontId="5" fillId="0" borderId="0" applyFont="0" applyFill="0" applyBorder="0" applyProtection="0">
      <alignment horizontal="right"/>
    </xf>
    <xf numFmtId="164" fontId="6" fillId="0" borderId="0" applyFont="0" applyFill="0" applyBorder="0" applyProtection="0">
      <alignment horizontal="right"/>
    </xf>
    <xf numFmtId="44" fontId="7" fillId="0" borderId="0" applyFont="0" applyFill="0" applyBorder="0" applyAlignment="0" applyProtection="0"/>
    <xf numFmtId="0" fontId="8" fillId="0" borderId="2" applyFill="0" applyProtection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3" applyNumberFormat="0" applyFont="0" applyFill="0" applyAlignment="0" applyProtection="0"/>
    <xf numFmtId="164" fontId="6" fillId="0" borderId="4" applyNumberFormat="0" applyFont="0" applyFill="0" applyAlignment="0" applyProtection="0">
      <alignment horizontal="right"/>
    </xf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164" fontId="11" fillId="0" borderId="0" applyNumberFormat="0" applyFill="0" applyBorder="0" applyAlignment="0" applyProtection="0">
      <alignment horizontal="right"/>
    </xf>
    <xf numFmtId="0" fontId="12" fillId="0" borderId="0" applyFill="0" applyBorder="0" applyProtection="0">
      <alignment horizontal="centerContinuous" vertical="center"/>
    </xf>
    <xf numFmtId="0" fontId="13" fillId="0" borderId="0" applyFill="0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4" fillId="2" borderId="1" xfId="0" applyFont="1" applyFill="1" applyBorder="1" applyAlignment="1">
      <alignment horizontal="center" vertical="center" textRotation="90" wrapText="1"/>
    </xf>
    <xf numFmtId="1" fontId="0" fillId="0" borderId="5" xfId="0" applyNumberFormat="1" applyFill="1" applyBorder="1" applyAlignment="1">
      <alignment horizontal="right"/>
    </xf>
    <xf numFmtId="166" fontId="15" fillId="3" borderId="6" xfId="0" applyNumberFormat="1" applyFont="1" applyFill="1" applyBorder="1"/>
    <xf numFmtId="166" fontId="15" fillId="3" borderId="10" xfId="0" applyNumberFormat="1" applyFont="1" applyFill="1" applyBorder="1"/>
    <xf numFmtId="1" fontId="7" fillId="4" borderId="11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1" fontId="7" fillId="4" borderId="12" xfId="0" applyNumberFormat="1" applyFont="1" applyFill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66" fontId="17" fillId="3" borderId="14" xfId="0" applyNumberFormat="1" applyFont="1" applyFill="1" applyBorder="1" applyAlignment="1">
      <alignment horizontal="center"/>
    </xf>
    <xf numFmtId="1" fontId="7" fillId="4" borderId="15" xfId="0" applyNumberFormat="1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1" fontId="7" fillId="4" borderId="16" xfId="0" applyNumberFormat="1" applyFont="1" applyFill="1" applyBorder="1" applyAlignment="1">
      <alignment horizontal="right"/>
    </xf>
    <xf numFmtId="1" fontId="7" fillId="4" borderId="17" xfId="0" applyNumberFormat="1" applyFont="1" applyFill="1" applyBorder="1" applyAlignment="1">
      <alignment horizontal="right"/>
    </xf>
    <xf numFmtId="167" fontId="16" fillId="3" borderId="13" xfId="0" quotePrefix="1" applyNumberFormat="1" applyFont="1" applyFill="1" applyBorder="1"/>
    <xf numFmtId="1" fontId="0" fillId="4" borderId="0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7" borderId="1" xfId="0" applyNumberFormat="1" applyFill="1" applyBorder="1"/>
    <xf numFmtId="1" fontId="0" fillId="6" borderId="0" xfId="0" applyNumberFormat="1" applyFill="1" applyBorder="1"/>
    <xf numFmtId="1" fontId="0" fillId="8" borderId="0" xfId="0" applyNumberFormat="1" applyFill="1" applyBorder="1"/>
    <xf numFmtId="1" fontId="0" fillId="8" borderId="13" xfId="0" applyNumberFormat="1" applyFill="1" applyBorder="1"/>
    <xf numFmtId="1" fontId="0" fillId="7" borderId="1" xfId="0" applyNumberFormat="1" applyFill="1" applyBorder="1" applyAlignment="1">
      <alignment horizontal="right"/>
    </xf>
    <xf numFmtId="1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0" fillId="0" borderId="1" xfId="0" applyNumberFormat="1" applyFill="1" applyBorder="1"/>
    <xf numFmtId="0" fontId="22" fillId="0" borderId="0" xfId="0" applyFont="1"/>
    <xf numFmtId="1" fontId="0" fillId="0" borderId="0" xfId="0" applyNumberFormat="1"/>
    <xf numFmtId="0" fontId="23" fillId="0" borderId="19" xfId="8" applyFont="1" applyFill="1" applyBorder="1" applyAlignment="1">
      <alignment horizontal="center"/>
    </xf>
    <xf numFmtId="0" fontId="23" fillId="0" borderId="12" xfId="8" applyFont="1" applyFill="1" applyBorder="1" applyAlignment="1">
      <alignment horizontal="center"/>
    </xf>
    <xf numFmtId="0" fontId="23" fillId="0" borderId="20" xfId="8" applyFont="1" applyFill="1" applyBorder="1" applyAlignment="1">
      <alignment horizontal="center"/>
    </xf>
    <xf numFmtId="0" fontId="23" fillId="0" borderId="21" xfId="8" applyFont="1" applyFill="1" applyBorder="1" applyAlignment="1">
      <alignment horizontal="center"/>
    </xf>
    <xf numFmtId="0" fontId="23" fillId="0" borderId="0" xfId="8" applyFont="1" applyFill="1" applyAlignment="1">
      <alignment horizontal="center"/>
    </xf>
    <xf numFmtId="0" fontId="23" fillId="0" borderId="1" xfId="8" applyFont="1" applyFill="1" applyBorder="1" applyAlignment="1">
      <alignment horizontal="center"/>
    </xf>
    <xf numFmtId="1" fontId="21" fillId="5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2" xfId="0" applyFont="1" applyFill="1" applyBorder="1" applyAlignment="1">
      <alignment horizontal="center" wrapText="1"/>
    </xf>
    <xf numFmtId="0" fontId="20" fillId="0" borderId="22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left"/>
    </xf>
    <xf numFmtId="0" fontId="22" fillId="0" borderId="22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1" fontId="0" fillId="0" borderId="0" xfId="0" applyNumberFormat="1" applyFill="1"/>
    <xf numFmtId="1" fontId="21" fillId="7" borderId="1" xfId="0" applyNumberFormat="1" applyFont="1" applyFill="1" applyBorder="1" applyAlignment="1">
      <alignment horizontal="right"/>
    </xf>
    <xf numFmtId="0" fontId="18" fillId="0" borderId="2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1" fontId="0" fillId="7" borderId="23" xfId="0" applyNumberFormat="1" applyFill="1" applyBorder="1" applyAlignment="1">
      <alignment horizontal="right"/>
    </xf>
    <xf numFmtId="0" fontId="24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" fontId="16" fillId="4" borderId="7" xfId="0" applyNumberFormat="1" applyFont="1" applyFill="1" applyBorder="1" applyAlignment="1">
      <alignment horizontal="center"/>
    </xf>
    <xf numFmtId="1" fontId="16" fillId="4" borderId="8" xfId="0" applyNumberFormat="1" applyFont="1" applyFill="1" applyBorder="1" applyAlignment="1">
      <alignment horizontal="center"/>
    </xf>
    <xf numFmtId="1" fontId="16" fillId="4" borderId="9" xfId="0" applyNumberFormat="1" applyFont="1" applyFill="1" applyBorder="1" applyAlignment="1">
      <alignment horizontal="center"/>
    </xf>
    <xf numFmtId="170" fontId="0" fillId="0" borderId="0" xfId="0" applyNumberFormat="1"/>
  </cellXfs>
  <cellStyles count="42">
    <cellStyle name="0__" xfId="1" xr:uid="{00000000-0005-0000-0000-000000000000}"/>
    <cellStyle name="000,0__" xfId="2" xr:uid="{00000000-0005-0000-0000-000001000000}"/>
    <cellStyle name="Currency 2" xfId="3" xr:uid="{00000000-0005-0000-0000-000002000000}"/>
    <cellStyle name="Headings" xfId="4" xr:uid="{00000000-0005-0000-0000-000003000000}"/>
    <cellStyle name="Hyperlink 2" xfId="5" xr:uid="{00000000-0005-0000-0000-000004000000}"/>
    <cellStyle name="Light bot border" xfId="6" xr:uid="{00000000-0005-0000-0000-000005000000}"/>
    <cellStyle name="Light right border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2 2" xfId="33" xr:uid="{00000000-0005-0000-0000-00000A000000}"/>
    <cellStyle name="Normal 3" xfId="10" xr:uid="{00000000-0005-0000-0000-00000B000000}"/>
    <cellStyle name="Normal 3 2" xfId="11" xr:uid="{00000000-0005-0000-0000-00000C000000}"/>
    <cellStyle name="Normal 3 2 2" xfId="12" xr:uid="{00000000-0005-0000-0000-00000D000000}"/>
    <cellStyle name="Normal 3 3" xfId="13" xr:uid="{00000000-0005-0000-0000-00000E000000}"/>
    <cellStyle name="Normal 3 4" xfId="14" xr:uid="{00000000-0005-0000-0000-00000F000000}"/>
    <cellStyle name="Normal 4" xfId="15" xr:uid="{00000000-0005-0000-0000-000010000000}"/>
    <cellStyle name="Normal 4 2" xfId="16" xr:uid="{00000000-0005-0000-0000-000011000000}"/>
    <cellStyle name="Normal 4 2 2" xfId="35" xr:uid="{00000000-0005-0000-0000-000012000000}"/>
    <cellStyle name="Normal 4 3" xfId="17" xr:uid="{00000000-0005-0000-0000-000013000000}"/>
    <cellStyle name="Normal 4 3 2" xfId="36" xr:uid="{00000000-0005-0000-0000-000014000000}"/>
    <cellStyle name="Normal 4 4" xfId="18" xr:uid="{00000000-0005-0000-0000-000015000000}"/>
    <cellStyle name="Normal 4 5" xfId="34" xr:uid="{00000000-0005-0000-0000-000016000000}"/>
    <cellStyle name="Normal 5" xfId="19" xr:uid="{00000000-0005-0000-0000-000017000000}"/>
    <cellStyle name="Normal 5 2" xfId="20" xr:uid="{00000000-0005-0000-0000-000018000000}"/>
    <cellStyle name="Normal 5 2 2" xfId="21" xr:uid="{00000000-0005-0000-0000-000019000000}"/>
    <cellStyle name="Normal 5 3" xfId="22" xr:uid="{00000000-0005-0000-0000-00001A000000}"/>
    <cellStyle name="Normal 6" xfId="23" xr:uid="{00000000-0005-0000-0000-00001B000000}"/>
    <cellStyle name="Normal 6 2" xfId="24" xr:uid="{00000000-0005-0000-0000-00001C000000}"/>
    <cellStyle name="Normal 6 2 2" xfId="38" xr:uid="{00000000-0005-0000-0000-00001D000000}"/>
    <cellStyle name="Normal 6 3" xfId="25" xr:uid="{00000000-0005-0000-0000-00001E000000}"/>
    <cellStyle name="Normal 6 3 2" xfId="39" xr:uid="{00000000-0005-0000-0000-00001F000000}"/>
    <cellStyle name="Normal 6 4" xfId="37" xr:uid="{00000000-0005-0000-0000-000020000000}"/>
    <cellStyle name="Normal 7" xfId="26" xr:uid="{00000000-0005-0000-0000-000021000000}"/>
    <cellStyle name="Normal 8" xfId="27" xr:uid="{00000000-0005-0000-0000-000022000000}"/>
    <cellStyle name="Normal 8 2" xfId="40" xr:uid="{00000000-0005-0000-0000-000023000000}"/>
    <cellStyle name="Normal 9" xfId="28" xr:uid="{00000000-0005-0000-0000-000024000000}"/>
    <cellStyle name="Normal 9 2" xfId="41" xr:uid="{00000000-0005-0000-0000-000025000000}"/>
    <cellStyle name="Percent 2" xfId="29" xr:uid="{00000000-0005-0000-0000-00002A000000}"/>
    <cellStyle name="Red 10" xfId="30" xr:uid="{00000000-0005-0000-0000-00002B000000}"/>
    <cellStyle name="Subtitle" xfId="31" xr:uid="{00000000-0005-0000-0000-00002C000000}"/>
    <cellStyle name="Title 2" xfId="32" xr:uid="{00000000-0005-0000-0000-00002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Oct - Dec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26838329092125E-2"/>
          <c:y val="0.13373150936508113"/>
          <c:w val="0.71128803296624477"/>
          <c:h val="0.71478405871728123"/>
        </c:manualLayout>
      </c:layout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4E-966C-11F2DAD9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8904"/>
        <c:axId val="300324984"/>
      </c:lineChart>
      <c:dateAx>
        <c:axId val="300328904"/>
        <c:scaling>
          <c:orientation val="minMax"/>
          <c:max val="44926"/>
          <c:min val="448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4984"/>
        <c:crosses val="autoZero"/>
        <c:auto val="1"/>
        <c:lblOffset val="100"/>
        <c:baseTimeUnit val="days"/>
        <c:majorUnit val="7"/>
        <c:majorTimeUnit val="days"/>
      </c:dateAx>
      <c:valAx>
        <c:axId val="30032498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8904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Jan- 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51D-A764-34B26CC04E7C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  <c:pt idx="253">
                  <c:v>5388</c:v>
                </c:pt>
                <c:pt idx="254">
                  <c:v>5084</c:v>
                </c:pt>
                <c:pt idx="255">
                  <c:v>4796</c:v>
                </c:pt>
                <c:pt idx="256">
                  <c:v>4558</c:v>
                </c:pt>
                <c:pt idx="257">
                  <c:v>4137.8</c:v>
                </c:pt>
                <c:pt idx="258">
                  <c:v>3259.4</c:v>
                </c:pt>
                <c:pt idx="259">
                  <c:v>2249.7599999999998</c:v>
                </c:pt>
                <c:pt idx="260">
                  <c:v>1805.1599999999999</c:v>
                </c:pt>
                <c:pt idx="261">
                  <c:v>1567.96</c:v>
                </c:pt>
                <c:pt idx="262">
                  <c:v>1440.16</c:v>
                </c:pt>
                <c:pt idx="263">
                  <c:v>1015</c:v>
                </c:pt>
                <c:pt idx="264">
                  <c:v>561.24</c:v>
                </c:pt>
                <c:pt idx="265">
                  <c:v>-78.120000000000033</c:v>
                </c:pt>
                <c:pt idx="266">
                  <c:v>-794.52</c:v>
                </c:pt>
                <c:pt idx="267">
                  <c:v>-1628.3200000000002</c:v>
                </c:pt>
                <c:pt idx="268">
                  <c:v>-2090.7599999999998</c:v>
                </c:pt>
                <c:pt idx="269">
                  <c:v>-2009.1599999999999</c:v>
                </c:pt>
                <c:pt idx="270">
                  <c:v>-1712.0400000000002</c:v>
                </c:pt>
                <c:pt idx="271">
                  <c:v>-1338.04</c:v>
                </c:pt>
                <c:pt idx="272">
                  <c:v>-1079.44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51D-A764-34B26CC04E7C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  <c:pt idx="253">
                  <c:v>4981.4285714285716</c:v>
                </c:pt>
                <c:pt idx="254">
                  <c:v>5047.8571428571431</c:v>
                </c:pt>
                <c:pt idx="255">
                  <c:v>4945.7142857142853</c:v>
                </c:pt>
                <c:pt idx="256">
                  <c:v>4830</c:v>
                </c:pt>
                <c:pt idx="257">
                  <c:v>4707.7857142857147</c:v>
                </c:pt>
                <c:pt idx="258">
                  <c:v>4512.6428571428569</c:v>
                </c:pt>
                <c:pt idx="259">
                  <c:v>4262.0571428571429</c:v>
                </c:pt>
                <c:pt idx="260">
                  <c:v>4075.4142857142861</c:v>
                </c:pt>
                <c:pt idx="261">
                  <c:v>3861.4142857142861</c:v>
                </c:pt>
                <c:pt idx="262">
                  <c:v>3514.9857142857145</c:v>
                </c:pt>
                <c:pt idx="263">
                  <c:v>2925.1428571428573</c:v>
                </c:pt>
                <c:pt idx="264">
                  <c:v>2416.7857142857142</c:v>
                </c:pt>
                <c:pt idx="265">
                  <c:v>2037.5142857142857</c:v>
                </c:pt>
                <c:pt idx="266">
                  <c:v>1601.9428571428573</c:v>
                </c:pt>
                <c:pt idx="267">
                  <c:v>1009.157142857143</c:v>
                </c:pt>
                <c:pt idx="268">
                  <c:v>362.72857142857146</c:v>
                </c:pt>
                <c:pt idx="269">
                  <c:v>-13.628571428571377</c:v>
                </c:pt>
                <c:pt idx="270">
                  <c:v>-201.78571428571428</c:v>
                </c:pt>
                <c:pt idx="271">
                  <c:v>-353.71428571428572</c:v>
                </c:pt>
                <c:pt idx="272">
                  <c:v>-540.42857142857144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51D-A764-34B26CC04E7C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3-451D-A764-34B26CC04E7C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3-451D-A764-34B26CC04E7C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3-451D-A764-34B26CC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5376"/>
        <c:axId val="300325768"/>
      </c:lineChart>
      <c:dateAx>
        <c:axId val="300325376"/>
        <c:scaling>
          <c:orientation val="minMax"/>
          <c:max val="45016"/>
          <c:min val="449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5768"/>
        <c:crosses val="autoZero"/>
        <c:auto val="1"/>
        <c:lblOffset val="100"/>
        <c:baseTimeUnit val="days"/>
        <c:majorUnit val="7"/>
        <c:majorTimeUnit val="days"/>
      </c:dateAx>
      <c:valAx>
        <c:axId val="3003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5376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2023 Delta Operations</a:t>
            </a:r>
          </a:p>
          <a:p>
            <a:pPr>
              <a:defRPr/>
            </a:pPr>
            <a:r>
              <a:rPr lang="en-US"/>
              <a:t>Apr - 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(2023)'!$Q$1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(2023)'!$Q$2:$Q$287</c:f>
              <c:numCache>
                <c:formatCode>0</c:formatCode>
                <c:ptCount val="286"/>
                <c:pt idx="0">
                  <c:v>2314.1</c:v>
                </c:pt>
                <c:pt idx="1">
                  <c:v>2313.6</c:v>
                </c:pt>
                <c:pt idx="2">
                  <c:v>2307</c:v>
                </c:pt>
                <c:pt idx="3">
                  <c:v>2314.6</c:v>
                </c:pt>
                <c:pt idx="4">
                  <c:v>1388.9</c:v>
                </c:pt>
                <c:pt idx="5">
                  <c:v>1400.5</c:v>
                </c:pt>
                <c:pt idx="6">
                  <c:v>1407.6</c:v>
                </c:pt>
                <c:pt idx="7">
                  <c:v>1408.1</c:v>
                </c:pt>
                <c:pt idx="8">
                  <c:v>1408.2</c:v>
                </c:pt>
                <c:pt idx="9">
                  <c:v>1394.5</c:v>
                </c:pt>
                <c:pt idx="10">
                  <c:v>1404.1</c:v>
                </c:pt>
                <c:pt idx="11">
                  <c:v>1394</c:v>
                </c:pt>
                <c:pt idx="12">
                  <c:v>1411.2</c:v>
                </c:pt>
                <c:pt idx="13">
                  <c:v>1412.2</c:v>
                </c:pt>
                <c:pt idx="14">
                  <c:v>1420.2</c:v>
                </c:pt>
                <c:pt idx="15">
                  <c:v>1414.2</c:v>
                </c:pt>
                <c:pt idx="16">
                  <c:v>1411.7</c:v>
                </c:pt>
                <c:pt idx="17">
                  <c:v>1400.5</c:v>
                </c:pt>
                <c:pt idx="18">
                  <c:v>1402.5</c:v>
                </c:pt>
                <c:pt idx="19">
                  <c:v>1402.6</c:v>
                </c:pt>
                <c:pt idx="20">
                  <c:v>1417.2</c:v>
                </c:pt>
                <c:pt idx="21">
                  <c:v>1418.7</c:v>
                </c:pt>
                <c:pt idx="22">
                  <c:v>1421.2</c:v>
                </c:pt>
                <c:pt idx="23">
                  <c:v>919.6</c:v>
                </c:pt>
                <c:pt idx="24">
                  <c:v>912.5</c:v>
                </c:pt>
                <c:pt idx="25">
                  <c:v>910</c:v>
                </c:pt>
                <c:pt idx="26">
                  <c:v>1401.6</c:v>
                </c:pt>
                <c:pt idx="27">
                  <c:v>1407.1</c:v>
                </c:pt>
                <c:pt idx="28">
                  <c:v>1907.7</c:v>
                </c:pt>
                <c:pt idx="29">
                  <c:v>1904.2</c:v>
                </c:pt>
                <c:pt idx="30">
                  <c:v>1911.2</c:v>
                </c:pt>
                <c:pt idx="31">
                  <c:v>1411.1</c:v>
                </c:pt>
                <c:pt idx="32">
                  <c:v>1411.6</c:v>
                </c:pt>
                <c:pt idx="33">
                  <c:v>1399</c:v>
                </c:pt>
                <c:pt idx="34">
                  <c:v>1401.1</c:v>
                </c:pt>
                <c:pt idx="35">
                  <c:v>1405.1</c:v>
                </c:pt>
                <c:pt idx="36">
                  <c:v>1385.1</c:v>
                </c:pt>
                <c:pt idx="37">
                  <c:v>1906.2</c:v>
                </c:pt>
                <c:pt idx="38">
                  <c:v>1893.1</c:v>
                </c:pt>
                <c:pt idx="39">
                  <c:v>3026.5</c:v>
                </c:pt>
                <c:pt idx="40">
                  <c:v>2808.7</c:v>
                </c:pt>
                <c:pt idx="41">
                  <c:v>2804.2</c:v>
                </c:pt>
                <c:pt idx="42">
                  <c:v>2798.1000000000004</c:v>
                </c:pt>
                <c:pt idx="43">
                  <c:v>2804.6000000000004</c:v>
                </c:pt>
                <c:pt idx="44">
                  <c:v>2805.6</c:v>
                </c:pt>
                <c:pt idx="45">
                  <c:v>2313.1</c:v>
                </c:pt>
                <c:pt idx="46">
                  <c:v>2302</c:v>
                </c:pt>
                <c:pt idx="47">
                  <c:v>2301</c:v>
                </c:pt>
                <c:pt idx="48">
                  <c:v>2313.6</c:v>
                </c:pt>
                <c:pt idx="49">
                  <c:v>2247.1</c:v>
                </c:pt>
                <c:pt idx="50">
                  <c:v>2307.1</c:v>
                </c:pt>
                <c:pt idx="51">
                  <c:v>2308.5</c:v>
                </c:pt>
                <c:pt idx="52">
                  <c:v>2314.1</c:v>
                </c:pt>
                <c:pt idx="53">
                  <c:v>2323.1999999999998</c:v>
                </c:pt>
                <c:pt idx="54">
                  <c:v>1701.6</c:v>
                </c:pt>
                <c:pt idx="55">
                  <c:v>1699.5</c:v>
                </c:pt>
                <c:pt idx="56">
                  <c:v>1706.1</c:v>
                </c:pt>
                <c:pt idx="57">
                  <c:v>1208.9000000000001</c:v>
                </c:pt>
                <c:pt idx="58">
                  <c:v>1207.4000000000001</c:v>
                </c:pt>
                <c:pt idx="59">
                  <c:v>1198.9000000000001</c:v>
                </c:pt>
                <c:pt idx="60">
                  <c:v>1208</c:v>
                </c:pt>
                <c:pt idx="61">
                  <c:v>1117.3</c:v>
                </c:pt>
                <c:pt idx="62">
                  <c:v>1082.4000000000001</c:v>
                </c:pt>
                <c:pt idx="63">
                  <c:v>1102.5999999999999</c:v>
                </c:pt>
                <c:pt idx="64">
                  <c:v>1102.0999999999999</c:v>
                </c:pt>
                <c:pt idx="65">
                  <c:v>1099.5999999999999</c:v>
                </c:pt>
                <c:pt idx="66">
                  <c:v>1112.7</c:v>
                </c:pt>
                <c:pt idx="67">
                  <c:v>1110.2</c:v>
                </c:pt>
                <c:pt idx="68">
                  <c:v>1090.5</c:v>
                </c:pt>
                <c:pt idx="69">
                  <c:v>1106.7</c:v>
                </c:pt>
                <c:pt idx="70">
                  <c:v>1091</c:v>
                </c:pt>
                <c:pt idx="71">
                  <c:v>1100.5999999999999</c:v>
                </c:pt>
                <c:pt idx="72">
                  <c:v>1090</c:v>
                </c:pt>
                <c:pt idx="73">
                  <c:v>2792.5</c:v>
                </c:pt>
                <c:pt idx="74">
                  <c:v>5468.6</c:v>
                </c:pt>
                <c:pt idx="75">
                  <c:v>7374.2999999999993</c:v>
                </c:pt>
                <c:pt idx="76">
                  <c:v>7631</c:v>
                </c:pt>
                <c:pt idx="77">
                  <c:v>5638</c:v>
                </c:pt>
                <c:pt idx="78">
                  <c:v>4647.8</c:v>
                </c:pt>
                <c:pt idx="79">
                  <c:v>2795</c:v>
                </c:pt>
                <c:pt idx="80">
                  <c:v>2792</c:v>
                </c:pt>
                <c:pt idx="81">
                  <c:v>2298</c:v>
                </c:pt>
                <c:pt idx="82">
                  <c:v>2297.5</c:v>
                </c:pt>
                <c:pt idx="83">
                  <c:v>1403.6</c:v>
                </c:pt>
                <c:pt idx="84">
                  <c:v>2397.8000000000002</c:v>
                </c:pt>
                <c:pt idx="85">
                  <c:v>2398.8000000000002</c:v>
                </c:pt>
                <c:pt idx="86">
                  <c:v>2903</c:v>
                </c:pt>
                <c:pt idx="87">
                  <c:v>5405.6</c:v>
                </c:pt>
                <c:pt idx="88">
                  <c:v>6402.3</c:v>
                </c:pt>
                <c:pt idx="89">
                  <c:v>7543.7000000000007</c:v>
                </c:pt>
                <c:pt idx="90">
                  <c:v>6676.5</c:v>
                </c:pt>
                <c:pt idx="91">
                  <c:v>9743.9</c:v>
                </c:pt>
                <c:pt idx="92">
                  <c:v>6389.8</c:v>
                </c:pt>
                <c:pt idx="93">
                  <c:v>7908.2</c:v>
                </c:pt>
                <c:pt idx="94">
                  <c:v>6517.2999999999993</c:v>
                </c:pt>
                <c:pt idx="95">
                  <c:v>6913.6</c:v>
                </c:pt>
                <c:pt idx="96">
                  <c:v>5597.2000000000007</c:v>
                </c:pt>
                <c:pt idx="97">
                  <c:v>4902.3999999999996</c:v>
                </c:pt>
                <c:pt idx="98">
                  <c:v>5173.2</c:v>
                </c:pt>
                <c:pt idx="99">
                  <c:v>5595.6</c:v>
                </c:pt>
                <c:pt idx="100">
                  <c:v>5407.1</c:v>
                </c:pt>
                <c:pt idx="101">
                  <c:v>6249.1</c:v>
                </c:pt>
                <c:pt idx="102">
                  <c:v>7108.1</c:v>
                </c:pt>
                <c:pt idx="103">
                  <c:v>8177.5</c:v>
                </c:pt>
                <c:pt idx="104">
                  <c:v>8352.9</c:v>
                </c:pt>
                <c:pt idx="105">
                  <c:v>8440.0999999999985</c:v>
                </c:pt>
                <c:pt idx="106">
                  <c:v>8758.2999999999993</c:v>
                </c:pt>
                <c:pt idx="107">
                  <c:v>8473.9</c:v>
                </c:pt>
                <c:pt idx="108">
                  <c:v>11803.4</c:v>
                </c:pt>
                <c:pt idx="109">
                  <c:v>12402.9</c:v>
                </c:pt>
                <c:pt idx="110">
                  <c:v>13597.2</c:v>
                </c:pt>
                <c:pt idx="111">
                  <c:v>13617.8</c:v>
                </c:pt>
                <c:pt idx="112">
                  <c:v>13102.2</c:v>
                </c:pt>
                <c:pt idx="113">
                  <c:v>13595.699999999999</c:v>
                </c:pt>
                <c:pt idx="114">
                  <c:v>13675.4</c:v>
                </c:pt>
                <c:pt idx="115">
                  <c:v>13674.8</c:v>
                </c:pt>
                <c:pt idx="116">
                  <c:v>13625.9</c:v>
                </c:pt>
                <c:pt idx="117">
                  <c:v>13167.099999999999</c:v>
                </c:pt>
                <c:pt idx="118">
                  <c:v>13095</c:v>
                </c:pt>
                <c:pt idx="119">
                  <c:v>13085.9</c:v>
                </c:pt>
                <c:pt idx="120">
                  <c:v>11726.3</c:v>
                </c:pt>
                <c:pt idx="121">
                  <c:v>12055.5</c:v>
                </c:pt>
                <c:pt idx="122">
                  <c:v>11457.599999999999</c:v>
                </c:pt>
                <c:pt idx="123">
                  <c:v>10720.9</c:v>
                </c:pt>
                <c:pt idx="124">
                  <c:v>10399.799999999999</c:v>
                </c:pt>
                <c:pt idx="125">
                  <c:v>9928.9</c:v>
                </c:pt>
                <c:pt idx="126">
                  <c:v>9420.2000000000007</c:v>
                </c:pt>
                <c:pt idx="127">
                  <c:v>8797.1</c:v>
                </c:pt>
                <c:pt idx="128">
                  <c:v>8570.2000000000007</c:v>
                </c:pt>
                <c:pt idx="129">
                  <c:v>8358.4</c:v>
                </c:pt>
                <c:pt idx="130">
                  <c:v>7175.8</c:v>
                </c:pt>
                <c:pt idx="131">
                  <c:v>8255.6</c:v>
                </c:pt>
                <c:pt idx="132">
                  <c:v>8219.7999999999993</c:v>
                </c:pt>
                <c:pt idx="133">
                  <c:v>8040.2999999999993</c:v>
                </c:pt>
                <c:pt idx="134">
                  <c:v>7861.9</c:v>
                </c:pt>
                <c:pt idx="135">
                  <c:v>7673.8</c:v>
                </c:pt>
                <c:pt idx="136">
                  <c:v>7511.5</c:v>
                </c:pt>
                <c:pt idx="137">
                  <c:v>7421.7</c:v>
                </c:pt>
                <c:pt idx="138">
                  <c:v>7267.5</c:v>
                </c:pt>
                <c:pt idx="139">
                  <c:v>7038.6</c:v>
                </c:pt>
                <c:pt idx="140">
                  <c:v>4992.2</c:v>
                </c:pt>
                <c:pt idx="141">
                  <c:v>5002.7</c:v>
                </c:pt>
                <c:pt idx="142">
                  <c:v>5498.4</c:v>
                </c:pt>
                <c:pt idx="143">
                  <c:v>5592.7000000000007</c:v>
                </c:pt>
                <c:pt idx="144">
                  <c:v>5591.2000000000007</c:v>
                </c:pt>
                <c:pt idx="145">
                  <c:v>5589.6</c:v>
                </c:pt>
                <c:pt idx="146">
                  <c:v>4995.2</c:v>
                </c:pt>
                <c:pt idx="147">
                  <c:v>4896.8999999999996</c:v>
                </c:pt>
                <c:pt idx="148">
                  <c:v>5104.6000000000004</c:v>
                </c:pt>
                <c:pt idx="149">
                  <c:v>6199.1</c:v>
                </c:pt>
                <c:pt idx="150">
                  <c:v>6309.1</c:v>
                </c:pt>
                <c:pt idx="151">
                  <c:v>6588.9</c:v>
                </c:pt>
                <c:pt idx="152">
                  <c:v>8777.5</c:v>
                </c:pt>
                <c:pt idx="153">
                  <c:v>9986.7999999999993</c:v>
                </c:pt>
                <c:pt idx="154">
                  <c:v>10302</c:v>
                </c:pt>
                <c:pt idx="155">
                  <c:v>10491.1</c:v>
                </c:pt>
                <c:pt idx="156">
                  <c:v>10926.599999999999</c:v>
                </c:pt>
                <c:pt idx="157">
                  <c:v>11566.400000000001</c:v>
                </c:pt>
                <c:pt idx="158">
                  <c:v>11970.3</c:v>
                </c:pt>
                <c:pt idx="159">
                  <c:v>11964.7</c:v>
                </c:pt>
                <c:pt idx="160">
                  <c:v>12783</c:v>
                </c:pt>
                <c:pt idx="161">
                  <c:v>13318.400000000001</c:v>
                </c:pt>
                <c:pt idx="162">
                  <c:v>14203</c:v>
                </c:pt>
                <c:pt idx="163">
                  <c:v>13777.699999999999</c:v>
                </c:pt>
                <c:pt idx="164">
                  <c:v>13747.9</c:v>
                </c:pt>
                <c:pt idx="165">
                  <c:v>13760.9</c:v>
                </c:pt>
                <c:pt idx="166">
                  <c:v>10965.5</c:v>
                </c:pt>
                <c:pt idx="167">
                  <c:v>10972.6</c:v>
                </c:pt>
                <c:pt idx="168">
                  <c:v>11014.900000000001</c:v>
                </c:pt>
                <c:pt idx="169">
                  <c:v>11013.900000000001</c:v>
                </c:pt>
                <c:pt idx="170">
                  <c:v>11001.8</c:v>
                </c:pt>
                <c:pt idx="171">
                  <c:v>11028.5</c:v>
                </c:pt>
                <c:pt idx="172">
                  <c:v>10941.8</c:v>
                </c:pt>
                <c:pt idx="173">
                  <c:v>10615.6</c:v>
                </c:pt>
                <c:pt idx="174">
                  <c:v>10196.700000000001</c:v>
                </c:pt>
                <c:pt idx="175">
                  <c:v>10220.400000000001</c:v>
                </c:pt>
                <c:pt idx="176">
                  <c:v>10221.299999999999</c:v>
                </c:pt>
                <c:pt idx="177">
                  <c:v>6947.3</c:v>
                </c:pt>
                <c:pt idx="178">
                  <c:v>6160.9</c:v>
                </c:pt>
                <c:pt idx="179">
                  <c:v>9556.2999999999993</c:v>
                </c:pt>
                <c:pt idx="180">
                  <c:v>9291.0999999999985</c:v>
                </c:pt>
                <c:pt idx="181">
                  <c:v>9297.7000000000007</c:v>
                </c:pt>
                <c:pt idx="182">
                  <c:v>8817.2999999999993</c:v>
                </c:pt>
                <c:pt idx="183">
                  <c:v>8799.6</c:v>
                </c:pt>
                <c:pt idx="184">
                  <c:v>8812.7999999999993</c:v>
                </c:pt>
                <c:pt idx="185">
                  <c:v>9496.4</c:v>
                </c:pt>
                <c:pt idx="186">
                  <c:v>9490.2999999999993</c:v>
                </c:pt>
                <c:pt idx="187">
                  <c:v>6952.4</c:v>
                </c:pt>
                <c:pt idx="188">
                  <c:v>6805.5999999999995</c:v>
                </c:pt>
                <c:pt idx="189">
                  <c:v>6809.2</c:v>
                </c:pt>
                <c:pt idx="190">
                  <c:v>5424.7</c:v>
                </c:pt>
                <c:pt idx="191">
                  <c:v>5690</c:v>
                </c:pt>
                <c:pt idx="192">
                  <c:v>5189.8</c:v>
                </c:pt>
                <c:pt idx="193">
                  <c:v>5197.3999999999996</c:v>
                </c:pt>
                <c:pt idx="194">
                  <c:v>5687.9</c:v>
                </c:pt>
                <c:pt idx="195">
                  <c:v>5683.4</c:v>
                </c:pt>
                <c:pt idx="196">
                  <c:v>5185.3</c:v>
                </c:pt>
                <c:pt idx="197">
                  <c:v>4691.2</c:v>
                </c:pt>
                <c:pt idx="198">
                  <c:v>6193.6</c:v>
                </c:pt>
                <c:pt idx="199">
                  <c:v>6189.1</c:v>
                </c:pt>
                <c:pt idx="200">
                  <c:v>6180</c:v>
                </c:pt>
                <c:pt idx="201">
                  <c:v>7678.2999999999993</c:v>
                </c:pt>
                <c:pt idx="202">
                  <c:v>7673.2999999999993</c:v>
                </c:pt>
                <c:pt idx="203">
                  <c:v>6182.6</c:v>
                </c:pt>
                <c:pt idx="204">
                  <c:v>5396</c:v>
                </c:pt>
                <c:pt idx="205">
                  <c:v>6692.2000000000007</c:v>
                </c:pt>
                <c:pt idx="206">
                  <c:v>6183.5</c:v>
                </c:pt>
                <c:pt idx="207">
                  <c:v>6184</c:v>
                </c:pt>
                <c:pt idx="208">
                  <c:v>8187</c:v>
                </c:pt>
                <c:pt idx="209">
                  <c:v>7713.6</c:v>
                </c:pt>
                <c:pt idx="210">
                  <c:v>5703.5</c:v>
                </c:pt>
                <c:pt idx="211">
                  <c:v>5699.5</c:v>
                </c:pt>
                <c:pt idx="212">
                  <c:v>7297.7000000000007</c:v>
                </c:pt>
                <c:pt idx="213">
                  <c:v>7531.6</c:v>
                </c:pt>
                <c:pt idx="214">
                  <c:v>7527.6</c:v>
                </c:pt>
                <c:pt idx="215">
                  <c:v>6880.8</c:v>
                </c:pt>
                <c:pt idx="216">
                  <c:v>7237.7</c:v>
                </c:pt>
                <c:pt idx="217">
                  <c:v>7503.4</c:v>
                </c:pt>
                <c:pt idx="218">
                  <c:v>7496.4</c:v>
                </c:pt>
                <c:pt idx="219">
                  <c:v>6524.2999999999993</c:v>
                </c:pt>
                <c:pt idx="220">
                  <c:v>5531.2</c:v>
                </c:pt>
                <c:pt idx="221">
                  <c:v>3978.8</c:v>
                </c:pt>
                <c:pt idx="222">
                  <c:v>4083.2</c:v>
                </c:pt>
                <c:pt idx="223">
                  <c:v>8522.9</c:v>
                </c:pt>
                <c:pt idx="224">
                  <c:v>8523.9</c:v>
                </c:pt>
                <c:pt idx="225">
                  <c:v>3518.5</c:v>
                </c:pt>
                <c:pt idx="226">
                  <c:v>3525.6</c:v>
                </c:pt>
                <c:pt idx="227">
                  <c:v>3492.3</c:v>
                </c:pt>
                <c:pt idx="228">
                  <c:v>4515.8</c:v>
                </c:pt>
                <c:pt idx="229">
                  <c:v>4520.8</c:v>
                </c:pt>
                <c:pt idx="230">
                  <c:v>5505.4</c:v>
                </c:pt>
                <c:pt idx="231">
                  <c:v>9515</c:v>
                </c:pt>
                <c:pt idx="232">
                  <c:v>10204.6</c:v>
                </c:pt>
                <c:pt idx="233">
                  <c:v>9297.2000000000007</c:v>
                </c:pt>
                <c:pt idx="234">
                  <c:v>10715.900000000001</c:v>
                </c:pt>
                <c:pt idx="235">
                  <c:v>10888.9</c:v>
                </c:pt>
                <c:pt idx="236">
                  <c:v>10905</c:v>
                </c:pt>
                <c:pt idx="237">
                  <c:v>10854.1</c:v>
                </c:pt>
                <c:pt idx="238">
                  <c:v>10880.7</c:v>
                </c:pt>
                <c:pt idx="239">
                  <c:v>10889.400000000001</c:v>
                </c:pt>
                <c:pt idx="240">
                  <c:v>8726.5</c:v>
                </c:pt>
                <c:pt idx="241">
                  <c:v>8716.9000000000015</c:v>
                </c:pt>
                <c:pt idx="242">
                  <c:v>9915.7999999999993</c:v>
                </c:pt>
                <c:pt idx="243">
                  <c:v>9920.8469876480958</c:v>
                </c:pt>
                <c:pt idx="244">
                  <c:v>8733.0476430552044</c:v>
                </c:pt>
                <c:pt idx="245">
                  <c:v>8729.5185278548015</c:v>
                </c:pt>
                <c:pt idx="246">
                  <c:v>7680.8671540206706</c:v>
                </c:pt>
                <c:pt idx="247">
                  <c:v>7962.1880514242494</c:v>
                </c:pt>
                <c:pt idx="248">
                  <c:v>7788.2530879757996</c:v>
                </c:pt>
                <c:pt idx="249">
                  <c:v>6210.738593395512</c:v>
                </c:pt>
                <c:pt idx="250">
                  <c:v>9219.561381396521</c:v>
                </c:pt>
                <c:pt idx="251">
                  <c:v>9209.4781951096538</c:v>
                </c:pt>
                <c:pt idx="252">
                  <c:v>8404.8399294176961</c:v>
                </c:pt>
                <c:pt idx="253">
                  <c:v>6391.227627930426</c:v>
                </c:pt>
                <c:pt idx="254">
                  <c:v>6995.7146458280822</c:v>
                </c:pt>
                <c:pt idx="255">
                  <c:v>8025.2079657171662</c:v>
                </c:pt>
                <c:pt idx="256">
                  <c:v>7843.2064532392233</c:v>
                </c:pt>
                <c:pt idx="257">
                  <c:v>8745.6516259137879</c:v>
                </c:pt>
                <c:pt idx="258">
                  <c:v>9293.6728006049907</c:v>
                </c:pt>
                <c:pt idx="259">
                  <c:v>8945.8028737080913</c:v>
                </c:pt>
                <c:pt idx="260">
                  <c:v>7202.4199647088481</c:v>
                </c:pt>
                <c:pt idx="261">
                  <c:v>9712.1250315099569</c:v>
                </c:pt>
                <c:pt idx="262">
                  <c:v>6215.2760272246032</c:v>
                </c:pt>
                <c:pt idx="263">
                  <c:v>9485.7574993697999</c:v>
                </c:pt>
                <c:pt idx="264">
                  <c:v>9511.9737837156536</c:v>
                </c:pt>
                <c:pt idx="265">
                  <c:v>9525.0819258885804</c:v>
                </c:pt>
                <c:pt idx="266">
                  <c:v>9476.1784723972778</c:v>
                </c:pt>
                <c:pt idx="267">
                  <c:v>9509.4529871439372</c:v>
                </c:pt>
                <c:pt idx="268">
                  <c:v>9518.5278548021179</c:v>
                </c:pt>
                <c:pt idx="269">
                  <c:v>4517.2674565162588</c:v>
                </c:pt>
                <c:pt idx="270">
                  <c:v>3528.6210410889844</c:v>
                </c:pt>
                <c:pt idx="271">
                  <c:v>3543.241661204941</c:v>
                </c:pt>
                <c:pt idx="272">
                  <c:v>4536.929669775649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1D-A3B5-D972BACD0BD5}"/>
            </c:ext>
          </c:extLst>
        </c:ser>
        <c:ser>
          <c:idx val="1"/>
          <c:order val="1"/>
          <c:tx>
            <c:strRef>
              <c:f>'OCOD&amp;OMR (2023)'!$R$1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(2023)'!$R$2:$R$287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</c:v>
                </c:pt>
                <c:pt idx="5">
                  <c:v>-2830</c:v>
                </c:pt>
                <c:pt idx="6">
                  <c:v>-2816</c:v>
                </c:pt>
                <c:pt idx="7">
                  <c:v>-2864</c:v>
                </c:pt>
                <c:pt idx="8">
                  <c:v>-2836</c:v>
                </c:pt>
                <c:pt idx="9">
                  <c:v>-2742</c:v>
                </c:pt>
                <c:pt idx="10">
                  <c:v>-2668</c:v>
                </c:pt>
                <c:pt idx="11">
                  <c:v>-2598</c:v>
                </c:pt>
                <c:pt idx="12">
                  <c:v>-2500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-2174.1999999999998</c:v>
                </c:pt>
                <c:pt idx="22">
                  <c:v>-2051</c:v>
                </c:pt>
                <c:pt idx="23">
                  <c:v>-1883</c:v>
                </c:pt>
                <c:pt idx="24">
                  <c:v>-1723.4</c:v>
                </c:pt>
                <c:pt idx="25">
                  <c:v>-1677.4</c:v>
                </c:pt>
                <c:pt idx="26">
                  <c:v>-1900.2</c:v>
                </c:pt>
                <c:pt idx="27">
                  <c:v>-2224.4</c:v>
                </c:pt>
                <c:pt idx="28">
                  <c:v>-2404.4</c:v>
                </c:pt>
                <c:pt idx="29">
                  <c:v>-2486</c:v>
                </c:pt>
                <c:pt idx="30">
                  <c:v>-2548</c:v>
                </c:pt>
                <c:pt idx="31">
                  <c:v>-2420.6</c:v>
                </c:pt>
                <c:pt idx="32">
                  <c:v>-2061.1999999999998</c:v>
                </c:pt>
                <c:pt idx="33">
                  <c:v>-1797.8</c:v>
                </c:pt>
                <c:pt idx="34">
                  <c:v>-1684.2</c:v>
                </c:pt>
                <c:pt idx="35">
                  <c:v>-1702.2</c:v>
                </c:pt>
                <c:pt idx="36">
                  <c:v>-1817.6</c:v>
                </c:pt>
                <c:pt idx="37">
                  <c:v>-2131</c:v>
                </c:pt>
                <c:pt idx="38">
                  <c:v>-2394.4</c:v>
                </c:pt>
                <c:pt idx="39">
                  <c:v>-2479.8000000000002</c:v>
                </c:pt>
                <c:pt idx="40">
                  <c:v>-2545.8000000000002</c:v>
                </c:pt>
                <c:pt idx="41">
                  <c:v>-2755.8</c:v>
                </c:pt>
                <c:pt idx="42">
                  <c:v>-2947.8</c:v>
                </c:pt>
                <c:pt idx="43">
                  <c:v>-2947.8</c:v>
                </c:pt>
                <c:pt idx="44">
                  <c:v>-2964</c:v>
                </c:pt>
                <c:pt idx="45">
                  <c:v>-2831.4</c:v>
                </c:pt>
                <c:pt idx="46">
                  <c:v>-2565.4</c:v>
                </c:pt>
                <c:pt idx="47">
                  <c:v>-2403.4</c:v>
                </c:pt>
                <c:pt idx="48">
                  <c:v>-2459.4</c:v>
                </c:pt>
                <c:pt idx="49">
                  <c:v>-2501.4</c:v>
                </c:pt>
                <c:pt idx="50">
                  <c:v>-2622</c:v>
                </c:pt>
                <c:pt idx="51">
                  <c:v>-2788</c:v>
                </c:pt>
                <c:pt idx="52">
                  <c:v>-2894</c:v>
                </c:pt>
                <c:pt idx="53">
                  <c:v>-2920</c:v>
                </c:pt>
                <c:pt idx="54">
                  <c:v>-2890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-1228.4000000000001</c:v>
                </c:pt>
                <c:pt idx="64">
                  <c:v>-1450.2</c:v>
                </c:pt>
                <c:pt idx="65">
                  <c:v>-1414.2</c:v>
                </c:pt>
                <c:pt idx="66">
                  <c:v>-1328.2</c:v>
                </c:pt>
                <c:pt idx="67">
                  <c:v>-1393</c:v>
                </c:pt>
                <c:pt idx="68">
                  <c:v>-1328.4</c:v>
                </c:pt>
                <c:pt idx="69">
                  <c:v>-1400.8</c:v>
                </c:pt>
                <c:pt idx="70">
                  <c:v>-1586</c:v>
                </c:pt>
                <c:pt idx="71">
                  <c:v>-1401</c:v>
                </c:pt>
                <c:pt idx="72">
                  <c:v>-1216.5999999999999</c:v>
                </c:pt>
                <c:pt idx="73">
                  <c:v>-1238.2</c:v>
                </c:pt>
                <c:pt idx="74">
                  <c:v>-1522.6</c:v>
                </c:pt>
                <c:pt idx="75">
                  <c:v>-2202.6</c:v>
                </c:pt>
                <c:pt idx="76">
                  <c:v>-3433.4</c:v>
                </c:pt>
                <c:pt idx="77">
                  <c:v>-4546.3999999999996</c:v>
                </c:pt>
                <c:pt idx="78">
                  <c:v>-5096</c:v>
                </c:pt>
                <c:pt idx="79">
                  <c:v>-5034</c:v>
                </c:pt>
                <c:pt idx="80">
                  <c:v>-4480</c:v>
                </c:pt>
                <c:pt idx="81">
                  <c:v>-3682</c:v>
                </c:pt>
                <c:pt idx="82">
                  <c:v>-2988</c:v>
                </c:pt>
                <c:pt idx="83">
                  <c:v>-2540.1999999999998</c:v>
                </c:pt>
                <c:pt idx="84">
                  <c:v>-2297.6</c:v>
                </c:pt>
                <c:pt idx="85">
                  <c:v>-2177.6</c:v>
                </c:pt>
                <c:pt idx="86">
                  <c:v>-2409.6</c:v>
                </c:pt>
                <c:pt idx="87">
                  <c:v>-3061.6</c:v>
                </c:pt>
                <c:pt idx="88">
                  <c:v>-3737.4</c:v>
                </c:pt>
                <c:pt idx="89">
                  <c:v>-4648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-2439.6</c:v>
                </c:pt>
                <c:pt idx="99">
                  <c:v>-2399.8000000000002</c:v>
                </c:pt>
                <c:pt idx="100">
                  <c:v>-2093.4</c:v>
                </c:pt>
                <c:pt idx="101">
                  <c:v>-1721.4</c:v>
                </c:pt>
                <c:pt idx="102">
                  <c:v>-1731.8</c:v>
                </c:pt>
                <c:pt idx="103">
                  <c:v>-1693</c:v>
                </c:pt>
                <c:pt idx="104">
                  <c:v>-1678.4</c:v>
                </c:pt>
                <c:pt idx="105">
                  <c:v>-1748</c:v>
                </c:pt>
                <c:pt idx="106">
                  <c:v>-1917.2</c:v>
                </c:pt>
                <c:pt idx="107">
                  <c:v>-1751</c:v>
                </c:pt>
                <c:pt idx="108">
                  <c:v>-1211.2</c:v>
                </c:pt>
                <c:pt idx="109">
                  <c:v>-837.6</c:v>
                </c:pt>
                <c:pt idx="110">
                  <c:v>-479</c:v>
                </c:pt>
                <c:pt idx="111">
                  <c:v>-337.2</c:v>
                </c:pt>
                <c:pt idx="112">
                  <c:v>-812.4</c:v>
                </c:pt>
                <c:pt idx="113">
                  <c:v>-1512.2</c:v>
                </c:pt>
                <c:pt idx="114">
                  <c:v>-2031.6</c:v>
                </c:pt>
                <c:pt idx="115">
                  <c:v>-2741</c:v>
                </c:pt>
                <c:pt idx="116">
                  <c:v>-3516.6</c:v>
                </c:pt>
                <c:pt idx="117">
                  <c:v>-4094</c:v>
                </c:pt>
                <c:pt idx="118">
                  <c:v>-4680.8</c:v>
                </c:pt>
                <c:pt idx="119">
                  <c:v>-5244</c:v>
                </c:pt>
                <c:pt idx="120">
                  <c:v>-5414</c:v>
                </c:pt>
                <c:pt idx="121">
                  <c:v>-5578</c:v>
                </c:pt>
                <c:pt idx="122">
                  <c:v>-5780</c:v>
                </c:pt>
                <c:pt idx="123">
                  <c:v>-5796</c:v>
                </c:pt>
                <c:pt idx="124">
                  <c:v>-5758</c:v>
                </c:pt>
                <c:pt idx="125">
                  <c:v>-5844</c:v>
                </c:pt>
                <c:pt idx="126">
                  <c:v>-5890</c:v>
                </c:pt>
                <c:pt idx="127">
                  <c:v>-5718</c:v>
                </c:pt>
                <c:pt idx="128">
                  <c:v>-5328</c:v>
                </c:pt>
                <c:pt idx="129">
                  <c:v>-5148</c:v>
                </c:pt>
                <c:pt idx="130">
                  <c:v>-4966</c:v>
                </c:pt>
                <c:pt idx="131">
                  <c:v>-4832</c:v>
                </c:pt>
                <c:pt idx="132">
                  <c:v>-4972</c:v>
                </c:pt>
                <c:pt idx="133">
                  <c:v>-5334</c:v>
                </c:pt>
                <c:pt idx="134">
                  <c:v>-5550</c:v>
                </c:pt>
                <c:pt idx="135">
                  <c:v>-5706</c:v>
                </c:pt>
                <c:pt idx="136">
                  <c:v>-5534</c:v>
                </c:pt>
                <c:pt idx="137">
                  <c:v>-5358</c:v>
                </c:pt>
                <c:pt idx="138">
                  <c:v>-5226</c:v>
                </c:pt>
                <c:pt idx="139">
                  <c:v>-5064</c:v>
                </c:pt>
                <c:pt idx="140">
                  <c:v>-4782</c:v>
                </c:pt>
                <c:pt idx="141">
                  <c:v>-4626</c:v>
                </c:pt>
                <c:pt idx="142">
                  <c:v>-4404</c:v>
                </c:pt>
                <c:pt idx="143">
                  <c:v>-4104</c:v>
                </c:pt>
                <c:pt idx="144">
                  <c:v>-3509.4</c:v>
                </c:pt>
                <c:pt idx="145">
                  <c:v>-3315.4</c:v>
                </c:pt>
                <c:pt idx="146">
                  <c:v>-3333.4</c:v>
                </c:pt>
                <c:pt idx="147">
                  <c:v>-3207.4</c:v>
                </c:pt>
                <c:pt idx="148">
                  <c:v>-3121.4</c:v>
                </c:pt>
                <c:pt idx="149">
                  <c:v>-3301</c:v>
                </c:pt>
                <c:pt idx="150">
                  <c:v>-3328.2</c:v>
                </c:pt>
                <c:pt idx="151">
                  <c:v>-3045</c:v>
                </c:pt>
                <c:pt idx="152">
                  <c:v>-3047.6</c:v>
                </c:pt>
                <c:pt idx="153">
                  <c:v>-3511.6</c:v>
                </c:pt>
                <c:pt idx="154">
                  <c:v>-3998.6</c:v>
                </c:pt>
                <c:pt idx="155">
                  <c:v>-4271.3999999999996</c:v>
                </c:pt>
                <c:pt idx="156">
                  <c:v>-4710.6000000000004</c:v>
                </c:pt>
                <c:pt idx="157">
                  <c:v>-5110</c:v>
                </c:pt>
                <c:pt idx="158">
                  <c:v>-5156</c:v>
                </c:pt>
                <c:pt idx="159">
                  <c:v>-5228</c:v>
                </c:pt>
                <c:pt idx="160">
                  <c:v>-5278</c:v>
                </c:pt>
                <c:pt idx="161">
                  <c:v>-5294</c:v>
                </c:pt>
                <c:pt idx="162">
                  <c:v>-5204</c:v>
                </c:pt>
                <c:pt idx="163">
                  <c:v>-4785.6000000000004</c:v>
                </c:pt>
                <c:pt idx="164">
                  <c:v>-4050.6800000000003</c:v>
                </c:pt>
                <c:pt idx="165">
                  <c:v>-2927.88</c:v>
                </c:pt>
                <c:pt idx="166">
                  <c:v>-1185.8799999999999</c:v>
                </c:pt>
                <c:pt idx="167">
                  <c:v>1260.1200000000001</c:v>
                </c:pt>
                <c:pt idx="168">
                  <c:v>3665.72</c:v>
                </c:pt>
                <c:pt idx="169">
                  <c:v>5842.8</c:v>
                </c:pt>
                <c:pt idx="170">
                  <c:v>7618</c:v>
                </c:pt>
                <c:pt idx="171">
                  <c:v>8580</c:v>
                </c:pt>
                <c:pt idx="172">
                  <c:v>8950</c:v>
                </c:pt>
                <c:pt idx="173">
                  <c:v>9440</c:v>
                </c:pt>
                <c:pt idx="174">
                  <c:v>10030</c:v>
                </c:pt>
                <c:pt idx="175">
                  <c:v>10310</c:v>
                </c:pt>
                <c:pt idx="176">
                  <c:v>10640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11186</c:v>
                </c:pt>
                <c:pt idx="186">
                  <c:v>10862</c:v>
                </c:pt>
                <c:pt idx="187">
                  <c:v>10762</c:v>
                </c:pt>
                <c:pt idx="188">
                  <c:v>10792</c:v>
                </c:pt>
                <c:pt idx="189">
                  <c:v>10764</c:v>
                </c:pt>
                <c:pt idx="190">
                  <c:v>10978</c:v>
                </c:pt>
                <c:pt idx="191">
                  <c:v>11408</c:v>
                </c:pt>
                <c:pt idx="192">
                  <c:v>11822</c:v>
                </c:pt>
                <c:pt idx="193">
                  <c:v>12192</c:v>
                </c:pt>
                <c:pt idx="194">
                  <c:v>12332</c:v>
                </c:pt>
                <c:pt idx="195">
                  <c:v>12274</c:v>
                </c:pt>
                <c:pt idx="196">
                  <c:v>12170</c:v>
                </c:pt>
                <c:pt idx="197">
                  <c:v>11876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9104</c:v>
                </c:pt>
                <c:pt idx="207">
                  <c:v>9496</c:v>
                </c:pt>
                <c:pt idx="208">
                  <c:v>9378</c:v>
                </c:pt>
                <c:pt idx="209">
                  <c:v>8996</c:v>
                </c:pt>
                <c:pt idx="210">
                  <c:v>8912</c:v>
                </c:pt>
                <c:pt idx="211">
                  <c:v>8928</c:v>
                </c:pt>
                <c:pt idx="212">
                  <c:v>8840</c:v>
                </c:pt>
                <c:pt idx="213">
                  <c:v>8838</c:v>
                </c:pt>
                <c:pt idx="214">
                  <c:v>8546</c:v>
                </c:pt>
                <c:pt idx="215">
                  <c:v>7874</c:v>
                </c:pt>
                <c:pt idx="216">
                  <c:v>7196</c:v>
                </c:pt>
                <c:pt idx="217">
                  <c:v>6722</c:v>
                </c:pt>
                <c:pt idx="218">
                  <c:v>6564</c:v>
                </c:pt>
                <c:pt idx="219">
                  <c:v>6890</c:v>
                </c:pt>
                <c:pt idx="220">
                  <c:v>7582</c:v>
                </c:pt>
                <c:pt idx="221">
                  <c:v>8474</c:v>
                </c:pt>
                <c:pt idx="222">
                  <c:v>9166</c:v>
                </c:pt>
                <c:pt idx="223">
                  <c:v>9110</c:v>
                </c:pt>
                <c:pt idx="224">
                  <c:v>8782</c:v>
                </c:pt>
                <c:pt idx="225">
                  <c:v>8578</c:v>
                </c:pt>
                <c:pt idx="226">
                  <c:v>8238</c:v>
                </c:pt>
                <c:pt idx="227">
                  <c:v>7936</c:v>
                </c:pt>
                <c:pt idx="228">
                  <c:v>7888</c:v>
                </c:pt>
                <c:pt idx="229">
                  <c:v>7478</c:v>
                </c:pt>
                <c:pt idx="230">
                  <c:v>6552</c:v>
                </c:pt>
                <c:pt idx="231">
                  <c:v>5168.6000000000004</c:v>
                </c:pt>
                <c:pt idx="232">
                  <c:v>3868.8</c:v>
                </c:pt>
                <c:pt idx="233">
                  <c:v>3036</c:v>
                </c:pt>
                <c:pt idx="234">
                  <c:v>2607.6</c:v>
                </c:pt>
                <c:pt idx="235">
                  <c:v>2251.6</c:v>
                </c:pt>
                <c:pt idx="236">
                  <c:v>2261.6</c:v>
                </c:pt>
                <c:pt idx="237">
                  <c:v>2528</c:v>
                </c:pt>
                <c:pt idx="238">
                  <c:v>2685.2</c:v>
                </c:pt>
                <c:pt idx="239">
                  <c:v>2841.6</c:v>
                </c:pt>
                <c:pt idx="240">
                  <c:v>3341.6</c:v>
                </c:pt>
                <c:pt idx="241">
                  <c:v>3937</c:v>
                </c:pt>
                <c:pt idx="242">
                  <c:v>4210.3999999999996</c:v>
                </c:pt>
                <c:pt idx="243">
                  <c:v>4394</c:v>
                </c:pt>
                <c:pt idx="244">
                  <c:v>4572</c:v>
                </c:pt>
                <c:pt idx="245">
                  <c:v>4450</c:v>
                </c:pt>
                <c:pt idx="246">
                  <c:v>4242</c:v>
                </c:pt>
                <c:pt idx="247">
                  <c:v>4280</c:v>
                </c:pt>
                <c:pt idx="248">
                  <c:v>4780</c:v>
                </c:pt>
                <c:pt idx="249">
                  <c:v>5460</c:v>
                </c:pt>
                <c:pt idx="250">
                  <c:v>5728</c:v>
                </c:pt>
                <c:pt idx="251">
                  <c:v>5628</c:v>
                </c:pt>
                <c:pt idx="252">
                  <c:v>5532</c:v>
                </c:pt>
                <c:pt idx="253">
                  <c:v>5388</c:v>
                </c:pt>
                <c:pt idx="254">
                  <c:v>5084</c:v>
                </c:pt>
                <c:pt idx="255">
                  <c:v>4796</c:v>
                </c:pt>
                <c:pt idx="256">
                  <c:v>4558</c:v>
                </c:pt>
                <c:pt idx="257">
                  <c:v>4137.8</c:v>
                </c:pt>
                <c:pt idx="258">
                  <c:v>3259.4</c:v>
                </c:pt>
                <c:pt idx="259">
                  <c:v>2249.7599999999998</c:v>
                </c:pt>
                <c:pt idx="260">
                  <c:v>1805.1599999999999</c:v>
                </c:pt>
                <c:pt idx="261">
                  <c:v>1567.96</c:v>
                </c:pt>
                <c:pt idx="262">
                  <c:v>1440.16</c:v>
                </c:pt>
                <c:pt idx="263">
                  <c:v>1015</c:v>
                </c:pt>
                <c:pt idx="264">
                  <c:v>561.24</c:v>
                </c:pt>
                <c:pt idx="265">
                  <c:v>-78.120000000000033</c:v>
                </c:pt>
                <c:pt idx="266">
                  <c:v>-794.52</c:v>
                </c:pt>
                <c:pt idx="267">
                  <c:v>-1628.3200000000002</c:v>
                </c:pt>
                <c:pt idx="268">
                  <c:v>-2090.7599999999998</c:v>
                </c:pt>
                <c:pt idx="269">
                  <c:v>-2009.1599999999999</c:v>
                </c:pt>
                <c:pt idx="270">
                  <c:v>-1712.0400000000002</c:v>
                </c:pt>
                <c:pt idx="271">
                  <c:v>-1338.04</c:v>
                </c:pt>
                <c:pt idx="272">
                  <c:v>-1079.44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2-401D-A3B5-D972BACD0BD5}"/>
            </c:ext>
          </c:extLst>
        </c:ser>
        <c:ser>
          <c:idx val="2"/>
          <c:order val="2"/>
          <c:tx>
            <c:strRef>
              <c:f>'OCOD&amp;OMR (2023)'!$S$1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-2182.2857142857142</c:v>
                </c:pt>
                <c:pt idx="31">
                  <c:v>-2197.8571428571427</c:v>
                </c:pt>
                <c:pt idx="32">
                  <c:v>-2084.5</c:v>
                </c:pt>
                <c:pt idx="33">
                  <c:v>-1970.4285714285713</c:v>
                </c:pt>
                <c:pt idx="34">
                  <c:v>-1934.8571428571429</c:v>
                </c:pt>
                <c:pt idx="35">
                  <c:v>-2013.7142857142858</c:v>
                </c:pt>
                <c:pt idx="36">
                  <c:v>-2114.5</c:v>
                </c:pt>
                <c:pt idx="37">
                  <c:v>-2173.0714285714284</c:v>
                </c:pt>
                <c:pt idx="38">
                  <c:v>-2210.0714285714284</c:v>
                </c:pt>
                <c:pt idx="39">
                  <c:v>-2221.4285714285716</c:v>
                </c:pt>
                <c:pt idx="40">
                  <c:v>-2244.2857142857142</c:v>
                </c:pt>
                <c:pt idx="41">
                  <c:v>-2304.2857142857142</c:v>
                </c:pt>
                <c:pt idx="42">
                  <c:v>-2367.1428571428573</c:v>
                </c:pt>
                <c:pt idx="43">
                  <c:v>-2375</c:v>
                </c:pt>
                <c:pt idx="44">
                  <c:v>-2370</c:v>
                </c:pt>
                <c:pt idx="45">
                  <c:v>-2391</c:v>
                </c:pt>
                <c:pt idx="46">
                  <c:v>-2484.3571428571427</c:v>
                </c:pt>
                <c:pt idx="47">
                  <c:v>-2583.4285714285716</c:v>
                </c:pt>
                <c:pt idx="48">
                  <c:v>-2651.8571428571427</c:v>
                </c:pt>
                <c:pt idx="49">
                  <c:v>-2655.4285714285716</c:v>
                </c:pt>
                <c:pt idx="50">
                  <c:v>-2678.2857142857142</c:v>
                </c:pt>
                <c:pt idx="51">
                  <c:v>-2719</c:v>
                </c:pt>
                <c:pt idx="52">
                  <c:v>-2761.8571428571427</c:v>
                </c:pt>
                <c:pt idx="53">
                  <c:v>-2809.0714285714284</c:v>
                </c:pt>
                <c:pt idx="54">
                  <c:v>-2778.3571428571427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-1248.7857142857142</c:v>
                </c:pt>
                <c:pt idx="73">
                  <c:v>-1320.5714285714287</c:v>
                </c:pt>
                <c:pt idx="74">
                  <c:v>-1454.5714285714287</c:v>
                </c:pt>
                <c:pt idx="75">
                  <c:v>-1742.3571428571429</c:v>
                </c:pt>
                <c:pt idx="76">
                  <c:v>-2142.1428571428573</c:v>
                </c:pt>
                <c:pt idx="77">
                  <c:v>-2433.7857142857142</c:v>
                </c:pt>
                <c:pt idx="78">
                  <c:v>-2622.6428571428573</c:v>
                </c:pt>
                <c:pt idx="79">
                  <c:v>-2747.3571428571427</c:v>
                </c:pt>
                <c:pt idx="80">
                  <c:v>-2868</c:v>
                </c:pt>
                <c:pt idx="81">
                  <c:v>-2959.6428571428573</c:v>
                </c:pt>
                <c:pt idx="82">
                  <c:v>-3026.5</c:v>
                </c:pt>
                <c:pt idx="83">
                  <c:v>-3029.5714285714284</c:v>
                </c:pt>
                <c:pt idx="84">
                  <c:v>-3001.5</c:v>
                </c:pt>
                <c:pt idx="85">
                  <c:v>-3145.3571428571427</c:v>
                </c:pt>
                <c:pt idx="86">
                  <c:v>-3385.7142857142858</c:v>
                </c:pt>
                <c:pt idx="87">
                  <c:v>-3677.7142857142858</c:v>
                </c:pt>
                <c:pt idx="88">
                  <c:v>-3820.5714285714284</c:v>
                </c:pt>
                <c:pt idx="89">
                  <c:v>-3874.8571428571427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-1946.5714285714287</c:v>
                </c:pt>
                <c:pt idx="108">
                  <c:v>-1710.1428571428571</c:v>
                </c:pt>
                <c:pt idx="109">
                  <c:v>-1483.5</c:v>
                </c:pt>
                <c:pt idx="110">
                  <c:v>-1349.7857142857142</c:v>
                </c:pt>
                <c:pt idx="111">
                  <c:v>-1380.9285714285713</c:v>
                </c:pt>
                <c:pt idx="112">
                  <c:v>-1365.4285714285713</c:v>
                </c:pt>
                <c:pt idx="113">
                  <c:v>-1393.1428571428571</c:v>
                </c:pt>
                <c:pt idx="114">
                  <c:v>-1461.4285714285713</c:v>
                </c:pt>
                <c:pt idx="115">
                  <c:v>-1713.9285714285713</c:v>
                </c:pt>
                <c:pt idx="116">
                  <c:v>-2018.3571428571429</c:v>
                </c:pt>
                <c:pt idx="117">
                  <c:v>-2222.9285714285716</c:v>
                </c:pt>
                <c:pt idx="118">
                  <c:v>-2465.4285714285716</c:v>
                </c:pt>
                <c:pt idx="119">
                  <c:v>-2710</c:v>
                </c:pt>
                <c:pt idx="120">
                  <c:v>-2962.7857142857142</c:v>
                </c:pt>
                <c:pt idx="121">
                  <c:v>-3385.1428571428573</c:v>
                </c:pt>
                <c:pt idx="122">
                  <c:v>-3854.6428571428573</c:v>
                </c:pt>
                <c:pt idx="123">
                  <c:v>-4236.2857142857147</c:v>
                </c:pt>
                <c:pt idx="124">
                  <c:v>-4595.3571428571431</c:v>
                </c:pt>
                <c:pt idx="125">
                  <c:v>-4929.5</c:v>
                </c:pt>
                <c:pt idx="126">
                  <c:v>-5198.5714285714284</c:v>
                </c:pt>
                <c:pt idx="127">
                  <c:v>-5356.7142857142853</c:v>
                </c:pt>
                <c:pt idx="128">
                  <c:v>-5413.5714285714284</c:v>
                </c:pt>
                <c:pt idx="129">
                  <c:v>-5455</c:v>
                </c:pt>
                <c:pt idx="130">
                  <c:v>-5447.1428571428569</c:v>
                </c:pt>
                <c:pt idx="131">
                  <c:v>-5462.1428571428569</c:v>
                </c:pt>
                <c:pt idx="132">
                  <c:v>-5460.7142857142853</c:v>
                </c:pt>
                <c:pt idx="133">
                  <c:v>-5445.7142857142853</c:v>
                </c:pt>
                <c:pt idx="134">
                  <c:v>-5503.5714285714284</c:v>
                </c:pt>
                <c:pt idx="135">
                  <c:v>-5492.8571428571431</c:v>
                </c:pt>
                <c:pt idx="136">
                  <c:v>-5374.2857142857147</c:v>
                </c:pt>
                <c:pt idx="137">
                  <c:v>-5304.2857142857147</c:v>
                </c:pt>
                <c:pt idx="138">
                  <c:v>-5255.7142857142853</c:v>
                </c:pt>
                <c:pt idx="139">
                  <c:v>-5225</c:v>
                </c:pt>
                <c:pt idx="140">
                  <c:v>-5097.1428571428569</c:v>
                </c:pt>
                <c:pt idx="141">
                  <c:v>-4984.2857142857147</c:v>
                </c:pt>
                <c:pt idx="142">
                  <c:v>-4974.2857142857147</c:v>
                </c:pt>
                <c:pt idx="143">
                  <c:v>-4882.8571428571431</c:v>
                </c:pt>
                <c:pt idx="144">
                  <c:v>-4704.7857142857147</c:v>
                </c:pt>
                <c:pt idx="145">
                  <c:v>-4555.5</c:v>
                </c:pt>
                <c:pt idx="146">
                  <c:v>-4399.0714285714284</c:v>
                </c:pt>
                <c:pt idx="147">
                  <c:v>-4214.7857142857147</c:v>
                </c:pt>
                <c:pt idx="148">
                  <c:v>-4015.5</c:v>
                </c:pt>
                <c:pt idx="149">
                  <c:v>-3845.8571428571427</c:v>
                </c:pt>
                <c:pt idx="150">
                  <c:v>-3767.7142857142858</c:v>
                </c:pt>
                <c:pt idx="151">
                  <c:v>-3573</c:v>
                </c:pt>
                <c:pt idx="152">
                  <c:v>-3436.7857142857142</c:v>
                </c:pt>
                <c:pt idx="153">
                  <c:v>-3461.0714285714284</c:v>
                </c:pt>
                <c:pt idx="154">
                  <c:v>-3566.0714285714284</c:v>
                </c:pt>
                <c:pt idx="155">
                  <c:v>-3641.0714285714284</c:v>
                </c:pt>
                <c:pt idx="156">
                  <c:v>-3682.5</c:v>
                </c:pt>
                <c:pt idx="157">
                  <c:v>-3796.0714285714284</c:v>
                </c:pt>
                <c:pt idx="158">
                  <c:v>-4049.1428571428573</c:v>
                </c:pt>
                <c:pt idx="159">
                  <c:v>-4249.1428571428569</c:v>
                </c:pt>
                <c:pt idx="160">
                  <c:v>-4335.5714285714284</c:v>
                </c:pt>
                <c:pt idx="161">
                  <c:v>-4427.7142857142853</c:v>
                </c:pt>
                <c:pt idx="162">
                  <c:v>-4539.8571428571431</c:v>
                </c:pt>
                <c:pt idx="163">
                  <c:v>-4579.3571428571431</c:v>
                </c:pt>
                <c:pt idx="164">
                  <c:v>-4507.1714285714288</c:v>
                </c:pt>
                <c:pt idx="165">
                  <c:v>-4293.7428571428572</c:v>
                </c:pt>
                <c:pt idx="166">
                  <c:v>-3762.8142857142857</c:v>
                </c:pt>
                <c:pt idx="167">
                  <c:v>-2835.6714285714288</c:v>
                </c:pt>
                <c:pt idx="168">
                  <c:v>-1842.1000000000001</c:v>
                </c:pt>
                <c:pt idx="169">
                  <c:v>-894.95714285714291</c:v>
                </c:pt>
                <c:pt idx="170">
                  <c:v>109.32857142857132</c:v>
                </c:pt>
                <c:pt idx="171">
                  <c:v>1126.4714285714285</c:v>
                </c:pt>
                <c:pt idx="172">
                  <c:v>2202.1857142857143</c:v>
                </c:pt>
                <c:pt idx="173">
                  <c:v>3396.4714285714285</c:v>
                </c:pt>
                <c:pt idx="174">
                  <c:v>4572.1857142857143</c:v>
                </c:pt>
                <c:pt idx="175">
                  <c:v>5682.1857142857143</c:v>
                </c:pt>
                <c:pt idx="176">
                  <c:v>6785.0428571428574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11475.714285714286</c:v>
                </c:pt>
                <c:pt idx="195">
                  <c:v>11485.714285714286</c:v>
                </c:pt>
                <c:pt idx="196">
                  <c:v>11507.857142857143</c:v>
                </c:pt>
                <c:pt idx="197">
                  <c:v>11515.714285714286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8527.1428571428569</c:v>
                </c:pt>
                <c:pt idx="216">
                  <c:v>8494.2857142857138</c:v>
                </c:pt>
                <c:pt idx="217">
                  <c:v>8362.8571428571431</c:v>
                </c:pt>
                <c:pt idx="218">
                  <c:v>8145.7142857142853</c:v>
                </c:pt>
                <c:pt idx="219">
                  <c:v>8000</c:v>
                </c:pt>
                <c:pt idx="220">
                  <c:v>7983.5714285714284</c:v>
                </c:pt>
                <c:pt idx="221">
                  <c:v>8129.2857142857147</c:v>
                </c:pt>
                <c:pt idx="222">
                  <c:v>8287.1428571428569</c:v>
                </c:pt>
                <c:pt idx="223">
                  <c:v>8186.4285714285716</c:v>
                </c:pt>
                <c:pt idx="224">
                  <c:v>7953.5714285714284</c:v>
                </c:pt>
                <c:pt idx="225">
                  <c:v>7858.5714285714284</c:v>
                </c:pt>
                <c:pt idx="226">
                  <c:v>7914.2857142857147</c:v>
                </c:pt>
                <c:pt idx="227">
                  <c:v>7965</c:v>
                </c:pt>
                <c:pt idx="228">
                  <c:v>7951.4285714285716</c:v>
                </c:pt>
                <c:pt idx="229">
                  <c:v>7812.1428571428569</c:v>
                </c:pt>
                <c:pt idx="230">
                  <c:v>7628.5714285714284</c:v>
                </c:pt>
                <c:pt idx="231">
                  <c:v>7359.5</c:v>
                </c:pt>
                <c:pt idx="232">
                  <c:v>7002.4285714285716</c:v>
                </c:pt>
                <c:pt idx="233">
                  <c:v>6575</c:v>
                </c:pt>
                <c:pt idx="234">
                  <c:v>6035.5714285714284</c:v>
                </c:pt>
                <c:pt idx="235">
                  <c:v>5406.2857142857147</c:v>
                </c:pt>
                <c:pt idx="236">
                  <c:v>4893.6428571428569</c:v>
                </c:pt>
                <c:pt idx="237">
                  <c:v>4651.7142857142853</c:v>
                </c:pt>
                <c:pt idx="238">
                  <c:v>4397.5714285714284</c:v>
                </c:pt>
                <c:pt idx="239">
                  <c:v>3986.8571428571427</c:v>
                </c:pt>
                <c:pt idx="240">
                  <c:v>3657.5714285714284</c:v>
                </c:pt>
                <c:pt idx="241">
                  <c:v>3465.4285714285716</c:v>
                </c:pt>
                <c:pt idx="242">
                  <c:v>3338.2857142857142</c:v>
                </c:pt>
                <c:pt idx="243">
                  <c:v>3296.1428571428573</c:v>
                </c:pt>
                <c:pt idx="244">
                  <c:v>3279.7142857142858</c:v>
                </c:pt>
                <c:pt idx="245">
                  <c:v>3400.9285714285716</c:v>
                </c:pt>
                <c:pt idx="246">
                  <c:v>3598.7142857142858</c:v>
                </c:pt>
                <c:pt idx="247">
                  <c:v>3782.5714285714284</c:v>
                </c:pt>
                <c:pt idx="248">
                  <c:v>4072</c:v>
                </c:pt>
                <c:pt idx="249">
                  <c:v>4425.5714285714284</c:v>
                </c:pt>
                <c:pt idx="250">
                  <c:v>4638.9285714285716</c:v>
                </c:pt>
                <c:pt idx="251">
                  <c:v>4705.8571428571431</c:v>
                </c:pt>
                <c:pt idx="252">
                  <c:v>4799.2857142857147</c:v>
                </c:pt>
                <c:pt idx="253">
                  <c:v>4981.4285714285716</c:v>
                </c:pt>
                <c:pt idx="254">
                  <c:v>5047.8571428571431</c:v>
                </c:pt>
                <c:pt idx="255">
                  <c:v>4945.7142857142853</c:v>
                </c:pt>
                <c:pt idx="256">
                  <c:v>4830</c:v>
                </c:pt>
                <c:pt idx="257">
                  <c:v>4707.7857142857147</c:v>
                </c:pt>
                <c:pt idx="258">
                  <c:v>4512.6428571428569</c:v>
                </c:pt>
                <c:pt idx="259">
                  <c:v>4262.0571428571429</c:v>
                </c:pt>
                <c:pt idx="260">
                  <c:v>4075.4142857142861</c:v>
                </c:pt>
                <c:pt idx="261">
                  <c:v>3861.4142857142861</c:v>
                </c:pt>
                <c:pt idx="262">
                  <c:v>3514.9857142857145</c:v>
                </c:pt>
                <c:pt idx="263">
                  <c:v>2925.1428571428573</c:v>
                </c:pt>
                <c:pt idx="264">
                  <c:v>2416.7857142857142</c:v>
                </c:pt>
                <c:pt idx="265">
                  <c:v>2037.5142857142857</c:v>
                </c:pt>
                <c:pt idx="266">
                  <c:v>1601.9428571428573</c:v>
                </c:pt>
                <c:pt idx="267">
                  <c:v>1009.157142857143</c:v>
                </c:pt>
                <c:pt idx="268">
                  <c:v>362.72857142857146</c:v>
                </c:pt>
                <c:pt idx="269">
                  <c:v>-13.628571428571377</c:v>
                </c:pt>
                <c:pt idx="270">
                  <c:v>-201.78571428571428</c:v>
                </c:pt>
                <c:pt idx="271">
                  <c:v>-353.71428571428572</c:v>
                </c:pt>
                <c:pt idx="272">
                  <c:v>-540.42857142857144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2-401D-A3B5-D972BACD0BD5}"/>
            </c:ext>
          </c:extLst>
        </c:ser>
        <c:ser>
          <c:idx val="3"/>
          <c:order val="3"/>
          <c:tx>
            <c:strRef>
              <c:f>'OCOD&amp;OMR (2023)'!$T$1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(2023)'!$T$2:$T$287</c:f>
              <c:numCache>
                <c:formatCode>0</c:formatCode>
                <c:ptCount val="286"/>
                <c:pt idx="0">
                  <c:v>-3273.8220207955637</c:v>
                </c:pt>
                <c:pt idx="1">
                  <c:v>-3133.3459098079156</c:v>
                </c:pt>
                <c:pt idx="2">
                  <c:v>-2969.4182182021677</c:v>
                </c:pt>
                <c:pt idx="3">
                  <c:v>-2803.1206875744892</c:v>
                </c:pt>
                <c:pt idx="4">
                  <c:v>-2463.46232387396</c:v>
                </c:pt>
                <c:pt idx="5">
                  <c:v>-2287.6713399324426</c:v>
                </c:pt>
                <c:pt idx="6">
                  <c:v>-2106.6950833335013</c:v>
                </c:pt>
                <c:pt idx="7">
                  <c:v>-1925.881361484245</c:v>
                </c:pt>
                <c:pt idx="8">
                  <c:v>-1747.9592274504662</c:v>
                </c:pt>
                <c:pt idx="9">
                  <c:v>-1727.26309235392</c:v>
                </c:pt>
                <c:pt idx="10">
                  <c:v>-1704.9772127713636</c:v>
                </c:pt>
                <c:pt idx="11">
                  <c:v>-1692.7999876561632</c:v>
                </c:pt>
                <c:pt idx="12">
                  <c:v>-1688.9832070098309</c:v>
                </c:pt>
                <c:pt idx="13">
                  <c:v>-1686.590846765818</c:v>
                </c:pt>
                <c:pt idx="14">
                  <c:v>-1683.6175129942021</c:v>
                </c:pt>
                <c:pt idx="15">
                  <c:v>-1655.3759777040584</c:v>
                </c:pt>
                <c:pt idx="16">
                  <c:v>-1597.459832149231</c:v>
                </c:pt>
                <c:pt idx="17">
                  <c:v>-1518.215421604235</c:v>
                </c:pt>
                <c:pt idx="18">
                  <c:v>-1459.9348517872447</c:v>
                </c:pt>
                <c:pt idx="19">
                  <c:v>-1427.7958811797328</c:v>
                </c:pt>
                <c:pt idx="20">
                  <c:v>-1423.5090591378876</c:v>
                </c:pt>
                <c:pt idx="21">
                  <c:v>-1386.1101961159568</c:v>
                </c:pt>
                <c:pt idx="22">
                  <c:v>-1331.0538288056466</c:v>
                </c:pt>
                <c:pt idx="23">
                  <c:v>-1155.0336955361734</c:v>
                </c:pt>
                <c:pt idx="24">
                  <c:v>-971.70467299218558</c:v>
                </c:pt>
                <c:pt idx="25">
                  <c:v>-815.98061185379379</c:v>
                </c:pt>
                <c:pt idx="26">
                  <c:v>-844.81894204991181</c:v>
                </c:pt>
                <c:pt idx="27">
                  <c:v>-927.82572569700028</c:v>
                </c:pt>
                <c:pt idx="28">
                  <c:v>-1181.5407575397026</c:v>
                </c:pt>
                <c:pt idx="29">
                  <c:v>-1376.8052388182502</c:v>
                </c:pt>
                <c:pt idx="30">
                  <c:v>-1508.8946564214771</c:v>
                </c:pt>
                <c:pt idx="31">
                  <c:v>-1443.9172656334763</c:v>
                </c:pt>
                <c:pt idx="32">
                  <c:v>-1378.9387674050922</c:v>
                </c:pt>
                <c:pt idx="33">
                  <c:v>-1273.7627203428285</c:v>
                </c:pt>
                <c:pt idx="34">
                  <c:v>-1244.9917884749182</c:v>
                </c:pt>
                <c:pt idx="35">
                  <c:v>-1266.9476166191075</c:v>
                </c:pt>
                <c:pt idx="36">
                  <c:v>-1363.7340658991077</c:v>
                </c:pt>
                <c:pt idx="37">
                  <c:v>-1500.4206304496497</c:v>
                </c:pt>
                <c:pt idx="38">
                  <c:v>-1604.0307255285504</c:v>
                </c:pt>
                <c:pt idx="39">
                  <c:v>-1884.1536396752606</c:v>
                </c:pt>
                <c:pt idx="40">
                  <c:v>-2097.5260390238873</c:v>
                </c:pt>
                <c:pt idx="41">
                  <c:v>-2307.4951579258886</c:v>
                </c:pt>
                <c:pt idx="42">
                  <c:v>-2461.9186400186541</c:v>
                </c:pt>
                <c:pt idx="43">
                  <c:v>-2623.4902313672801</c:v>
                </c:pt>
                <c:pt idx="44">
                  <c:v>-2584.1965646165872</c:v>
                </c:pt>
                <c:pt idx="45">
                  <c:v>-2508.8333386034788</c:v>
                </c:pt>
                <c:pt idx="46">
                  <c:v>-2431.9543388384168</c:v>
                </c:pt>
                <c:pt idx="47">
                  <c:v>-2345.3821267627927</c:v>
                </c:pt>
                <c:pt idx="48">
                  <c:v>-2256.230935193345</c:v>
                </c:pt>
                <c:pt idx="49">
                  <c:v>-2152.9830749165617</c:v>
                </c:pt>
                <c:pt idx="50">
                  <c:v>-2145.060248991681</c:v>
                </c:pt>
                <c:pt idx="51">
                  <c:v>-2138.9074175901187</c:v>
                </c:pt>
                <c:pt idx="52">
                  <c:v>-2141.5779796753213</c:v>
                </c:pt>
                <c:pt idx="53">
                  <c:v>-2151.6637983897149</c:v>
                </c:pt>
                <c:pt idx="54">
                  <c:v>-2068.1629034963448</c:v>
                </c:pt>
                <c:pt idx="55">
                  <c:v>-1974.9648958729515</c:v>
                </c:pt>
                <c:pt idx="56">
                  <c:v>-1883.1592043428282</c:v>
                </c:pt>
                <c:pt idx="57">
                  <c:v>-1700.6038290693218</c:v>
                </c:pt>
                <c:pt idx="58">
                  <c:v>-1506.8158037559867</c:v>
                </c:pt>
                <c:pt idx="59">
                  <c:v>-1415.6447261638518</c:v>
                </c:pt>
                <c:pt idx="60">
                  <c:v>-1326.4821467673305</c:v>
                </c:pt>
                <c:pt idx="61">
                  <c:v>-1220.9361895795312</c:v>
                </c:pt>
                <c:pt idx="62">
                  <c:v>-1195.2152533128308</c:v>
                </c:pt>
                <c:pt idx="63">
                  <c:v>-1175.810103281573</c:v>
                </c:pt>
                <c:pt idx="64">
                  <c:v>-1160.7882845938998</c:v>
                </c:pt>
                <c:pt idx="65">
                  <c:v>-1136.9739314534913</c:v>
                </c:pt>
                <c:pt idx="66">
                  <c:v>-1125.5461415069321</c:v>
                </c:pt>
                <c:pt idx="67">
                  <c:v>-1128.696911995967</c:v>
                </c:pt>
                <c:pt idx="68">
                  <c:v>-1130.5602101462064</c:v>
                </c:pt>
                <c:pt idx="69">
                  <c:v>-1134.7291304794558</c:v>
                </c:pt>
                <c:pt idx="70">
                  <c:v>-1141.729965952105</c:v>
                </c:pt>
                <c:pt idx="71">
                  <c:v>-1151.1569921023442</c:v>
                </c:pt>
                <c:pt idx="72">
                  <c:v>-1132.703379582556</c:v>
                </c:pt>
                <c:pt idx="73">
                  <c:v>-1389.3296557822032</c:v>
                </c:pt>
                <c:pt idx="74">
                  <c:v>-2126.859661620872</c:v>
                </c:pt>
                <c:pt idx="75">
                  <c:v>-3216.0317402228384</c:v>
                </c:pt>
                <c:pt idx="76">
                  <c:v>-4353.6094043040084</c:v>
                </c:pt>
                <c:pt idx="77">
                  <c:v>-5147.1025337695992</c:v>
                </c:pt>
                <c:pt idx="78">
                  <c:v>-5478.1050093995455</c:v>
                </c:pt>
                <c:pt idx="79">
                  <c:v>-4991.6581204295435</c:v>
                </c:pt>
                <c:pt idx="80">
                  <c:v>-4159.8107701598183</c:v>
                </c:pt>
                <c:pt idx="81">
                  <c:v>-3194.0206713778671</c:v>
                </c:pt>
                <c:pt idx="82">
                  <c:v>-2596.4099151898158</c:v>
                </c:pt>
                <c:pt idx="83">
                  <c:v>-2026.574197972775</c:v>
                </c:pt>
                <c:pt idx="84">
                  <c:v>-1977.0296762389717</c:v>
                </c:pt>
                <c:pt idx="85">
                  <c:v>-1925.5925891217544</c:v>
                </c:pt>
                <c:pt idx="86">
                  <c:v>-2054.1213136097804</c:v>
                </c:pt>
                <c:pt idx="87">
                  <c:v>-2640.3665575170153</c:v>
                </c:pt>
                <c:pt idx="88">
                  <c:v>-3589.716312949332</c:v>
                </c:pt>
                <c:pt idx="89">
                  <c:v>-4530.2261798598429</c:v>
                </c:pt>
                <c:pt idx="90">
                  <c:v>-5239.3470985772628</c:v>
                </c:pt>
                <c:pt idx="91">
                  <c:v>-6332.6491681356183</c:v>
                </c:pt>
                <c:pt idx="92">
                  <c:v>-6295.3517765828083</c:v>
                </c:pt>
                <c:pt idx="93">
                  <c:v>-6099.9735600509202</c:v>
                </c:pt>
                <c:pt idx="94">
                  <c:v>-5113.4662281567935</c:v>
                </c:pt>
                <c:pt idx="95">
                  <c:v>-4371.7494608812704</c:v>
                </c:pt>
                <c:pt idx="96">
                  <c:v>-3125.5626416274263</c:v>
                </c:pt>
                <c:pt idx="97">
                  <c:v>-2576.6109357610285</c:v>
                </c:pt>
                <c:pt idx="98">
                  <c:v>-2000.0929618880768</c:v>
                </c:pt>
                <c:pt idx="99">
                  <c:v>-1955.134883977817</c:v>
                </c:pt>
                <c:pt idx="100">
                  <c:v>-1959.8868566680114</c:v>
                </c:pt>
                <c:pt idx="101">
                  <c:v>-2117.7248706493579</c:v>
                </c:pt>
                <c:pt idx="102">
                  <c:v>-2147.5465760952866</c:v>
                </c:pt>
                <c:pt idx="103">
                  <c:v>-2062.1107807154026</c:v>
                </c:pt>
                <c:pt idx="104">
                  <c:v>-2065.4372609997481</c:v>
                </c:pt>
                <c:pt idx="105">
                  <c:v>-2094.4087146876736</c:v>
                </c:pt>
                <c:pt idx="106">
                  <c:v>-2019.9562340317621</c:v>
                </c:pt>
                <c:pt idx="107">
                  <c:v>-1790.6962763357703</c:v>
                </c:pt>
                <c:pt idx="108">
                  <c:v>-1831.5912551883034</c:v>
                </c:pt>
                <c:pt idx="109">
                  <c:v>-1625.8123711630951</c:v>
                </c:pt>
                <c:pt idx="110">
                  <c:v>-1151.369822865136</c:v>
                </c:pt>
                <c:pt idx="111">
                  <c:v>-640.00034601562652</c:v>
                </c:pt>
                <c:pt idx="112">
                  <c:v>-480.13107290143381</c:v>
                </c:pt>
                <c:pt idx="113">
                  <c:v>-382.94738904965669</c:v>
                </c:pt>
                <c:pt idx="114">
                  <c:v>-682.92246347365472</c:v>
                </c:pt>
                <c:pt idx="115">
                  <c:v>-1308.5268362793017</c:v>
                </c:pt>
                <c:pt idx="116">
                  <c:v>-2092.483827496847</c:v>
                </c:pt>
                <c:pt idx="117">
                  <c:v>-2841.4813202621608</c:v>
                </c:pt>
                <c:pt idx="118">
                  <c:v>-3474.3854828232897</c:v>
                </c:pt>
                <c:pt idx="119">
                  <c:v>-3992.2470469891587</c:v>
                </c:pt>
                <c:pt idx="120">
                  <c:v>-4216.4489779999985</c:v>
                </c:pt>
                <c:pt idx="121">
                  <c:v>-4474.4861713985374</c:v>
                </c:pt>
                <c:pt idx="122">
                  <c:v>-4676.3171116052426</c:v>
                </c:pt>
                <c:pt idx="123">
                  <c:v>-4732.6652865384422</c:v>
                </c:pt>
                <c:pt idx="124">
                  <c:v>-4782.8841306508702</c:v>
                </c:pt>
                <c:pt idx="125">
                  <c:v>-4973.1962444799601</c:v>
                </c:pt>
                <c:pt idx="126">
                  <c:v>-4986.9413576607021</c:v>
                </c:pt>
                <c:pt idx="127">
                  <c:v>-4946.9265500801621</c:v>
                </c:pt>
                <c:pt idx="128">
                  <c:v>-4939.302014233931</c:v>
                </c:pt>
                <c:pt idx="129">
                  <c:v>-4894.808587654652</c:v>
                </c:pt>
                <c:pt idx="130">
                  <c:v>-4666.5413940070594</c:v>
                </c:pt>
                <c:pt idx="131">
                  <c:v>-4645.0112514202174</c:v>
                </c:pt>
                <c:pt idx="132">
                  <c:v>-4681.5875935356698</c:v>
                </c:pt>
                <c:pt idx="133">
                  <c:v>-4712.0107628328715</c:v>
                </c:pt>
                <c:pt idx="134">
                  <c:v>-4746.3300038316102</c:v>
                </c:pt>
                <c:pt idx="135">
                  <c:v>-4971.115655601714</c:v>
                </c:pt>
                <c:pt idx="136">
                  <c:v>-4985.7651648888332</c:v>
                </c:pt>
                <c:pt idx="137">
                  <c:v>-4994.5596246317118</c:v>
                </c:pt>
                <c:pt idx="138">
                  <c:v>-4986.3757443282084</c:v>
                </c:pt>
                <c:pt idx="139">
                  <c:v>-4941.8750120514251</c:v>
                </c:pt>
                <c:pt idx="140">
                  <c:v>-4534.9544112266194</c:v>
                </c:pt>
                <c:pt idx="141">
                  <c:v>-4140.6070637096036</c:v>
                </c:pt>
                <c:pt idx="142">
                  <c:v>-3840.1222394247538</c:v>
                </c:pt>
                <c:pt idx="143">
                  <c:v>-3582.5576692871196</c:v>
                </c:pt>
                <c:pt idx="144">
                  <c:v>-3364.8201477595162</c:v>
                </c:pt>
                <c:pt idx="145">
                  <c:v>-3512.780603072852</c:v>
                </c:pt>
                <c:pt idx="146">
                  <c:v>-3548.5342356667511</c:v>
                </c:pt>
                <c:pt idx="147">
                  <c:v>-3467.7629619682384</c:v>
                </c:pt>
                <c:pt idx="148">
                  <c:v>-3329.8605853612303</c:v>
                </c:pt>
                <c:pt idx="149">
                  <c:v>-3287.8484405117219</c:v>
                </c:pt>
                <c:pt idx="150">
                  <c:v>-3240.4213295139903</c:v>
                </c:pt>
                <c:pt idx="151">
                  <c:v>-3333.5458208928662</c:v>
                </c:pt>
                <c:pt idx="152">
                  <c:v>-3692.6341158764817</c:v>
                </c:pt>
                <c:pt idx="153">
                  <c:v>-4084.4550281023448</c:v>
                </c:pt>
                <c:pt idx="154">
                  <c:v>-4359.7089091252847</c:v>
                </c:pt>
                <c:pt idx="155">
                  <c:v>-4668.146684698766</c:v>
                </c:pt>
                <c:pt idx="156">
                  <c:v>-4936.1862619475678</c:v>
                </c:pt>
                <c:pt idx="157">
                  <c:v>-4979.8602613173689</c:v>
                </c:pt>
                <c:pt idx="158">
                  <c:v>-5013.7400053577021</c:v>
                </c:pt>
                <c:pt idx="159">
                  <c:v>-4982.7213515089497</c:v>
                </c:pt>
                <c:pt idx="160">
                  <c:v>-5006.2479213844217</c:v>
                </c:pt>
                <c:pt idx="161">
                  <c:v>-5018.1934119107646</c:v>
                </c:pt>
                <c:pt idx="162">
                  <c:v>-4989.432462762682</c:v>
                </c:pt>
                <c:pt idx="163">
                  <c:v>-4637.3325767208353</c:v>
                </c:pt>
                <c:pt idx="164">
                  <c:v>-4088.4196566043743</c:v>
                </c:pt>
                <c:pt idx="165">
                  <c:v>-3041.0093559650995</c:v>
                </c:pt>
                <c:pt idx="166">
                  <c:v>-926.82873501816175</c:v>
                </c:pt>
                <c:pt idx="167">
                  <c:v>1633.5517292187662</c:v>
                </c:pt>
                <c:pt idx="168">
                  <c:v>4179.0663160034901</c:v>
                </c:pt>
                <c:pt idx="169">
                  <c:v>6653.0267968000608</c:v>
                </c:pt>
                <c:pt idx="170">
                  <c:v>8773.0015747582165</c:v>
                </c:pt>
                <c:pt idx="171">
                  <c:v>9740.223243371147</c:v>
                </c:pt>
                <c:pt idx="172">
                  <c:v>10195.686474054703</c:v>
                </c:pt>
                <c:pt idx="173">
                  <c:v>10379.872212845981</c:v>
                </c:pt>
                <c:pt idx="174">
                  <c:v>10518.549395573482</c:v>
                </c:pt>
                <c:pt idx="175">
                  <c:v>10567.652837791782</c:v>
                </c:pt>
                <c:pt idx="176">
                  <c:v>10619.581447664021</c:v>
                </c:pt>
                <c:pt idx="177">
                  <c:v>11351.828632368626</c:v>
                </c:pt>
                <c:pt idx="178">
                  <c:v>12205.599733734898</c:v>
                </c:pt>
                <c:pt idx="179">
                  <c:v>12254.645491627511</c:v>
                </c:pt>
                <c:pt idx="180">
                  <c:v>12389.604307498448</c:v>
                </c:pt>
                <c:pt idx="181">
                  <c:v>12513.464855740653</c:v>
                </c:pt>
                <c:pt idx="182">
                  <c:v>12037.152772956895</c:v>
                </c:pt>
                <c:pt idx="183">
                  <c:v>11346.951640917572</c:v>
                </c:pt>
                <c:pt idx="184">
                  <c:v>11273.140578784976</c:v>
                </c:pt>
                <c:pt idx="185">
                  <c:v>11011.754084688684</c:v>
                </c:pt>
                <c:pt idx="186">
                  <c:v>10794.995539369804</c:v>
                </c:pt>
                <c:pt idx="187">
                  <c:v>10968.812796309261</c:v>
                </c:pt>
                <c:pt idx="188">
                  <c:v>11182.304785896104</c:v>
                </c:pt>
                <c:pt idx="189">
                  <c:v>11378.515049887112</c:v>
                </c:pt>
                <c:pt idx="190">
                  <c:v>11930.476509776154</c:v>
                </c:pt>
                <c:pt idx="191">
                  <c:v>12424.30933714192</c:v>
                </c:pt>
                <c:pt idx="192">
                  <c:v>12568.398538342115</c:v>
                </c:pt>
                <c:pt idx="193">
                  <c:v>12691.615189340097</c:v>
                </c:pt>
                <c:pt idx="194">
                  <c:v>12739.316097745483</c:v>
                </c:pt>
                <c:pt idx="195">
                  <c:v>12532.665773999623</c:v>
                </c:pt>
                <c:pt idx="196">
                  <c:v>12466.213667047265</c:v>
                </c:pt>
                <c:pt idx="197">
                  <c:v>12107.239588146334</c:v>
                </c:pt>
                <c:pt idx="198">
                  <c:v>11775.102616112892</c:v>
                </c:pt>
                <c:pt idx="199">
                  <c:v>11554.220597222924</c:v>
                </c:pt>
                <c:pt idx="200">
                  <c:v>11304.495695392825</c:v>
                </c:pt>
                <c:pt idx="201">
                  <c:v>10663.026907220403</c:v>
                </c:pt>
                <c:pt idx="202">
                  <c:v>10213.544135019747</c:v>
                </c:pt>
                <c:pt idx="203">
                  <c:v>10075.450054610537</c:v>
                </c:pt>
                <c:pt idx="204">
                  <c:v>10126.639863685403</c:v>
                </c:pt>
                <c:pt idx="205">
                  <c:v>10009.525147537981</c:v>
                </c:pt>
                <c:pt idx="206">
                  <c:v>10335.684912539238</c:v>
                </c:pt>
                <c:pt idx="207">
                  <c:v>10680.714308415216</c:v>
                </c:pt>
                <c:pt idx="208">
                  <c:v>10321.342070855348</c:v>
                </c:pt>
                <c:pt idx="209">
                  <c:v>9846.5789616645234</c:v>
                </c:pt>
                <c:pt idx="210">
                  <c:v>9975.2258215981838</c:v>
                </c:pt>
                <c:pt idx="211">
                  <c:v>10009.026534650871</c:v>
                </c:pt>
                <c:pt idx="212">
                  <c:v>9740.6490923418205</c:v>
                </c:pt>
                <c:pt idx="213">
                  <c:v>9779.277028767332</c:v>
                </c:pt>
                <c:pt idx="214">
                  <c:v>9709.5304487219582</c:v>
                </c:pt>
                <c:pt idx="215">
                  <c:v>9360.8603929115197</c:v>
                </c:pt>
                <c:pt idx="216">
                  <c:v>8886.5049001159587</c:v>
                </c:pt>
                <c:pt idx="217">
                  <c:v>8651.5311440685655</c:v>
                </c:pt>
                <c:pt idx="218">
                  <c:v>8534.5448406453252</c:v>
                </c:pt>
                <c:pt idx="219">
                  <c:v>8697.2961233274527</c:v>
                </c:pt>
                <c:pt idx="220">
                  <c:v>8997.274085142426</c:v>
                </c:pt>
                <c:pt idx="221">
                  <c:v>9720.9862191479715</c:v>
                </c:pt>
                <c:pt idx="222">
                  <c:v>10473.128295386943</c:v>
                </c:pt>
                <c:pt idx="223">
                  <c:v>10318.434042954375</c:v>
                </c:pt>
                <c:pt idx="224">
                  <c:v>9833.1073888076644</c:v>
                </c:pt>
                <c:pt idx="225">
                  <c:v>9905.4191026481531</c:v>
                </c:pt>
                <c:pt idx="226">
                  <c:v>9582.7202285922922</c:v>
                </c:pt>
                <c:pt idx="227">
                  <c:v>9212.1874752774438</c:v>
                </c:pt>
                <c:pt idx="228">
                  <c:v>9423.0721825927958</c:v>
                </c:pt>
                <c:pt idx="229">
                  <c:v>9640.1605903971831</c:v>
                </c:pt>
                <c:pt idx="230">
                  <c:v>8865.3267173331005</c:v>
                </c:pt>
                <c:pt idx="231">
                  <c:v>7413.5576642803153</c:v>
                </c:pt>
                <c:pt idx="232">
                  <c:v>6021.5634894479472</c:v>
                </c:pt>
                <c:pt idx="233">
                  <c:v>5246.9136006654926</c:v>
                </c:pt>
                <c:pt idx="234">
                  <c:v>4385.6058255911294</c:v>
                </c:pt>
                <c:pt idx="235">
                  <c:v>3722.850511782206</c:v>
                </c:pt>
                <c:pt idx="236">
                  <c:v>3850.6954726090275</c:v>
                </c:pt>
                <c:pt idx="237">
                  <c:v>4049.5185175296224</c:v>
                </c:pt>
                <c:pt idx="238">
                  <c:v>3950.8891810536961</c:v>
                </c:pt>
                <c:pt idx="239">
                  <c:v>4070.6853327552335</c:v>
                </c:pt>
                <c:pt idx="240">
                  <c:v>4615.4985446332266</c:v>
                </c:pt>
                <c:pt idx="241">
                  <c:v>5164.926932392239</c:v>
                </c:pt>
                <c:pt idx="242">
                  <c:v>5442.6340233829123</c:v>
                </c:pt>
                <c:pt idx="243">
                  <c:v>5697.259430935218</c:v>
                </c:pt>
                <c:pt idx="244">
                  <c:v>6140.007372896398</c:v>
                </c:pt>
                <c:pt idx="245">
                  <c:v>6154.7030575649133</c:v>
                </c:pt>
                <c:pt idx="246">
                  <c:v>6294.535047068317</c:v>
                </c:pt>
                <c:pt idx="247">
                  <c:v>6585.4573906125561</c:v>
                </c:pt>
                <c:pt idx="248">
                  <c:v>6902.4582037509481</c:v>
                </c:pt>
                <c:pt idx="249">
                  <c:v>7270.4860250869697</c:v>
                </c:pt>
                <c:pt idx="250">
                  <c:v>7068.6773686211263</c:v>
                </c:pt>
                <c:pt idx="251">
                  <c:v>6691.9566164759281</c:v>
                </c:pt>
                <c:pt idx="252">
                  <c:v>6488.2724212654412</c:v>
                </c:pt>
                <c:pt idx="253">
                  <c:v>6579.0778992387204</c:v>
                </c:pt>
                <c:pt idx="254">
                  <c:v>6238.6222013813986</c:v>
                </c:pt>
                <c:pt idx="255">
                  <c:v>6229.939803529116</c:v>
                </c:pt>
                <c:pt idx="256">
                  <c:v>6229.3234874212267</c:v>
                </c:pt>
                <c:pt idx="257">
                  <c:v>5924.5482075825585</c:v>
                </c:pt>
                <c:pt idx="258">
                  <c:v>5114.7512636349911</c:v>
                </c:pt>
                <c:pt idx="259">
                  <c:v>4403.7011967935496</c:v>
                </c:pt>
                <c:pt idx="260">
                  <c:v>4171.9801809831124</c:v>
                </c:pt>
                <c:pt idx="261">
                  <c:v>3395.3130482682145</c:v>
                </c:pt>
                <c:pt idx="262">
                  <c:v>3399.1275808217811</c:v>
                </c:pt>
                <c:pt idx="263">
                  <c:v>2883.8056974539973</c:v>
                </c:pt>
                <c:pt idx="264">
                  <c:v>2328.7622463725756</c:v>
                </c:pt>
                <c:pt idx="265">
                  <c:v>1435.7254376707865</c:v>
                </c:pt>
                <c:pt idx="266">
                  <c:v>920.92507078397045</c:v>
                </c:pt>
                <c:pt idx="267">
                  <c:v>-487.64761435542988</c:v>
                </c:pt>
                <c:pt idx="268">
                  <c:v>-1307.9677436188535</c:v>
                </c:pt>
                <c:pt idx="269">
                  <c:v>-1210.6616848575736</c:v>
                </c:pt>
                <c:pt idx="270">
                  <c:v>-911.14740847693452</c:v>
                </c:pt>
                <c:pt idx="271">
                  <c:v>-523.6925143377872</c:v>
                </c:pt>
                <c:pt idx="272">
                  <c:v>-69.345438051424566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2-401D-A3B5-D972BACD0BD5}"/>
            </c:ext>
          </c:extLst>
        </c:ser>
        <c:ser>
          <c:idx val="4"/>
          <c:order val="4"/>
          <c:tx>
            <c:strRef>
              <c:f>'OCOD&amp;OMR (2023)'!$U$1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(2023)'!$U$2:$U$287</c:f>
              <c:numCache>
                <c:formatCode>0</c:formatCode>
                <c:ptCount val="286"/>
                <c:pt idx="0">
                  <c:v>-3812.0819277244404</c:v>
                </c:pt>
                <c:pt idx="1">
                  <c:v>-3720.1490896236814</c:v>
                </c:pt>
                <c:pt idx="2">
                  <c:v>-3641.7043042695091</c:v>
                </c:pt>
                <c:pt idx="3">
                  <c:v>-3566.7219168770935</c:v>
                </c:pt>
                <c:pt idx="4">
                  <c:v>-3387.6728164327128</c:v>
                </c:pt>
                <c:pt idx="5">
                  <c:v>-3204.6032301674531</c:v>
                </c:pt>
                <c:pt idx="6">
                  <c:v>-3016.9219277784582</c:v>
                </c:pt>
                <c:pt idx="7">
                  <c:v>-2826.0018486816234</c:v>
                </c:pt>
                <c:pt idx="8">
                  <c:v>-2634.3694319838664</c:v>
                </c:pt>
                <c:pt idx="9">
                  <c:v>-2475.7296733926328</c:v>
                </c:pt>
                <c:pt idx="10">
                  <c:v>-2355.5062970103354</c:v>
                </c:pt>
                <c:pt idx="11">
                  <c:v>-2229.4324952306529</c:v>
                </c:pt>
                <c:pt idx="12">
                  <c:v>-2106.1797228225719</c:v>
                </c:pt>
                <c:pt idx="13">
                  <c:v>-1980.2912826194674</c:v>
                </c:pt>
                <c:pt idx="14">
                  <c:v>-1907.7994920350029</c:v>
                </c:pt>
                <c:pt idx="15">
                  <c:v>-1827.6598926875292</c:v>
                </c:pt>
                <c:pt idx="16">
                  <c:v>-1739.447357354604</c:v>
                </c:pt>
                <c:pt idx="17">
                  <c:v>-1647.2849849760526</c:v>
                </c:pt>
                <c:pt idx="18">
                  <c:v>-1621.8886140170694</c:v>
                </c:pt>
                <c:pt idx="19">
                  <c:v>-1600.7011139090353</c:v>
                </c:pt>
                <c:pt idx="20">
                  <c:v>-1583.6648840462387</c:v>
                </c:pt>
                <c:pt idx="21">
                  <c:v>-1546.671941151644</c:v>
                </c:pt>
                <c:pt idx="22">
                  <c:v>-1498.3901997457599</c:v>
                </c:pt>
                <c:pt idx="23">
                  <c:v>-1417.520972296446</c:v>
                </c:pt>
                <c:pt idx="24">
                  <c:v>-1338.8180639879006</c:v>
                </c:pt>
                <c:pt idx="25">
                  <c:v>-1270.5151069739638</c:v>
                </c:pt>
                <c:pt idx="26">
                  <c:v>-1245.1847036659585</c:v>
                </c:pt>
                <c:pt idx="27">
                  <c:v>-1227.4026565068962</c:v>
                </c:pt>
                <c:pt idx="28">
                  <c:v>-1238.20784534841</c:v>
                </c:pt>
                <c:pt idx="29">
                  <c:v>-1239.3285143858261</c:v>
                </c:pt>
                <c:pt idx="30">
                  <c:v>-1238.8846870711945</c:v>
                </c:pt>
                <c:pt idx="31">
                  <c:v>-1218.649647962116</c:v>
                </c:pt>
                <c:pt idx="32">
                  <c:v>-1198.4754835132701</c:v>
                </c:pt>
                <c:pt idx="33">
                  <c:v>-1183.1960021923728</c:v>
                </c:pt>
                <c:pt idx="34">
                  <c:v>-1175.5723462919084</c:v>
                </c:pt>
                <c:pt idx="35">
                  <c:v>-1196.326622965177</c:v>
                </c:pt>
                <c:pt idx="36">
                  <c:v>-1230.3211612097805</c:v>
                </c:pt>
                <c:pt idx="37">
                  <c:v>-1321.8279602680827</c:v>
                </c:pt>
                <c:pt idx="38">
                  <c:v>-1409.0267352410742</c:v>
                </c:pt>
                <c:pt idx="39">
                  <c:v>-1557.0627133710036</c:v>
                </c:pt>
                <c:pt idx="40">
                  <c:v>-1643.7220147415967</c:v>
                </c:pt>
                <c:pt idx="41">
                  <c:v>-1723.0602441486697</c:v>
                </c:pt>
                <c:pt idx="42">
                  <c:v>-1779.1057754391372</c:v>
                </c:pt>
                <c:pt idx="43">
                  <c:v>-1854.2713754371568</c:v>
                </c:pt>
                <c:pt idx="44">
                  <c:v>-1941.0991091549715</c:v>
                </c:pt>
                <c:pt idx="45">
                  <c:v>-2024.0491836594549</c:v>
                </c:pt>
                <c:pt idx="46">
                  <c:v>-2099.1372339462855</c:v>
                </c:pt>
                <c:pt idx="47">
                  <c:v>-2161.8269920176958</c:v>
                </c:pt>
                <c:pt idx="48">
                  <c:v>-2215.4282135508806</c:v>
                </c:pt>
                <c:pt idx="49">
                  <c:v>-2257.5403442612051</c:v>
                </c:pt>
                <c:pt idx="50">
                  <c:v>-2303.0942490496595</c:v>
                </c:pt>
                <c:pt idx="51">
                  <c:v>-2327.168229353596</c:v>
                </c:pt>
                <c:pt idx="52">
                  <c:v>-2353.8081542129717</c:v>
                </c:pt>
                <c:pt idx="53">
                  <c:v>-2310.9675559489001</c:v>
                </c:pt>
                <c:pt idx="54">
                  <c:v>-2247.0535101442256</c:v>
                </c:pt>
                <c:pt idx="55">
                  <c:v>-2184.3334411736109</c:v>
                </c:pt>
                <c:pt idx="56">
                  <c:v>-2120.468430897944</c:v>
                </c:pt>
                <c:pt idx="57">
                  <c:v>-2024.2058676779864</c:v>
                </c:pt>
                <c:pt idx="58">
                  <c:v>-1926.1887127844</c:v>
                </c:pt>
                <c:pt idx="59">
                  <c:v>-1856.6290057015015</c:v>
                </c:pt>
                <c:pt idx="60">
                  <c:v>-1789.5219440053659</c:v>
                </c:pt>
                <c:pt idx="61">
                  <c:v>-1718.8805961896358</c:v>
                </c:pt>
                <c:pt idx="62">
                  <c:v>-1645.2716955778021</c:v>
                </c:pt>
                <c:pt idx="63">
                  <c:v>-1577.1983657719036</c:v>
                </c:pt>
                <c:pt idx="64">
                  <c:v>-1505.1033041308651</c:v>
                </c:pt>
                <c:pt idx="65">
                  <c:v>-1431.6885560994274</c:v>
                </c:pt>
                <c:pt idx="66">
                  <c:v>-1356.0120825580684</c:v>
                </c:pt>
                <c:pt idx="67">
                  <c:v>-1279.9263790086068</c:v>
                </c:pt>
                <c:pt idx="68">
                  <c:v>-1242.3402610039973</c:v>
                </c:pt>
                <c:pt idx="69">
                  <c:v>-1205.0191022046167</c:v>
                </c:pt>
                <c:pt idx="70">
                  <c:v>-1166.8923995313119</c:v>
                </c:pt>
                <c:pt idx="71">
                  <c:v>-1159.7810693555764</c:v>
                </c:pt>
                <c:pt idx="72">
                  <c:v>-1146.3147989466672</c:v>
                </c:pt>
                <c:pt idx="73">
                  <c:v>-1232.9420215819798</c:v>
                </c:pt>
                <c:pt idx="74">
                  <c:v>-1490.8682146523101</c:v>
                </c:pt>
                <c:pt idx="75">
                  <c:v>-1879.4265247610645</c:v>
                </c:pt>
                <c:pt idx="76">
                  <c:v>-2287.7789804238537</c:v>
                </c:pt>
                <c:pt idx="77">
                  <c:v>-2564.6335241209622</c:v>
                </c:pt>
                <c:pt idx="78">
                  <c:v>-2774.8408518697106</c:v>
                </c:pt>
                <c:pt idx="79">
                  <c:v>-2867.5411392866145</c:v>
                </c:pt>
                <c:pt idx="80">
                  <c:v>-2963.0924635656665</c:v>
                </c:pt>
                <c:pt idx="81">
                  <c:v>-3025.3946087745321</c:v>
                </c:pt>
                <c:pt idx="82">
                  <c:v>-3088.151275922251</c:v>
                </c:pt>
                <c:pt idx="83">
                  <c:v>-3093.3569474030387</c:v>
                </c:pt>
                <c:pt idx="84">
                  <c:v>-3165.8624643890662</c:v>
                </c:pt>
                <c:pt idx="85">
                  <c:v>-3239.6766053583128</c:v>
                </c:pt>
                <c:pt idx="86">
                  <c:v>-3354.4724423556836</c:v>
                </c:pt>
                <c:pt idx="87">
                  <c:v>-3534.9501693989696</c:v>
                </c:pt>
                <c:pt idx="88">
                  <c:v>-3615.8057514489183</c:v>
                </c:pt>
                <c:pt idx="89">
                  <c:v>-3635.2176214022834</c:v>
                </c:pt>
                <c:pt idx="90">
                  <c:v>-3556.0114961701902</c:v>
                </c:pt>
                <c:pt idx="91">
                  <c:v>-3777.8819546292625</c:v>
                </c:pt>
                <c:pt idx="92">
                  <c:v>-3826.8240148215637</c:v>
                </c:pt>
                <c:pt idx="93">
                  <c:v>-4011.6326941708371</c:v>
                </c:pt>
                <c:pt idx="94">
                  <c:v>-3975.8088564012028</c:v>
                </c:pt>
                <c:pt idx="95">
                  <c:v>-3976.6289209928336</c:v>
                </c:pt>
                <c:pt idx="96">
                  <c:v>-3966.865071214123</c:v>
                </c:pt>
                <c:pt idx="97">
                  <c:v>-4023.2657068887966</c:v>
                </c:pt>
                <c:pt idx="98">
                  <c:v>-4019.8695819026607</c:v>
                </c:pt>
                <c:pt idx="99">
                  <c:v>-3986.3596759926536</c:v>
                </c:pt>
                <c:pt idx="100">
                  <c:v>-3942.9737577993437</c:v>
                </c:pt>
                <c:pt idx="101">
                  <c:v>-3780.2073259042454</c:v>
                </c:pt>
                <c:pt idx="102">
                  <c:v>-3508.2050865837805</c:v>
                </c:pt>
                <c:pt idx="103">
                  <c:v>-3138.3997964939326</c:v>
                </c:pt>
                <c:pt idx="104">
                  <c:v>-2852.8204482863985</c:v>
                </c:pt>
                <c:pt idx="105">
                  <c:v>-2429.3164529965075</c:v>
                </c:pt>
                <c:pt idx="106">
                  <c:v>-2253.2803464217295</c:v>
                </c:pt>
                <c:pt idx="107">
                  <c:v>-1969.1774852569417</c:v>
                </c:pt>
                <c:pt idx="108">
                  <c:v>-1966.3015918623289</c:v>
                </c:pt>
                <c:pt idx="109">
                  <c:v>-1872.1286305299077</c:v>
                </c:pt>
                <c:pt idx="110">
                  <c:v>-1724.2475891528322</c:v>
                </c:pt>
                <c:pt idx="111">
                  <c:v>-1561.633707226943</c:v>
                </c:pt>
                <c:pt idx="112">
                  <c:v>-1426.3339534759975</c:v>
                </c:pt>
                <c:pt idx="113">
                  <c:v>-1404.8060579594144</c:v>
                </c:pt>
                <c:pt idx="114">
                  <c:v>-1416.0699186747802</c:v>
                </c:pt>
                <c:pt idx="115">
                  <c:v>-1435.2482911635263</c:v>
                </c:pt>
                <c:pt idx="116">
                  <c:v>-1541.9684398703575</c:v>
                </c:pt>
                <c:pt idx="117">
                  <c:v>-1704.680574742697</c:v>
                </c:pt>
                <c:pt idx="118">
                  <c:v>-1908.001851467822</c:v>
                </c:pt>
                <c:pt idx="119">
                  <c:v>-2093.8693230681679</c:v>
                </c:pt>
                <c:pt idx="120">
                  <c:v>-2219.7099854378966</c:v>
                </c:pt>
                <c:pt idx="121">
                  <c:v>-2500.4648309642025</c:v>
                </c:pt>
                <c:pt idx="122">
                  <c:v>-2720.654094891604</c:v>
                </c:pt>
                <c:pt idx="123">
                  <c:v>-3017.5921783875888</c:v>
                </c:pt>
                <c:pt idx="124">
                  <c:v>-3390.8387187059293</c:v>
                </c:pt>
                <c:pt idx="125">
                  <c:v>-3767.279949175158</c:v>
                </c:pt>
                <c:pt idx="126">
                  <c:v>-4110.0399326639408</c:v>
                </c:pt>
                <c:pt idx="127">
                  <c:v>-4350.6466524024991</c:v>
                </c:pt>
                <c:pt idx="128">
                  <c:v>-4537.7277322305445</c:v>
                </c:pt>
                <c:pt idx="129">
                  <c:v>-4671.6536299114114</c:v>
                </c:pt>
                <c:pt idx="130">
                  <c:v>-4686.5862229288059</c:v>
                </c:pt>
                <c:pt idx="131">
                  <c:v>-4754.1577652203896</c:v>
                </c:pt>
                <c:pt idx="132">
                  <c:v>-4781.7902633712056</c:v>
                </c:pt>
                <c:pt idx="133">
                  <c:v>-4794.7862021747278</c:v>
                </c:pt>
                <c:pt idx="134">
                  <c:v>-4860.8968534227024</c:v>
                </c:pt>
                <c:pt idx="135">
                  <c:v>-4863.9538958585108</c:v>
                </c:pt>
                <c:pt idx="136">
                  <c:v>-4864.6749271073859</c:v>
                </c:pt>
                <c:pt idx="137">
                  <c:v>-4875.3239555473729</c:v>
                </c:pt>
                <c:pt idx="138">
                  <c:v>-4867.461778488062</c:v>
                </c:pt>
                <c:pt idx="139">
                  <c:v>-4849.7106989839394</c:v>
                </c:pt>
                <c:pt idx="140">
                  <c:v>-4702.5299864177678</c:v>
                </c:pt>
                <c:pt idx="141">
                  <c:v>-4576.7036819750438</c:v>
                </c:pt>
                <c:pt idx="142">
                  <c:v>-4482.7597502583812</c:v>
                </c:pt>
                <c:pt idx="143">
                  <c:v>-4398.8007362139433</c:v>
                </c:pt>
                <c:pt idx="144">
                  <c:v>-4384.81025389553</c:v>
                </c:pt>
                <c:pt idx="145">
                  <c:v>-4298.1618977222806</c:v>
                </c:pt>
                <c:pt idx="146">
                  <c:v>-4172.04176845043</c:v>
                </c:pt>
                <c:pt idx="147">
                  <c:v>-4038.3855356638701</c:v>
                </c:pt>
                <c:pt idx="148">
                  <c:v>-3892.9188010459502</c:v>
                </c:pt>
                <c:pt idx="149">
                  <c:v>-3783.6433913633914</c:v>
                </c:pt>
                <c:pt idx="150">
                  <c:v>-3674.8248136598363</c:v>
                </c:pt>
                <c:pt idx="151">
                  <c:v>-3578.8225528294138</c:v>
                </c:pt>
                <c:pt idx="152">
                  <c:v>-3576.3349540739682</c:v>
                </c:pt>
                <c:pt idx="153">
                  <c:v>-3586.697378206994</c:v>
                </c:pt>
                <c:pt idx="154">
                  <c:v>-3721.0557120414855</c:v>
                </c:pt>
                <c:pt idx="155">
                  <c:v>-3863.2318211559659</c:v>
                </c:pt>
                <c:pt idx="156">
                  <c:v>-3970.2739894447054</c:v>
                </c:pt>
                <c:pt idx="157">
                  <c:v>-4075.3715940847715</c:v>
                </c:pt>
                <c:pt idx="158">
                  <c:v>-4175.5973273492027</c:v>
                </c:pt>
                <c:pt idx="159">
                  <c:v>-4246.0345507686634</c:v>
                </c:pt>
                <c:pt idx="160">
                  <c:v>-4383.8438517694194</c:v>
                </c:pt>
                <c:pt idx="161">
                  <c:v>-4523.9991501384638</c:v>
                </c:pt>
                <c:pt idx="162">
                  <c:v>-4668.0758360138598</c:v>
                </c:pt>
                <c:pt idx="163">
                  <c:v>-4657.5559474238853</c:v>
                </c:pt>
                <c:pt idx="164">
                  <c:v>-4548.8910961580859</c:v>
                </c:pt>
                <c:pt idx="165">
                  <c:v>-4279.3665428666454</c:v>
                </c:pt>
                <c:pt idx="166">
                  <c:v>-3536.211514117635</c:v>
                </c:pt>
                <c:pt idx="167">
                  <c:v>-2625.9305655420353</c:v>
                </c:pt>
                <c:pt idx="168">
                  <c:v>-1607.9933670207522</c:v>
                </c:pt>
                <c:pt idx="169">
                  <c:v>-505.61485276564792</c:v>
                </c:pt>
                <c:pt idx="170">
                  <c:v>616.77197024256282</c:v>
                </c:pt>
                <c:pt idx="171">
                  <c:v>1720.9611661282627</c:v>
                </c:pt>
                <c:pt idx="172">
                  <c:v>2806.0074628195371</c:v>
                </c:pt>
                <c:pt idx="173">
                  <c:v>3878.6471916774367</c:v>
                </c:pt>
                <c:pt idx="174">
                  <c:v>5038.9556175764601</c:v>
                </c:pt>
                <c:pt idx="175">
                  <c:v>6183.1456308506149</c:v>
                </c:pt>
                <c:pt idx="176">
                  <c:v>7295.6089912806574</c:v>
                </c:pt>
                <c:pt idx="177">
                  <c:v>8516.4221803514884</c:v>
                </c:pt>
                <c:pt idx="178">
                  <c:v>9697.9398310843189</c:v>
                </c:pt>
                <c:pt idx="179">
                  <c:v>10501.689491716679</c:v>
                </c:pt>
                <c:pt idx="180">
                  <c:v>10939.014574606548</c:v>
                </c:pt>
                <c:pt idx="181">
                  <c:v>11181.29225075276</c:v>
                </c:pt>
                <c:pt idx="182">
                  <c:v>11322.881629263416</c:v>
                </c:pt>
                <c:pt idx="183">
                  <c:v>11374.341561126286</c:v>
                </c:pt>
                <c:pt idx="184">
                  <c:v>11394.596278869094</c:v>
                </c:pt>
                <c:pt idx="185">
                  <c:v>11393.132732219952</c:v>
                </c:pt>
                <c:pt idx="186">
                  <c:v>11395.33120265101</c:v>
                </c:pt>
                <c:pt idx="187">
                  <c:v>11533.217551928876</c:v>
                </c:pt>
                <c:pt idx="188">
                  <c:v>11611.397057670079</c:v>
                </c:pt>
                <c:pt idx="189">
                  <c:v>11684.189926045996</c:v>
                </c:pt>
                <c:pt idx="190">
                  <c:v>11861.309540117143</c:v>
                </c:pt>
                <c:pt idx="191">
                  <c:v>11778.360025784326</c:v>
                </c:pt>
                <c:pt idx="192">
                  <c:v>11662.78855357431</c:v>
                </c:pt>
                <c:pt idx="193">
                  <c:v>11767.457663996003</c:v>
                </c:pt>
                <c:pt idx="194">
                  <c:v>11809.086993991368</c:v>
                </c:pt>
                <c:pt idx="195">
                  <c:v>11868.167010923918</c:v>
                </c:pt>
                <c:pt idx="196">
                  <c:v>11931.596059388032</c:v>
                </c:pt>
                <c:pt idx="197">
                  <c:v>11934.319963298867</c:v>
                </c:pt>
                <c:pt idx="198">
                  <c:v>11946.729820184544</c:v>
                </c:pt>
                <c:pt idx="199">
                  <c:v>12002.825034182168</c:v>
                </c:pt>
                <c:pt idx="200">
                  <c:v>12050.131352360711</c:v>
                </c:pt>
                <c:pt idx="201">
                  <c:v>11822.386813284869</c:v>
                </c:pt>
                <c:pt idx="202">
                  <c:v>11588.334016557312</c:v>
                </c:pt>
                <c:pt idx="203">
                  <c:v>11481.349464728626</c:v>
                </c:pt>
                <c:pt idx="204">
                  <c:v>11358.597660578331</c:v>
                </c:pt>
                <c:pt idx="205">
                  <c:v>11187.708427502163</c:v>
                </c:pt>
                <c:pt idx="206">
                  <c:v>11024.989089783843</c:v>
                </c:pt>
                <c:pt idx="207">
                  <c:v>10870.155130512712</c:v>
                </c:pt>
                <c:pt idx="208">
                  <c:v>10617.787312267861</c:v>
                </c:pt>
                <c:pt idx="209">
                  <c:v>10399.280941887222</c:v>
                </c:pt>
                <c:pt idx="210">
                  <c:v>10298.069911270346</c:v>
                </c:pt>
                <c:pt idx="211">
                  <c:v>10275.627284964034</c:v>
                </c:pt>
                <c:pt idx="212">
                  <c:v>10143.564586308757</c:v>
                </c:pt>
                <c:pt idx="213">
                  <c:v>9983.8788949622922</c:v>
                </c:pt>
                <c:pt idx="214">
                  <c:v>9829.6504966476241</c:v>
                </c:pt>
                <c:pt idx="215">
                  <c:v>9833.0104418743158</c:v>
                </c:pt>
                <c:pt idx="216">
                  <c:v>9801.684701069822</c:v>
                </c:pt>
                <c:pt idx="217">
                  <c:v>9635.0221182580535</c:v>
                </c:pt>
                <c:pt idx="218">
                  <c:v>9415.2735295908351</c:v>
                </c:pt>
                <c:pt idx="219">
                  <c:v>9360.9972737152948</c:v>
                </c:pt>
                <c:pt idx="220">
                  <c:v>9355.0065749468831</c:v>
                </c:pt>
                <c:pt idx="221">
                  <c:v>9458.9246691886656</c:v>
                </c:pt>
                <c:pt idx="222">
                  <c:v>9689.2314841621974</c:v>
                </c:pt>
                <c:pt idx="223">
                  <c:v>9583.7932014800699</c:v>
                </c:pt>
                <c:pt idx="224">
                  <c:v>9310.2406905758235</c:v>
                </c:pt>
                <c:pt idx="225">
                  <c:v>9318.0039206601996</c:v>
                </c:pt>
                <c:pt idx="226">
                  <c:v>9402.5215035638339</c:v>
                </c:pt>
                <c:pt idx="227">
                  <c:v>9486.6995007729511</c:v>
                </c:pt>
                <c:pt idx="228">
                  <c:v>9481.486677862511</c:v>
                </c:pt>
                <c:pt idx="229">
                  <c:v>9409.9907611064154</c:v>
                </c:pt>
                <c:pt idx="230">
                  <c:v>9310.4402839520353</c:v>
                </c:pt>
                <c:pt idx="231">
                  <c:v>8960.3881179251712</c:v>
                </c:pt>
                <c:pt idx="232">
                  <c:v>8589.2061610596029</c:v>
                </c:pt>
                <c:pt idx="233">
                  <c:v>8249.2072054832388</c:v>
                </c:pt>
                <c:pt idx="234">
                  <c:v>7762.9663826952383</c:v>
                </c:pt>
                <c:pt idx="235">
                  <c:v>7168.2489598928341</c:v>
                </c:pt>
                <c:pt idx="236">
                  <c:v>6595.2335383616301</c:v>
                </c:pt>
                <c:pt idx="237">
                  <c:v>6350.30775912219</c:v>
                </c:pt>
                <c:pt idx="238">
                  <c:v>6148.4149884282497</c:v>
                </c:pt>
                <c:pt idx="239">
                  <c:v>5679.1328934477669</c:v>
                </c:pt>
                <c:pt idx="240">
                  <c:v>5394.2412156217388</c:v>
                </c:pt>
                <c:pt idx="241">
                  <c:v>5149.7833444740563</c:v>
                </c:pt>
                <c:pt idx="242">
                  <c:v>4928.722702261517</c:v>
                </c:pt>
                <c:pt idx="243">
                  <c:v>4740.2360029061219</c:v>
                </c:pt>
                <c:pt idx="244">
                  <c:v>4705.8045561489462</c:v>
                </c:pt>
                <c:pt idx="245">
                  <c:v>4944.6502846519534</c:v>
                </c:pt>
                <c:pt idx="246">
                  <c:v>5247.2731864813313</c:v>
                </c:pt>
                <c:pt idx="247">
                  <c:v>5406.7740558140404</c:v>
                </c:pt>
                <c:pt idx="248">
                  <c:v>5639.1118522489132</c:v>
                </c:pt>
                <c:pt idx="249">
                  <c:v>5972.817239472075</c:v>
                </c:pt>
                <c:pt idx="250">
                  <c:v>6093.9295332277024</c:v>
                </c:pt>
                <c:pt idx="251">
                  <c:v>6191.0010789621538</c:v>
                </c:pt>
                <c:pt idx="252">
                  <c:v>6312.9823558896624</c:v>
                </c:pt>
                <c:pt idx="253">
                  <c:v>6534.9663402787291</c:v>
                </c:pt>
                <c:pt idx="254">
                  <c:v>6552.5042597392794</c:v>
                </c:pt>
                <c:pt idx="255">
                  <c:v>6474.2912729194459</c:v>
                </c:pt>
                <c:pt idx="256">
                  <c:v>6471.9616018329825</c:v>
                </c:pt>
                <c:pt idx="257">
                  <c:v>6394.1569189779993</c:v>
                </c:pt>
                <c:pt idx="258">
                  <c:v>6168.8034441139416</c:v>
                </c:pt>
                <c:pt idx="259">
                  <c:v>5927.1464523209352</c:v>
                </c:pt>
                <c:pt idx="260">
                  <c:v>5716.2359636032998</c:v>
                </c:pt>
                <c:pt idx="261">
                  <c:v>5332.6243367100024</c:v>
                </c:pt>
                <c:pt idx="262">
                  <c:v>5142.9674107890114</c:v>
                </c:pt>
                <c:pt idx="263">
                  <c:v>4602.131898530738</c:v>
                </c:pt>
                <c:pt idx="264">
                  <c:v>4234.3196229464538</c:v>
                </c:pt>
                <c:pt idx="265">
                  <c:v>3839.0105426014643</c:v>
                </c:pt>
                <c:pt idx="266">
                  <c:v>3344.2859972523352</c:v>
                </c:pt>
                <c:pt idx="267">
                  <c:v>2619.1368702196719</c:v>
                </c:pt>
                <c:pt idx="268">
                  <c:v>1906.9212038877911</c:v>
                </c:pt>
                <c:pt idx="269">
                  <c:v>1576.9619485226353</c:v>
                </c:pt>
                <c:pt idx="270">
                  <c:v>1288.8423654949784</c:v>
                </c:pt>
                <c:pt idx="271">
                  <c:v>1041.3428822807825</c:v>
                </c:pt>
                <c:pt idx="272">
                  <c:v>767.67376247452319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2-401D-A3B5-D972BACD0BD5}"/>
            </c:ext>
          </c:extLst>
        </c:ser>
        <c:ser>
          <c:idx val="5"/>
          <c:order val="5"/>
          <c:tx>
            <c:strRef>
              <c:f>'OCOD&amp;OMR (2023)'!$V$1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(2023)'!$A$2:$A$287</c:f>
              <c:numCache>
                <c:formatCode>m/d/yyyy</c:formatCode>
                <c:ptCount val="286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'OCOD&amp;OMR (2023)'!$V$2:$V$287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-2000</c:v>
                </c:pt>
                <c:pt idx="95" formatCode="0">
                  <c:v>-2000</c:v>
                </c:pt>
                <c:pt idx="96" formatCode="0">
                  <c:v>-2000</c:v>
                </c:pt>
                <c:pt idx="97" formatCode="0">
                  <c:v>-2000</c:v>
                </c:pt>
                <c:pt idx="98" formatCode="0">
                  <c:v>-2000</c:v>
                </c:pt>
                <c:pt idx="99" formatCode="0">
                  <c:v>-2000</c:v>
                </c:pt>
                <c:pt idx="100" formatCode="0">
                  <c:v>-2000</c:v>
                </c:pt>
                <c:pt idx="101" formatCode="0">
                  <c:v>-2000</c:v>
                </c:pt>
                <c:pt idx="102" formatCode="0">
                  <c:v>-2000</c:v>
                </c:pt>
                <c:pt idx="103" formatCode="0">
                  <c:v>-2000</c:v>
                </c:pt>
                <c:pt idx="104" formatCode="0">
                  <c:v>-2000</c:v>
                </c:pt>
                <c:pt idx="105" formatCode="0">
                  <c:v>-2000</c:v>
                </c:pt>
                <c:pt idx="106" formatCode="0">
                  <c:v>-2000</c:v>
                </c:pt>
                <c:pt idx="107" formatCode="0">
                  <c:v>-2000</c:v>
                </c:pt>
                <c:pt idx="108" formatCode="0">
                  <c:v>-2000</c:v>
                </c:pt>
                <c:pt idx="109" formatCode="0">
                  <c:v>-2000</c:v>
                </c:pt>
                <c:pt idx="110" formatCode="0">
                  <c:v>-2000</c:v>
                </c:pt>
                <c:pt idx="111" formatCode="0">
                  <c:v>-2000</c:v>
                </c:pt>
                <c:pt idx="112" formatCode="0">
                  <c:v>-2000</c:v>
                </c:pt>
                <c:pt idx="113" formatCode="0">
                  <c:v>-2000</c:v>
                </c:pt>
                <c:pt idx="114" formatCode="0">
                  <c:v>-2000</c:v>
                </c:pt>
                <c:pt idx="115" formatCode="0">
                  <c:v>-2000</c:v>
                </c:pt>
                <c:pt idx="116" formatCode="0">
                  <c:v>-2000</c:v>
                </c:pt>
                <c:pt idx="117" formatCode="0">
                  <c:v>-2000</c:v>
                </c:pt>
                <c:pt idx="118" formatCode="0">
                  <c:v>-2000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-5000</c:v>
                </c:pt>
                <c:pt idx="131" formatCode="0">
                  <c:v>-5000</c:v>
                </c:pt>
                <c:pt idx="132" formatCode="0">
                  <c:v>-5000</c:v>
                </c:pt>
                <c:pt idx="133" formatCode="0">
                  <c:v>-5000</c:v>
                </c:pt>
                <c:pt idx="134" formatCode="0">
                  <c:v>-5000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-2000</c:v>
                </c:pt>
                <c:pt idx="142" formatCode="0">
                  <c:v>-2000</c:v>
                </c:pt>
                <c:pt idx="143" formatCode="0">
                  <c:v>-3500</c:v>
                </c:pt>
                <c:pt idx="144" formatCode="0">
                  <c:v>-3500</c:v>
                </c:pt>
                <c:pt idx="145" formatCode="0">
                  <c:v>-3500</c:v>
                </c:pt>
                <c:pt idx="146" formatCode="0">
                  <c:v>-2000</c:v>
                </c:pt>
                <c:pt idx="147" formatCode="0">
                  <c:v>-2000</c:v>
                </c:pt>
                <c:pt idx="148" formatCode="0">
                  <c:v>-2000</c:v>
                </c:pt>
                <c:pt idx="149" formatCode="0">
                  <c:v>-3500</c:v>
                </c:pt>
                <c:pt idx="150" formatCode="0">
                  <c:v>-3500</c:v>
                </c:pt>
                <c:pt idx="151" formatCode="0">
                  <c:v>-3500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-5000</c:v>
                </c:pt>
                <c:pt idx="187" formatCode="0">
                  <c:v>-5000</c:v>
                </c:pt>
                <c:pt idx="188" formatCode="0">
                  <c:v>-5000</c:v>
                </c:pt>
                <c:pt idx="189" formatCode="0">
                  <c:v>-5000</c:v>
                </c:pt>
                <c:pt idx="190" formatCode="0">
                  <c:v>-5000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-5000</c:v>
                </c:pt>
                <c:pt idx="203" formatCode="0">
                  <c:v>-5000</c:v>
                </c:pt>
                <c:pt idx="204" formatCode="0">
                  <c:v>-5000</c:v>
                </c:pt>
                <c:pt idx="205" formatCode="0">
                  <c:v>-5000</c:v>
                </c:pt>
                <c:pt idx="206" formatCode="0">
                  <c:v>-5000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2-401D-A3B5-D972BACD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9840"/>
        <c:axId val="300690232"/>
      </c:lineChart>
      <c:dateAx>
        <c:axId val="300689840"/>
        <c:scaling>
          <c:orientation val="minMax"/>
          <c:max val="45107"/>
          <c:min val="450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690232"/>
        <c:crosses val="autoZero"/>
        <c:auto val="1"/>
        <c:lblOffset val="100"/>
        <c:baseTimeUnit val="days"/>
        <c:majorUnit val="7"/>
        <c:majorTimeUnit val="days"/>
      </c:dateAx>
      <c:valAx>
        <c:axId val="3006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689840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60021-CC0B-4979-B31E-4330B3A295EB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C2828-3E87-4BA5-8AB1-572E31F23AA4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77ACE-77C7-9BD1-F8D1-DE8E0F5C9D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792B-F556-74DA-3606-3BA90C828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ca\POSS\Export_Management_Section\DeltaHyd\2023\OMR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DM"/>
      <sheetName val="OBI"/>
      <sheetName val="Daily USGS"/>
      <sheetName val="Daily OMR Table"/>
      <sheetName val="CVO Data Input"/>
    </sheetNames>
    <sheetDataSet>
      <sheetData sheetId="0"/>
      <sheetData sheetId="1"/>
      <sheetData sheetId="2"/>
      <sheetData sheetId="3"/>
      <sheetData sheetId="4">
        <row r="4">
          <cell r="B4">
            <v>-4040</v>
          </cell>
          <cell r="C4" t="e">
            <v>#N/A</v>
          </cell>
          <cell r="D4" t="e">
            <v>#N/A</v>
          </cell>
          <cell r="E4">
            <v>-2662.5217576203681</v>
          </cell>
          <cell r="F4">
            <v>-3273.8220207955637</v>
          </cell>
          <cell r="G4">
            <v>-3812.0819277244404</v>
          </cell>
        </row>
        <row r="5">
          <cell r="B5">
            <v>-2860</v>
          </cell>
          <cell r="C5" t="e">
            <v>#N/A</v>
          </cell>
          <cell r="D5" t="e">
            <v>#N/A</v>
          </cell>
          <cell r="E5">
            <v>-2652.884154413915</v>
          </cell>
          <cell r="F5">
            <v>-3133.3459098079156</v>
          </cell>
          <cell r="G5">
            <v>-3720.1490896236814</v>
          </cell>
        </row>
        <row r="6">
          <cell r="B6">
            <v>-2680</v>
          </cell>
          <cell r="C6" t="e">
            <v>#N/A</v>
          </cell>
          <cell r="D6" t="e">
            <v>#N/A</v>
          </cell>
          <cell r="E6">
            <v>-2632.5115127300232</v>
          </cell>
          <cell r="F6">
            <v>-2969.4182182021677</v>
          </cell>
          <cell r="G6">
            <v>-3641.7043042695091</v>
          </cell>
        </row>
        <row r="7">
          <cell r="B7">
            <v>-2820</v>
          </cell>
          <cell r="C7" t="e">
            <v>#N/A</v>
          </cell>
          <cell r="D7" t="e">
            <v>#N/A</v>
          </cell>
          <cell r="E7">
            <v>-2603.4101608268215</v>
          </cell>
          <cell r="F7">
            <v>-2803.1206875744892</v>
          </cell>
          <cell r="G7">
            <v>-3566.7219168770935</v>
          </cell>
        </row>
        <row r="8">
          <cell r="B8">
            <v>-2950</v>
          </cell>
          <cell r="C8">
            <v>-3070</v>
          </cell>
          <cell r="D8" t="e">
            <v>#N/A</v>
          </cell>
          <cell r="E8">
            <v>-1765.9840337786741</v>
          </cell>
          <cell r="F8">
            <v>-2463.46232387396</v>
          </cell>
          <cell r="G8">
            <v>-3387.6728164327128</v>
          </cell>
        </row>
        <row r="9">
          <cell r="B9">
            <v>-2840</v>
          </cell>
          <cell r="C9">
            <v>-2830</v>
          </cell>
          <cell r="D9" t="e">
            <v>#N/A</v>
          </cell>
          <cell r="E9">
            <v>-1783.5668379127803</v>
          </cell>
          <cell r="F9">
            <v>-2287.6713399324426</v>
          </cell>
          <cell r="G9">
            <v>-3204.6032301674531</v>
          </cell>
        </row>
        <row r="10">
          <cell r="B10">
            <v>-2790</v>
          </cell>
          <cell r="C10">
            <v>-2816</v>
          </cell>
          <cell r="D10" t="e">
            <v>#N/A</v>
          </cell>
          <cell r="E10">
            <v>-1748.0028714192085</v>
          </cell>
          <cell r="F10">
            <v>-2106.6950833335013</v>
          </cell>
          <cell r="G10">
            <v>-3016.9219277784582</v>
          </cell>
        </row>
        <row r="11">
          <cell r="B11">
            <v>-2920</v>
          </cell>
          <cell r="C11">
            <v>-2864</v>
          </cell>
          <cell r="D11" t="e">
            <v>#N/A</v>
          </cell>
          <cell r="E11">
            <v>-1728.442903483741</v>
          </cell>
          <cell r="F11">
            <v>-1925.881361484245</v>
          </cell>
          <cell r="G11">
            <v>-2826.0018486816234</v>
          </cell>
        </row>
        <row r="12">
          <cell r="B12">
            <v>-2680</v>
          </cell>
          <cell r="C12">
            <v>-2836</v>
          </cell>
          <cell r="D12" t="e">
            <v>#N/A</v>
          </cell>
          <cell r="E12">
            <v>-1713.7994906579279</v>
          </cell>
          <cell r="F12">
            <v>-1747.9592274504662</v>
          </cell>
          <cell r="G12">
            <v>-2634.3694319838664</v>
          </cell>
        </row>
        <row r="13">
          <cell r="B13">
            <v>-2480</v>
          </cell>
          <cell r="C13">
            <v>-2742</v>
          </cell>
          <cell r="D13" t="e">
            <v>#N/A</v>
          </cell>
          <cell r="E13">
            <v>-1662.5033582959416</v>
          </cell>
          <cell r="F13">
            <v>-1727.26309235392</v>
          </cell>
          <cell r="G13">
            <v>-2475.7296733926328</v>
          </cell>
        </row>
        <row r="14">
          <cell r="B14">
            <v>-2470</v>
          </cell>
          <cell r="C14">
            <v>-2668</v>
          </cell>
          <cell r="D14" t="e">
            <v>#N/A</v>
          </cell>
          <cell r="E14">
            <v>-1672.13744</v>
          </cell>
          <cell r="F14">
            <v>-1704.9772127713636</v>
          </cell>
          <cell r="G14">
            <v>-2355.5062970103354</v>
          </cell>
        </row>
        <row r="15">
          <cell r="B15">
            <v>-2440</v>
          </cell>
          <cell r="C15">
            <v>-2598</v>
          </cell>
          <cell r="D15" t="e">
            <v>#N/A</v>
          </cell>
          <cell r="E15">
            <v>-1687.1167458432064</v>
          </cell>
          <cell r="F15">
            <v>-1692.7999876561632</v>
          </cell>
          <cell r="G15">
            <v>-2229.4324952306529</v>
          </cell>
        </row>
        <row r="16">
          <cell r="B16">
            <v>-2430</v>
          </cell>
          <cell r="C16">
            <v>-2500</v>
          </cell>
          <cell r="D16" t="e">
            <v>#N/A</v>
          </cell>
          <cell r="E16">
            <v>-1709.3590002520798</v>
          </cell>
          <cell r="F16">
            <v>-1688.9832070098309</v>
          </cell>
          <cell r="G16">
            <v>-2106.1797228225719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>
            <v>-1701.8376894378625</v>
          </cell>
          <cell r="F17">
            <v>-1686.590846765818</v>
          </cell>
          <cell r="G17">
            <v>-1980.2912826194674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>
            <v>-1647.6366894378623</v>
          </cell>
          <cell r="F18">
            <v>-1683.6175129942021</v>
          </cell>
          <cell r="G18">
            <v>-1907.7994920350029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>
            <v>-1530.9297635492817</v>
          </cell>
          <cell r="F19">
            <v>-1655.3759777040584</v>
          </cell>
          <cell r="G19">
            <v>-1827.6598926875292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>
            <v>-1397.53601806907</v>
          </cell>
          <cell r="F20">
            <v>-1597.459832149231</v>
          </cell>
          <cell r="G20">
            <v>-1739.447357354604</v>
          </cell>
        </row>
        <row r="21">
          <cell r="B21">
            <v>-1705</v>
          </cell>
          <cell r="C21" t="e">
            <v>#N/A</v>
          </cell>
          <cell r="D21" t="e">
            <v>#N/A</v>
          </cell>
          <cell r="E21">
            <v>-1313.1369475270985</v>
          </cell>
          <cell r="F21">
            <v>-1518.215421604235</v>
          </cell>
          <cell r="G21">
            <v>-1647.2849849760526</v>
          </cell>
        </row>
        <row r="22">
          <cell r="B22">
            <v>-2500</v>
          </cell>
          <cell r="C22" t="e">
            <v>#N/A</v>
          </cell>
          <cell r="D22" t="e">
            <v>#N/A</v>
          </cell>
          <cell r="E22">
            <v>-1410.4348403529116</v>
          </cell>
          <cell r="F22">
            <v>-1459.9348517872447</v>
          </cell>
          <cell r="G22">
            <v>-1621.8886140170694</v>
          </cell>
        </row>
        <row r="23">
          <cell r="B23">
            <v>-2840</v>
          </cell>
          <cell r="C23" t="e">
            <v>#N/A</v>
          </cell>
          <cell r="D23" t="e">
            <v>#N/A</v>
          </cell>
          <cell r="E23">
            <v>-1486.9418364003025</v>
          </cell>
          <cell r="F23">
            <v>-1427.7958811797328</v>
          </cell>
          <cell r="G23">
            <v>-1600.7011139090353</v>
          </cell>
        </row>
        <row r="24">
          <cell r="B24">
            <v>-2380</v>
          </cell>
          <cell r="C24" t="e">
            <v>#N/A</v>
          </cell>
          <cell r="D24" t="e">
            <v>#N/A</v>
          </cell>
          <cell r="E24">
            <v>-1509.4956533400557</v>
          </cell>
          <cell r="F24">
            <v>-1423.5090591378876</v>
          </cell>
          <cell r="G24">
            <v>-1583.6648840462387</v>
          </cell>
        </row>
        <row r="25">
          <cell r="B25">
            <v>-1446</v>
          </cell>
          <cell r="C25">
            <v>-2174.1999999999998</v>
          </cell>
          <cell r="D25" t="e">
            <v>#N/A</v>
          </cell>
          <cell r="E25">
            <v>-1210.5417029594155</v>
          </cell>
          <cell r="F25">
            <v>-1386.1101961159568</v>
          </cell>
          <cell r="G25">
            <v>-1546.671941151644</v>
          </cell>
        </row>
        <row r="26">
          <cell r="B26">
            <v>-1089</v>
          </cell>
          <cell r="C26">
            <v>-2051</v>
          </cell>
          <cell r="D26" t="e">
            <v>#N/A</v>
          </cell>
          <cell r="E26">
            <v>-1037.8551109755483</v>
          </cell>
          <cell r="F26">
            <v>-1331.0538288056466</v>
          </cell>
          <cell r="G26">
            <v>-1498.3901997457599</v>
          </cell>
        </row>
        <row r="27">
          <cell r="B27">
            <v>-1660</v>
          </cell>
          <cell r="C27">
            <v>-1883</v>
          </cell>
          <cell r="D27" t="e">
            <v>#N/A</v>
          </cell>
          <cell r="E27">
            <v>-530.33417400554583</v>
          </cell>
          <cell r="F27">
            <v>-1155.0336955361734</v>
          </cell>
          <cell r="G27">
            <v>-1417.520972296446</v>
          </cell>
        </row>
        <row r="28">
          <cell r="B28">
            <v>-2042</v>
          </cell>
          <cell r="C28">
            <v>-1723.4</v>
          </cell>
          <cell r="D28" t="e">
            <v>#N/A</v>
          </cell>
          <cell r="E28">
            <v>-570.29672368036324</v>
          </cell>
          <cell r="F28">
            <v>-971.70467299218558</v>
          </cell>
          <cell r="G28">
            <v>-1338.8180639879006</v>
          </cell>
        </row>
        <row r="29">
          <cell r="B29">
            <v>-2150</v>
          </cell>
          <cell r="C29">
            <v>-1677.4</v>
          </cell>
          <cell r="D29" t="e">
            <v>#N/A</v>
          </cell>
          <cell r="E29">
            <v>-730.87534764809664</v>
          </cell>
          <cell r="F29">
            <v>-815.98061185379379</v>
          </cell>
          <cell r="G29">
            <v>-1270.5151069739638</v>
          </cell>
        </row>
        <row r="30">
          <cell r="B30">
            <v>-2560</v>
          </cell>
          <cell r="C30">
            <v>-1900.2</v>
          </cell>
          <cell r="D30" t="e">
            <v>#N/A</v>
          </cell>
          <cell r="E30">
            <v>-1354.7333539400051</v>
          </cell>
          <cell r="F30">
            <v>-844.81894204991181</v>
          </cell>
          <cell r="G30">
            <v>-1245.1847036659585</v>
          </cell>
        </row>
        <row r="31">
          <cell r="B31">
            <v>-2710</v>
          </cell>
          <cell r="C31">
            <v>-2224.4</v>
          </cell>
          <cell r="D31" t="e">
            <v>#N/A</v>
          </cell>
          <cell r="E31">
            <v>-1452.8890292109907</v>
          </cell>
          <cell r="F31">
            <v>-927.82572569700028</v>
          </cell>
          <cell r="G31">
            <v>-1227.4026565068962</v>
          </cell>
        </row>
        <row r="32">
          <cell r="B32">
            <v>-2560</v>
          </cell>
          <cell r="C32">
            <v>-2404.4</v>
          </cell>
          <cell r="D32" t="e">
            <v>#N/A</v>
          </cell>
          <cell r="E32">
            <v>-1798.9093332190573</v>
          </cell>
          <cell r="F32">
            <v>-1181.5407575397026</v>
          </cell>
          <cell r="G32">
            <v>-1238.20784534841</v>
          </cell>
        </row>
        <row r="33">
          <cell r="B33">
            <v>-2450</v>
          </cell>
          <cell r="C33">
            <v>-2486</v>
          </cell>
          <cell r="D33" t="e">
            <v>#N/A</v>
          </cell>
          <cell r="E33">
            <v>-1546.619130073103</v>
          </cell>
          <cell r="F33">
            <v>-1376.8052388182502</v>
          </cell>
          <cell r="G33">
            <v>-1239.3285143858261</v>
          </cell>
        </row>
        <row r="34">
          <cell r="B34">
            <v>-2460</v>
          </cell>
          <cell r="C34">
            <v>-2548</v>
          </cell>
          <cell r="D34">
            <v>-2182.2857142857142</v>
          </cell>
          <cell r="E34">
            <v>-1391.3224356642299</v>
          </cell>
          <cell r="F34">
            <v>-1508.8946564214771</v>
          </cell>
          <cell r="G34">
            <v>-1238.8846870711945</v>
          </cell>
        </row>
        <row r="35">
          <cell r="B35">
            <v>-1923</v>
          </cell>
          <cell r="C35">
            <v>-2420.6</v>
          </cell>
          <cell r="D35">
            <v>-2197.8571428571427</v>
          </cell>
          <cell r="E35">
            <v>-1029.8464000000001</v>
          </cell>
          <cell r="F35">
            <v>-1443.9172656334763</v>
          </cell>
          <cell r="G35">
            <v>-1218.649647962116</v>
          </cell>
        </row>
        <row r="36">
          <cell r="B36">
            <v>-913</v>
          </cell>
          <cell r="C36">
            <v>-2061.1999999999998</v>
          </cell>
          <cell r="D36">
            <v>-2084.5</v>
          </cell>
          <cell r="E36">
            <v>-1127.9965380690699</v>
          </cell>
          <cell r="F36">
            <v>-1378.9387674050922</v>
          </cell>
          <cell r="G36">
            <v>-1198.4754835132701</v>
          </cell>
        </row>
        <row r="37">
          <cell r="B37">
            <v>-1243</v>
          </cell>
          <cell r="C37">
            <v>-1797.8</v>
          </cell>
          <cell r="D37">
            <v>-1970.4285714285713</v>
          </cell>
          <cell r="E37">
            <v>-1273.0290979077388</v>
          </cell>
          <cell r="F37">
            <v>-1273.7627203428285</v>
          </cell>
          <cell r="G37">
            <v>-1183.1960021923728</v>
          </cell>
        </row>
        <row r="38">
          <cell r="B38">
            <v>-1882</v>
          </cell>
          <cell r="C38">
            <v>-1684.2</v>
          </cell>
          <cell r="D38">
            <v>-1934.8571428571429</v>
          </cell>
          <cell r="E38">
            <v>-1402.7644707335517</v>
          </cell>
          <cell r="F38">
            <v>-1244.9917884749182</v>
          </cell>
          <cell r="G38">
            <v>-1175.5723462919084</v>
          </cell>
        </row>
        <row r="39">
          <cell r="B39">
            <v>-2550</v>
          </cell>
          <cell r="C39">
            <v>-1702.2</v>
          </cell>
          <cell r="D39">
            <v>-2013.7142857142858</v>
          </cell>
          <cell r="E39">
            <v>-1501.1015763851779</v>
          </cell>
          <cell r="F39">
            <v>-1266.9476166191075</v>
          </cell>
          <cell r="G39">
            <v>-1196.326622965177</v>
          </cell>
        </row>
        <row r="40">
          <cell r="B40">
            <v>-2500</v>
          </cell>
          <cell r="C40">
            <v>-1817.6</v>
          </cell>
          <cell r="D40">
            <v>-2114.5</v>
          </cell>
          <cell r="E40">
            <v>-1513.7786463999998</v>
          </cell>
          <cell r="F40">
            <v>-1363.7340658991077</v>
          </cell>
          <cell r="G40">
            <v>-1230.3211612097805</v>
          </cell>
        </row>
        <row r="41">
          <cell r="B41">
            <v>-2480</v>
          </cell>
          <cell r="C41">
            <v>-2131</v>
          </cell>
          <cell r="D41">
            <v>-2173.0714285714284</v>
          </cell>
          <cell r="E41">
            <v>-1811.4293608217793</v>
          </cell>
          <cell r="F41">
            <v>-1500.4206304496497</v>
          </cell>
          <cell r="G41">
            <v>-1321.8279602680827</v>
          </cell>
        </row>
        <row r="42">
          <cell r="B42">
            <v>-2560</v>
          </cell>
          <cell r="C42">
            <v>-2394.4</v>
          </cell>
          <cell r="D42">
            <v>-2210.0714285714284</v>
          </cell>
          <cell r="E42">
            <v>-1791.0795733022435</v>
          </cell>
          <cell r="F42">
            <v>-1604.0307255285504</v>
          </cell>
          <cell r="G42">
            <v>-1409.0267352410742</v>
          </cell>
        </row>
        <row r="43">
          <cell r="B43">
            <v>-2309</v>
          </cell>
          <cell r="C43">
            <v>-2479.8000000000002</v>
          </cell>
          <cell r="D43">
            <v>-2221.4285714285716</v>
          </cell>
          <cell r="E43">
            <v>-2803.3790414671039</v>
          </cell>
          <cell r="F43">
            <v>-1884.1536396752606</v>
          </cell>
          <cell r="G43">
            <v>-1557.0627133710036</v>
          </cell>
        </row>
        <row r="44">
          <cell r="B44">
            <v>-2880</v>
          </cell>
          <cell r="C44">
            <v>-2545.8000000000002</v>
          </cell>
          <cell r="D44">
            <v>-2244.2857142857142</v>
          </cell>
          <cell r="E44">
            <v>-2567.9635731283088</v>
          </cell>
          <cell r="F44">
            <v>-2097.5260390238873</v>
          </cell>
          <cell r="G44">
            <v>-1643.7220147415967</v>
          </cell>
        </row>
        <row r="45">
          <cell r="B45">
            <v>-3550</v>
          </cell>
          <cell r="C45">
            <v>-2755.8</v>
          </cell>
          <cell r="D45">
            <v>-2304.2857142857142</v>
          </cell>
          <cell r="E45">
            <v>-2563.6242409100078</v>
          </cell>
          <cell r="F45">
            <v>-2307.4951579258886</v>
          </cell>
          <cell r="G45">
            <v>-1723.0602441486697</v>
          </cell>
        </row>
        <row r="46">
          <cell r="B46">
            <v>-3440</v>
          </cell>
          <cell r="C46">
            <v>-2947.8</v>
          </cell>
          <cell r="D46">
            <v>-2367.1428571428573</v>
          </cell>
          <cell r="E46">
            <v>-2583.5467712856062</v>
          </cell>
          <cell r="F46">
            <v>-2461.9186400186541</v>
          </cell>
          <cell r="G46">
            <v>-1779.1057754391372</v>
          </cell>
        </row>
        <row r="47">
          <cell r="B47">
            <v>-2560</v>
          </cell>
          <cell r="C47">
            <v>-2947.8</v>
          </cell>
          <cell r="D47">
            <v>-2375</v>
          </cell>
          <cell r="E47">
            <v>-2598.9375300453744</v>
          </cell>
          <cell r="F47">
            <v>-2623.4902313672801</v>
          </cell>
          <cell r="G47">
            <v>-1854.2713754371568</v>
          </cell>
        </row>
        <row r="48">
          <cell r="B48">
            <v>-2390</v>
          </cell>
          <cell r="C48">
            <v>-2964</v>
          </cell>
          <cell r="D48">
            <v>-2370</v>
          </cell>
          <cell r="E48">
            <v>-2606.9107077136377</v>
          </cell>
          <cell r="F48">
            <v>-2584.1965646165872</v>
          </cell>
          <cell r="G48">
            <v>-1941.0991091549715</v>
          </cell>
        </row>
        <row r="49">
          <cell r="B49">
            <v>-2217</v>
          </cell>
          <cell r="C49">
            <v>-2831.4</v>
          </cell>
          <cell r="D49">
            <v>-2391</v>
          </cell>
          <cell r="E49">
            <v>-2191.1474430627682</v>
          </cell>
          <cell r="F49">
            <v>-2508.8333386034788</v>
          </cell>
          <cell r="G49">
            <v>-2024.0491836594549</v>
          </cell>
        </row>
        <row r="50">
          <cell r="B50">
            <v>-2220</v>
          </cell>
          <cell r="C50">
            <v>-2565.4</v>
          </cell>
          <cell r="D50">
            <v>-2484.3571428571427</v>
          </cell>
          <cell r="E50">
            <v>-2179.2292420846989</v>
          </cell>
          <cell r="F50">
            <v>-2431.9543388384168</v>
          </cell>
          <cell r="G50">
            <v>-2099.1372339462855</v>
          </cell>
        </row>
        <row r="51">
          <cell r="B51">
            <v>-2630</v>
          </cell>
          <cell r="C51">
            <v>-2403.4</v>
          </cell>
          <cell r="D51">
            <v>-2583.4285714285716</v>
          </cell>
          <cell r="E51">
            <v>-2150.6857109074867</v>
          </cell>
          <cell r="F51">
            <v>-2345.3821267627927</v>
          </cell>
          <cell r="G51">
            <v>-2161.8269920176958</v>
          </cell>
        </row>
        <row r="52">
          <cell r="B52">
            <v>-2840</v>
          </cell>
          <cell r="C52">
            <v>-2459.4</v>
          </cell>
          <cell r="D52">
            <v>-2651.8571428571427</v>
          </cell>
          <cell r="E52">
            <v>-2153.1815721981347</v>
          </cell>
          <cell r="F52">
            <v>-2256.230935193345</v>
          </cell>
          <cell r="G52">
            <v>-2215.4282135508806</v>
          </cell>
        </row>
        <row r="53">
          <cell r="B53">
            <v>-2600</v>
          </cell>
          <cell r="C53">
            <v>-2501.4</v>
          </cell>
          <cell r="D53">
            <v>-2655.4285714285716</v>
          </cell>
          <cell r="E53">
            <v>-2090.67140632972</v>
          </cell>
          <cell r="F53">
            <v>-2152.9830749165617</v>
          </cell>
          <cell r="G53">
            <v>-2257.5403442612051</v>
          </cell>
        </row>
        <row r="54">
          <cell r="B54">
            <v>-2820</v>
          </cell>
          <cell r="C54">
            <v>-2622</v>
          </cell>
          <cell r="D54">
            <v>-2678.2857142857142</v>
          </cell>
          <cell r="E54">
            <v>-2151.5333134383663</v>
          </cell>
          <cell r="F54">
            <v>-2145.060248991681</v>
          </cell>
          <cell r="G54">
            <v>-2303.0942490496595</v>
          </cell>
        </row>
        <row r="55">
          <cell r="B55">
            <v>-3050</v>
          </cell>
          <cell r="C55">
            <v>-2788</v>
          </cell>
          <cell r="D55">
            <v>-2719</v>
          </cell>
          <cell r="E55">
            <v>-2148.465085076884</v>
          </cell>
          <cell r="F55">
            <v>-2138.9074175901187</v>
          </cell>
          <cell r="G55">
            <v>-2327.168229353596</v>
          </cell>
        </row>
        <row r="56">
          <cell r="B56">
            <v>-3160</v>
          </cell>
          <cell r="C56">
            <v>-2894</v>
          </cell>
          <cell r="D56">
            <v>-2761.8571428571427</v>
          </cell>
          <cell r="E56">
            <v>-2164.0385213335012</v>
          </cell>
          <cell r="F56">
            <v>-2141.5779796753213</v>
          </cell>
          <cell r="G56">
            <v>-2353.8081542129717</v>
          </cell>
        </row>
        <row r="57">
          <cell r="B57">
            <v>-2970</v>
          </cell>
          <cell r="C57">
            <v>-2920</v>
          </cell>
          <cell r="D57">
            <v>-2809.0714285714284</v>
          </cell>
          <cell r="E57">
            <v>-2203.610665770103</v>
          </cell>
          <cell r="F57">
            <v>-2151.6637983897149</v>
          </cell>
          <cell r="G57">
            <v>-2310.9675559489001</v>
          </cell>
        </row>
        <row r="58">
          <cell r="B58">
            <v>-2450</v>
          </cell>
          <cell r="C58">
            <v>-2890</v>
          </cell>
          <cell r="D58">
            <v>-2778.3571428571427</v>
          </cell>
          <cell r="E58">
            <v>-1673.1669318628688</v>
          </cell>
          <cell r="F58">
            <v>-2068.1629034963448</v>
          </cell>
          <cell r="G58">
            <v>-2247.0535101442256</v>
          </cell>
        </row>
        <row r="59">
          <cell r="B59" t="e">
            <v>#N/A</v>
          </cell>
          <cell r="C59" t="e">
            <v>#N/A</v>
          </cell>
          <cell r="D59" t="e">
            <v>#N/A</v>
          </cell>
          <cell r="E59">
            <v>-1685.5432753214016</v>
          </cell>
          <cell r="F59">
            <v>-1974.9648958729515</v>
          </cell>
          <cell r="G59">
            <v>-2184.3334411736109</v>
          </cell>
        </row>
        <row r="60">
          <cell r="B60" t="e">
            <v>#N/A</v>
          </cell>
          <cell r="C60" t="e">
            <v>#N/A</v>
          </cell>
          <cell r="D60" t="e">
            <v>#N/A</v>
          </cell>
          <cell r="E60">
            <v>-1689.4366274262666</v>
          </cell>
          <cell r="F60">
            <v>-1883.1592043428282</v>
          </cell>
          <cell r="G60">
            <v>-2120.468430897944</v>
          </cell>
        </row>
        <row r="61">
          <cell r="B61" t="e">
            <v>#N/A</v>
          </cell>
          <cell r="C61" t="e">
            <v>#N/A</v>
          </cell>
          <cell r="D61" t="e">
            <v>#N/A</v>
          </cell>
          <cell r="E61">
            <v>-1251.2616449659693</v>
          </cell>
          <cell r="F61">
            <v>-1700.6038290693218</v>
          </cell>
          <cell r="G61">
            <v>-2024.2058676779864</v>
          </cell>
        </row>
        <row r="62">
          <cell r="B62" t="e">
            <v>#N/A</v>
          </cell>
          <cell r="C62" t="e">
            <v>#N/A</v>
          </cell>
          <cell r="D62" t="e">
            <v>#N/A</v>
          </cell>
          <cell r="E62">
            <v>-1234.6705392034282</v>
          </cell>
          <cell r="F62">
            <v>-1506.8158037559867</v>
          </cell>
          <cell r="G62">
            <v>-1926.1887127844</v>
          </cell>
        </row>
        <row r="63">
          <cell r="B63">
            <v>-487</v>
          </cell>
          <cell r="C63" t="e">
            <v>#N/A</v>
          </cell>
          <cell r="D63" t="e">
            <v>#N/A</v>
          </cell>
          <cell r="E63">
            <v>-1217.3115439021931</v>
          </cell>
          <cell r="F63">
            <v>-1415.6447261638518</v>
          </cell>
          <cell r="G63">
            <v>-1856.6290057015015</v>
          </cell>
        </row>
        <row r="64">
          <cell r="B64">
            <v>-1504</v>
          </cell>
          <cell r="C64" t="e">
            <v>#N/A</v>
          </cell>
          <cell r="D64" t="e">
            <v>#N/A</v>
          </cell>
          <cell r="E64">
            <v>-1239.7303783387952</v>
          </cell>
          <cell r="F64">
            <v>-1326.4821467673305</v>
          </cell>
          <cell r="G64">
            <v>-1789.5219440053659</v>
          </cell>
        </row>
        <row r="65">
          <cell r="B65">
            <v>-1621</v>
          </cell>
          <cell r="C65" t="e">
            <v>#N/A</v>
          </cell>
          <cell r="D65" t="e">
            <v>#N/A</v>
          </cell>
          <cell r="E65">
            <v>-1161.7068414872701</v>
          </cell>
          <cell r="F65">
            <v>-1220.9361895795312</v>
          </cell>
          <cell r="G65">
            <v>-1718.8805961896358</v>
          </cell>
        </row>
        <row r="66">
          <cell r="B66">
            <v>-823</v>
          </cell>
          <cell r="C66" t="e">
            <v>#N/A</v>
          </cell>
          <cell r="D66" t="e">
            <v>#N/A</v>
          </cell>
          <cell r="E66">
            <v>-1122.6569636324678</v>
          </cell>
          <cell r="F66">
            <v>-1195.2152533128308</v>
          </cell>
          <cell r="G66">
            <v>-1645.2716955778021</v>
          </cell>
        </row>
        <row r="67">
          <cell r="B67">
            <v>-1707</v>
          </cell>
          <cell r="C67">
            <v>-1228.4000000000001</v>
          </cell>
          <cell r="D67" t="e">
            <v>#N/A</v>
          </cell>
          <cell r="E67">
            <v>-1137.6447890471391</v>
          </cell>
          <cell r="F67">
            <v>-1175.810103281573</v>
          </cell>
          <cell r="G67">
            <v>-1577.1983657719036</v>
          </cell>
        </row>
        <row r="68">
          <cell r="B68">
            <v>-1596</v>
          </cell>
          <cell r="C68">
            <v>-1450.2</v>
          </cell>
          <cell r="D68" t="e">
            <v>#N/A</v>
          </cell>
          <cell r="E68">
            <v>-1142.2024504638266</v>
          </cell>
          <cell r="F68">
            <v>-1160.7882845938998</v>
          </cell>
          <cell r="G68">
            <v>-1505.1033041308651</v>
          </cell>
        </row>
        <row r="69">
          <cell r="B69">
            <v>-1324</v>
          </cell>
          <cell r="C69">
            <v>-1414.2</v>
          </cell>
          <cell r="D69" t="e">
            <v>#N/A</v>
          </cell>
          <cell r="E69">
            <v>-1120.6586126367533</v>
          </cell>
          <cell r="F69">
            <v>-1136.9739314534913</v>
          </cell>
          <cell r="G69">
            <v>-1431.6885560994274</v>
          </cell>
        </row>
        <row r="70">
          <cell r="B70">
            <v>-1191</v>
          </cell>
          <cell r="C70">
            <v>-1328.2</v>
          </cell>
          <cell r="D70" t="e">
            <v>#N/A</v>
          </cell>
          <cell r="E70">
            <v>-1104.5678917544747</v>
          </cell>
          <cell r="F70">
            <v>-1125.5461415069321</v>
          </cell>
          <cell r="G70">
            <v>-1356.0120825580684</v>
          </cell>
        </row>
        <row r="71">
          <cell r="B71">
            <v>-1147</v>
          </cell>
          <cell r="C71">
            <v>-1393</v>
          </cell>
          <cell r="D71" t="e">
            <v>#N/A</v>
          </cell>
          <cell r="E71">
            <v>-1138.4108160776407</v>
          </cell>
          <cell r="F71">
            <v>-1128.696911995967</v>
          </cell>
          <cell r="G71">
            <v>-1279.9263790086068</v>
          </cell>
        </row>
        <row r="72">
          <cell r="B72">
            <v>-1384</v>
          </cell>
          <cell r="C72">
            <v>-1328.4</v>
          </cell>
          <cell r="D72" t="e">
            <v>#N/A</v>
          </cell>
          <cell r="E72">
            <v>-1146.9612797983364</v>
          </cell>
          <cell r="F72">
            <v>-1130.5602101462064</v>
          </cell>
          <cell r="G72">
            <v>-1242.3402610039973</v>
          </cell>
        </row>
        <row r="73">
          <cell r="B73">
            <v>-1958</v>
          </cell>
          <cell r="C73">
            <v>-1400.8</v>
          </cell>
          <cell r="D73" t="e">
            <v>#N/A</v>
          </cell>
          <cell r="E73">
            <v>-1163.0470521300731</v>
          </cell>
          <cell r="F73">
            <v>-1134.7291304794558</v>
          </cell>
          <cell r="G73">
            <v>-1205.0191022046167</v>
          </cell>
        </row>
        <row r="74">
          <cell r="B74">
            <v>-2250</v>
          </cell>
          <cell r="C74">
            <v>-1586</v>
          </cell>
          <cell r="D74" t="e">
            <v>#N/A</v>
          </cell>
          <cell r="E74">
            <v>-1155.6627899999999</v>
          </cell>
          <cell r="F74">
            <v>-1141.729965952105</v>
          </cell>
          <cell r="G74">
            <v>-1166.8923995313119</v>
          </cell>
        </row>
        <row r="75">
          <cell r="B75">
            <v>-266</v>
          </cell>
          <cell r="C75">
            <v>-1401</v>
          </cell>
          <cell r="D75" t="e">
            <v>#N/A</v>
          </cell>
          <cell r="E75">
            <v>-1151.7030225056719</v>
          </cell>
          <cell r="F75">
            <v>-1151.1569921023442</v>
          </cell>
          <cell r="G75">
            <v>-1159.7810693555764</v>
          </cell>
        </row>
        <row r="76">
          <cell r="B76">
            <v>-225</v>
          </cell>
          <cell r="C76">
            <v>-1216.5999999999999</v>
          </cell>
          <cell r="D76">
            <v>-1248.7857142857142</v>
          </cell>
          <cell r="E76">
            <v>-1046.1427534786992</v>
          </cell>
          <cell r="F76">
            <v>-1132.703379582556</v>
          </cell>
          <cell r="G76">
            <v>-1146.3147989466672</v>
          </cell>
        </row>
        <row r="77">
          <cell r="B77">
            <v>-1492</v>
          </cell>
          <cell r="C77">
            <v>-1238.2</v>
          </cell>
          <cell r="D77">
            <v>-1320.5714285714287</v>
          </cell>
          <cell r="E77">
            <v>-2430.0926607965721</v>
          </cell>
          <cell r="F77">
            <v>-1389.3296557822032</v>
          </cell>
          <cell r="G77">
            <v>-1232.9420215819798</v>
          </cell>
        </row>
        <row r="78">
          <cell r="B78">
            <v>-3380</v>
          </cell>
          <cell r="C78">
            <v>-1522.6</v>
          </cell>
          <cell r="D78">
            <v>-1454.5714285714287</v>
          </cell>
          <cell r="E78">
            <v>-4850.6970813234184</v>
          </cell>
          <cell r="F78">
            <v>-2126.859661620872</v>
          </cell>
          <cell r="G78">
            <v>-1490.8682146523101</v>
          </cell>
        </row>
        <row r="79">
          <cell r="B79">
            <v>-5650</v>
          </cell>
          <cell r="C79">
            <v>-2202.6</v>
          </cell>
          <cell r="D79">
            <v>-1742.3571428571429</v>
          </cell>
          <cell r="E79">
            <v>-6601.5231830098319</v>
          </cell>
          <cell r="F79">
            <v>-3216.0317402228384</v>
          </cell>
          <cell r="G79">
            <v>-1879.4265247610645</v>
          </cell>
        </row>
        <row r="80">
          <cell r="B80">
            <v>-6420</v>
          </cell>
          <cell r="C80">
            <v>-3433.4</v>
          </cell>
          <cell r="D80">
            <v>-2142.1428571428573</v>
          </cell>
          <cell r="E80">
            <v>-6839.591342911519</v>
          </cell>
          <cell r="F80">
            <v>-4353.6094043040084</v>
          </cell>
          <cell r="G80">
            <v>-2287.7789804238537</v>
          </cell>
        </row>
        <row r="81">
          <cell r="B81">
            <v>-5790</v>
          </cell>
          <cell r="C81">
            <v>-4546.3999999999996</v>
          </cell>
          <cell r="D81">
            <v>-2433.7857142857142</v>
          </cell>
          <cell r="E81">
            <v>-5013.6084008066546</v>
          </cell>
          <cell r="F81">
            <v>-5147.1025337695992</v>
          </cell>
          <cell r="G81">
            <v>-2564.6335241209622</v>
          </cell>
        </row>
        <row r="82">
          <cell r="B82">
            <v>-4240</v>
          </cell>
          <cell r="C82">
            <v>-5096</v>
          </cell>
          <cell r="D82">
            <v>-2622.6428571428573</v>
          </cell>
          <cell r="E82">
            <v>-4085.1050389463071</v>
          </cell>
          <cell r="F82">
            <v>-5478.1050093995455</v>
          </cell>
          <cell r="G82">
            <v>-2774.8408518697106</v>
          </cell>
        </row>
        <row r="83">
          <cell r="B83">
            <v>-3070</v>
          </cell>
          <cell r="C83">
            <v>-5034</v>
          </cell>
          <cell r="D83">
            <v>-2747.3571428571427</v>
          </cell>
          <cell r="E83">
            <v>-2418.4626364734049</v>
          </cell>
          <cell r="F83">
            <v>-4991.6581204295435</v>
          </cell>
          <cell r="G83">
            <v>-2867.5411392866145</v>
          </cell>
        </row>
        <row r="84">
          <cell r="B84">
            <v>-2880</v>
          </cell>
          <cell r="C84">
            <v>-4480</v>
          </cell>
          <cell r="D84">
            <v>-2868</v>
          </cell>
          <cell r="E84">
            <v>-2442.2864316612054</v>
          </cell>
          <cell r="F84">
            <v>-4159.8107701598183</v>
          </cell>
          <cell r="G84">
            <v>-2963.0924635656665</v>
          </cell>
        </row>
        <row r="85">
          <cell r="B85">
            <v>-2430</v>
          </cell>
          <cell r="C85">
            <v>-3682</v>
          </cell>
          <cell r="D85">
            <v>-2959.6428571428573</v>
          </cell>
          <cell r="E85">
            <v>-2010.6408490017643</v>
          </cell>
          <cell r="F85">
            <v>-3194.0206713778671</v>
          </cell>
          <cell r="G85">
            <v>-3025.3946087745321</v>
          </cell>
        </row>
        <row r="86">
          <cell r="B86">
            <v>-2320</v>
          </cell>
          <cell r="C86">
            <v>-2988</v>
          </cell>
          <cell r="D86">
            <v>-3026.5</v>
          </cell>
          <cell r="E86">
            <v>-2025.5546198663978</v>
          </cell>
          <cell r="F86">
            <v>-2596.4099151898158</v>
          </cell>
          <cell r="G86">
            <v>-3088.151275922251</v>
          </cell>
        </row>
        <row r="87">
          <cell r="B87">
            <v>-2001</v>
          </cell>
          <cell r="C87">
            <v>-2540.1999999999998</v>
          </cell>
          <cell r="D87">
            <v>-3029.5714285714284</v>
          </cell>
          <cell r="E87">
            <v>-1235.9264528611043</v>
          </cell>
          <cell r="F87">
            <v>-2026.574197972775</v>
          </cell>
          <cell r="G87">
            <v>-3093.3569474030387</v>
          </cell>
        </row>
        <row r="88">
          <cell r="B88">
            <v>-1857</v>
          </cell>
          <cell r="C88">
            <v>-2297.6</v>
          </cell>
          <cell r="D88">
            <v>-3001.5</v>
          </cell>
          <cell r="E88">
            <v>-2170.740027804386</v>
          </cell>
          <cell r="F88">
            <v>-1977.0296762389717</v>
          </cell>
          <cell r="G88">
            <v>-3165.8624643890662</v>
          </cell>
        </row>
        <row r="89">
          <cell r="B89">
            <v>-2280</v>
          </cell>
          <cell r="C89">
            <v>-2177.6</v>
          </cell>
          <cell r="D89">
            <v>-3145.3571428571427</v>
          </cell>
          <cell r="E89">
            <v>-2185.1009960751198</v>
          </cell>
          <cell r="F89">
            <v>-1925.5925891217544</v>
          </cell>
          <cell r="G89">
            <v>-3239.6766053583128</v>
          </cell>
        </row>
        <row r="90">
          <cell r="B90">
            <v>-3590</v>
          </cell>
          <cell r="C90">
            <v>-2409.6</v>
          </cell>
          <cell r="D90">
            <v>-3385.7142857142858</v>
          </cell>
          <cell r="E90">
            <v>-2653.2844714418957</v>
          </cell>
          <cell r="F90">
            <v>-2054.1213136097804</v>
          </cell>
          <cell r="G90">
            <v>-3354.4724423556836</v>
          </cell>
        </row>
        <row r="91">
          <cell r="B91">
            <v>-5580</v>
          </cell>
          <cell r="C91">
            <v>-3061.6</v>
          </cell>
          <cell r="D91">
            <v>-3677.7142857142858</v>
          </cell>
          <cell r="E91">
            <v>-4956.7808394025706</v>
          </cell>
          <cell r="F91">
            <v>-2640.3665575170153</v>
          </cell>
          <cell r="G91">
            <v>-3534.9501693989696</v>
          </cell>
        </row>
        <row r="92">
          <cell r="B92">
            <v>-5380</v>
          </cell>
          <cell r="C92">
            <v>-3737.4</v>
          </cell>
          <cell r="D92">
            <v>-3820.5714285714284</v>
          </cell>
          <cell r="E92">
            <v>-5982.6752300226872</v>
          </cell>
          <cell r="F92">
            <v>-3589.716312949332</v>
          </cell>
          <cell r="G92">
            <v>-3615.8057514489183</v>
          </cell>
        </row>
        <row r="93">
          <cell r="B93">
            <v>-6410</v>
          </cell>
          <cell r="C93">
            <v>-4648</v>
          </cell>
          <cell r="D93">
            <v>-3874.8571428571427</v>
          </cell>
          <cell r="E93">
            <v>-6873.2893623569444</v>
          </cell>
          <cell r="F93">
            <v>-4530.2261798598429</v>
          </cell>
          <cell r="G93">
            <v>-3635.2176214022834</v>
          </cell>
        </row>
        <row r="94">
          <cell r="B94" t="e">
            <v>#N/A</v>
          </cell>
          <cell r="C94" t="e">
            <v>#N/A</v>
          </cell>
          <cell r="D94" t="e">
            <v>#N/A</v>
          </cell>
          <cell r="E94">
            <v>-5730.7055896622132</v>
          </cell>
          <cell r="F94">
            <v>-5239.3470985772628</v>
          </cell>
          <cell r="G94">
            <v>-3556.0114961701902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>
            <v>-8119.7948192336789</v>
          </cell>
          <cell r="F95">
            <v>-6332.6491681356183</v>
          </cell>
          <cell r="G95">
            <v>-3777.8819546292625</v>
          </cell>
        </row>
        <row r="96">
          <cell r="B96" t="e">
            <v>#N/A</v>
          </cell>
          <cell r="C96" t="e">
            <v>#N/A</v>
          </cell>
          <cell r="D96" t="e">
            <v>#N/A</v>
          </cell>
          <cell r="E96">
            <v>-4770.2938816385176</v>
          </cell>
          <cell r="F96">
            <v>-6295.3517765828083</v>
          </cell>
          <cell r="G96">
            <v>-3826.8240148215637</v>
          </cell>
        </row>
        <row r="97">
          <cell r="B97" t="e">
            <v>#N/A</v>
          </cell>
          <cell r="C97" t="e">
            <v>#N/A</v>
          </cell>
          <cell r="D97" t="e">
            <v>#N/A</v>
          </cell>
          <cell r="E97">
            <v>-5005.784147363247</v>
          </cell>
          <cell r="F97">
            <v>-6099.9735600509202</v>
          </cell>
          <cell r="G97">
            <v>-4011.6326941708371</v>
          </cell>
        </row>
        <row r="98">
          <cell r="B98">
            <v>-2777</v>
          </cell>
          <cell r="C98" t="e">
            <v>#N/A</v>
          </cell>
          <cell r="D98" t="e">
            <v>#N/A</v>
          </cell>
          <cell r="E98">
            <v>-1940.7527028863124</v>
          </cell>
          <cell r="F98">
            <v>-5113.4662281567935</v>
          </cell>
          <cell r="G98">
            <v>-3975.8088564012028</v>
          </cell>
        </row>
        <row r="99">
          <cell r="B99">
            <v>-3810</v>
          </cell>
          <cell r="C99" t="e">
            <v>#N/A</v>
          </cell>
          <cell r="D99" t="e">
            <v>#N/A</v>
          </cell>
          <cell r="E99">
            <v>-2022.1217532845976</v>
          </cell>
          <cell r="F99">
            <v>-4371.7494608812704</v>
          </cell>
          <cell r="G99">
            <v>-3976.6289209928336</v>
          </cell>
        </row>
        <row r="100">
          <cell r="B100">
            <v>-2705</v>
          </cell>
          <cell r="C100" t="e">
            <v>#N/A</v>
          </cell>
          <cell r="D100" t="e">
            <v>#N/A</v>
          </cell>
          <cell r="E100">
            <v>-1888.8607229644567</v>
          </cell>
          <cell r="F100">
            <v>-3125.5626416274263</v>
          </cell>
          <cell r="G100">
            <v>-3966.865071214123</v>
          </cell>
        </row>
        <row r="101">
          <cell r="B101">
            <v>-546</v>
          </cell>
          <cell r="C101" t="e">
            <v>#N/A</v>
          </cell>
          <cell r="D101" t="e">
            <v>#N/A</v>
          </cell>
          <cell r="E101">
            <v>-2025.5353523065291</v>
          </cell>
          <cell r="F101">
            <v>-2576.6109357610285</v>
          </cell>
          <cell r="G101">
            <v>-4023.2657068887966</v>
          </cell>
        </row>
        <row r="102">
          <cell r="B102">
            <v>-2360</v>
          </cell>
          <cell r="C102">
            <v>-2439.6</v>
          </cell>
          <cell r="D102" t="e">
            <v>#N/A</v>
          </cell>
          <cell r="E102">
            <v>-2123.1942779984879</v>
          </cell>
          <cell r="F102">
            <v>-2000.0929618880768</v>
          </cell>
          <cell r="G102">
            <v>-4019.8695819026607</v>
          </cell>
        </row>
        <row r="103">
          <cell r="B103">
            <v>-2578</v>
          </cell>
          <cell r="C103">
            <v>-2399.8000000000002</v>
          </cell>
          <cell r="D103" t="e">
            <v>#N/A</v>
          </cell>
          <cell r="E103">
            <v>-1715.9623133350137</v>
          </cell>
          <cell r="F103">
            <v>-1955.134883977817</v>
          </cell>
          <cell r="G103">
            <v>-3986.3596759926536</v>
          </cell>
        </row>
        <row r="104">
          <cell r="B104">
            <v>-2278</v>
          </cell>
          <cell r="C104">
            <v>-2093.4</v>
          </cell>
          <cell r="D104" t="e">
            <v>#N/A</v>
          </cell>
          <cell r="E104">
            <v>-2045.881616735569</v>
          </cell>
          <cell r="F104">
            <v>-1959.8868566680114</v>
          </cell>
          <cell r="G104">
            <v>-3942.9737577993437</v>
          </cell>
        </row>
        <row r="105">
          <cell r="B105">
            <v>-845</v>
          </cell>
          <cell r="C105">
            <v>-1721.4</v>
          </cell>
          <cell r="D105" t="e">
            <v>#N/A</v>
          </cell>
          <cell r="E105">
            <v>-2678.0507928711877</v>
          </cell>
          <cell r="F105">
            <v>-2117.7248706493579</v>
          </cell>
          <cell r="G105">
            <v>-3780.2073259042454</v>
          </cell>
        </row>
        <row r="106">
          <cell r="B106">
            <v>-598</v>
          </cell>
          <cell r="C106">
            <v>-1731.8</v>
          </cell>
          <cell r="D106" t="e">
            <v>#N/A</v>
          </cell>
          <cell r="E106">
            <v>-2174.6438795361746</v>
          </cell>
          <cell r="F106">
            <v>-2147.5465760952866</v>
          </cell>
          <cell r="G106">
            <v>-3508.2050865837805</v>
          </cell>
        </row>
        <row r="107">
          <cell r="B107">
            <v>-2166</v>
          </cell>
          <cell r="C107">
            <v>-1693</v>
          </cell>
          <cell r="D107" t="e">
            <v>#N/A</v>
          </cell>
          <cell r="E107">
            <v>-1696.015301099068</v>
          </cell>
          <cell r="F107">
            <v>-2062.1107807154026</v>
          </cell>
          <cell r="G107">
            <v>-3138.3997964939326</v>
          </cell>
        </row>
        <row r="108">
          <cell r="B108">
            <v>-2505</v>
          </cell>
          <cell r="C108">
            <v>-1678.4</v>
          </cell>
          <cell r="D108" t="e">
            <v>#N/A</v>
          </cell>
          <cell r="E108">
            <v>-1732.5947147567422</v>
          </cell>
          <cell r="F108">
            <v>-2065.4372609997481</v>
          </cell>
          <cell r="G108">
            <v>-2852.8204482863985</v>
          </cell>
        </row>
        <row r="109">
          <cell r="B109">
            <v>-2626</v>
          </cell>
          <cell r="C109">
            <v>-1748</v>
          </cell>
          <cell r="D109" t="e">
            <v>#N/A</v>
          </cell>
          <cell r="E109">
            <v>-2190.7388851751957</v>
          </cell>
          <cell r="F109">
            <v>-2094.4087146876736</v>
          </cell>
          <cell r="G109">
            <v>-2429.3164529965075</v>
          </cell>
        </row>
        <row r="110">
          <cell r="B110">
            <v>-1691</v>
          </cell>
          <cell r="C110">
            <v>-1917.2</v>
          </cell>
          <cell r="D110" t="e">
            <v>#N/A</v>
          </cell>
          <cell r="E110">
            <v>-2305.7883895916311</v>
          </cell>
          <cell r="F110">
            <v>-2019.9562340317621</v>
          </cell>
          <cell r="G110">
            <v>-2253.2803464217295</v>
          </cell>
        </row>
        <row r="111">
          <cell r="B111">
            <v>233</v>
          </cell>
          <cell r="C111">
            <v>-1751</v>
          </cell>
          <cell r="D111">
            <v>-1946.5714285714287</v>
          </cell>
          <cell r="E111">
            <v>-1028.3440910562149</v>
          </cell>
          <cell r="F111">
            <v>-1790.6962763357703</v>
          </cell>
          <cell r="G111">
            <v>-1969.1774852569417</v>
          </cell>
        </row>
        <row r="112">
          <cell r="B112">
            <v>533</v>
          </cell>
          <cell r="C112">
            <v>-1211.2</v>
          </cell>
          <cell r="D112">
            <v>-1710.1428571428571</v>
          </cell>
          <cell r="E112">
            <v>-1900.4901953617318</v>
          </cell>
          <cell r="F112">
            <v>-1831.5912551883034</v>
          </cell>
          <cell r="G112">
            <v>-1966.3015918623289</v>
          </cell>
        </row>
        <row r="113">
          <cell r="B113">
            <v>-637</v>
          </cell>
          <cell r="C113">
            <v>-837.6</v>
          </cell>
          <cell r="D113">
            <v>-1483.5</v>
          </cell>
          <cell r="E113">
            <v>-703.70029463070205</v>
          </cell>
          <cell r="F113">
            <v>-1625.8123711630951</v>
          </cell>
          <cell r="G113">
            <v>-1872.1286305299077</v>
          </cell>
        </row>
        <row r="114">
          <cell r="B114">
            <v>-833</v>
          </cell>
          <cell r="C114">
            <v>-479</v>
          </cell>
          <cell r="D114">
            <v>-1349.7857142857142</v>
          </cell>
          <cell r="E114">
            <v>181.4738563146002</v>
          </cell>
          <cell r="F114">
            <v>-1151.369822865136</v>
          </cell>
          <cell r="G114">
            <v>-1724.2475891528322</v>
          </cell>
        </row>
        <row r="115">
          <cell r="B115">
            <v>-982</v>
          </cell>
          <cell r="C115">
            <v>-337.2</v>
          </cell>
          <cell r="D115">
            <v>-1380.9285714285713</v>
          </cell>
          <cell r="E115">
            <v>251.05899465591574</v>
          </cell>
          <cell r="F115">
            <v>-640.00034601562652</v>
          </cell>
          <cell r="G115">
            <v>-1561.633707226943</v>
          </cell>
        </row>
        <row r="116">
          <cell r="B116">
            <v>-2143</v>
          </cell>
          <cell r="C116">
            <v>-812.4</v>
          </cell>
          <cell r="D116">
            <v>-1365.4285714285713</v>
          </cell>
          <cell r="E116">
            <v>-228.99772548525107</v>
          </cell>
          <cell r="F116">
            <v>-480.13107290143381</v>
          </cell>
          <cell r="G116">
            <v>-1426.3339534759975</v>
          </cell>
        </row>
        <row r="117">
          <cell r="B117">
            <v>-2966</v>
          </cell>
          <cell r="C117">
            <v>-1512.2</v>
          </cell>
          <cell r="D117">
            <v>-1393.1428571428571</v>
          </cell>
          <cell r="E117">
            <v>-1414.5717761028463</v>
          </cell>
          <cell r="F117">
            <v>-382.94738904965669</v>
          </cell>
          <cell r="G117">
            <v>-1404.8060579594144</v>
          </cell>
        </row>
        <row r="118">
          <cell r="B118">
            <v>-3234</v>
          </cell>
          <cell r="C118">
            <v>-2031.6</v>
          </cell>
          <cell r="D118">
            <v>-1461.4285714285713</v>
          </cell>
          <cell r="E118">
            <v>-2203.5756667506921</v>
          </cell>
          <cell r="F118">
            <v>-682.92246347365472</v>
          </cell>
          <cell r="G118">
            <v>-1416.0699186747802</v>
          </cell>
        </row>
        <row r="119">
          <cell r="B119">
            <v>-4380</v>
          </cell>
          <cell r="C119">
            <v>-2741</v>
          </cell>
          <cell r="D119">
            <v>-1713.9285714285713</v>
          </cell>
          <cell r="E119">
            <v>-2946.5480077136344</v>
          </cell>
          <cell r="F119">
            <v>-1308.5268362793017</v>
          </cell>
          <cell r="G119">
            <v>-1435.2482911635263</v>
          </cell>
        </row>
        <row r="120">
          <cell r="B120">
            <v>-4860</v>
          </cell>
          <cell r="C120">
            <v>-3516.6</v>
          </cell>
          <cell r="D120">
            <v>-2018.3571428571429</v>
          </cell>
          <cell r="E120">
            <v>-3668.72596143181</v>
          </cell>
          <cell r="F120">
            <v>-2092.483827496847</v>
          </cell>
          <cell r="G120">
            <v>-1541.9684398703575</v>
          </cell>
        </row>
        <row r="121">
          <cell r="B121">
            <v>-5030</v>
          </cell>
          <cell r="C121">
            <v>-4094</v>
          </cell>
          <cell r="D121">
            <v>-2222.9285714285716</v>
          </cell>
          <cell r="E121">
            <v>-3973.9851893118212</v>
          </cell>
          <cell r="F121">
            <v>-2841.4813202621608</v>
          </cell>
          <cell r="G121">
            <v>-1704.680574742697</v>
          </cell>
        </row>
        <row r="122">
          <cell r="B122">
            <v>-5900</v>
          </cell>
          <cell r="C122">
            <v>-4680.8</v>
          </cell>
          <cell r="D122">
            <v>-2465.4285714285716</v>
          </cell>
          <cell r="E122">
            <v>-4579.092588908492</v>
          </cell>
          <cell r="F122">
            <v>-3474.3854828232897</v>
          </cell>
          <cell r="G122">
            <v>-1908.001851467822</v>
          </cell>
        </row>
        <row r="123">
          <cell r="B123">
            <v>-6050</v>
          </cell>
          <cell r="C123">
            <v>-5244</v>
          </cell>
          <cell r="D123">
            <v>-2710</v>
          </cell>
          <cell r="E123">
            <v>-4792.8834875800349</v>
          </cell>
          <cell r="F123">
            <v>-3992.2470469891587</v>
          </cell>
          <cell r="G123">
            <v>-2093.8693230681679</v>
          </cell>
        </row>
        <row r="124">
          <cell r="B124">
            <v>-5230</v>
          </cell>
          <cell r="C124">
            <v>-5414</v>
          </cell>
          <cell r="D124">
            <v>-2962.7857142857142</v>
          </cell>
          <cell r="E124">
            <v>-4067.5576627678356</v>
          </cell>
          <cell r="F124">
            <v>-4216.4489779999985</v>
          </cell>
          <cell r="G124">
            <v>-2219.7099854378966</v>
          </cell>
        </row>
        <row r="125">
          <cell r="B125">
            <v>-5680</v>
          </cell>
          <cell r="C125">
            <v>-5578</v>
          </cell>
          <cell r="D125">
            <v>-3385.1428571428573</v>
          </cell>
          <cell r="E125">
            <v>-4958.9119284245025</v>
          </cell>
          <cell r="F125">
            <v>-4474.4861713985374</v>
          </cell>
          <cell r="G125">
            <v>-2500.4648309642025</v>
          </cell>
        </row>
        <row r="126">
          <cell r="B126">
            <v>-6040</v>
          </cell>
          <cell r="C126">
            <v>-5780</v>
          </cell>
          <cell r="D126">
            <v>-3854.6428571428573</v>
          </cell>
          <cell r="E126">
            <v>-4983.1398903453482</v>
          </cell>
          <cell r="F126">
            <v>-4676.3171116052426</v>
          </cell>
          <cell r="G126">
            <v>-2720.654094891604</v>
          </cell>
        </row>
        <row r="127">
          <cell r="B127">
            <v>-5980</v>
          </cell>
          <cell r="C127">
            <v>-5796</v>
          </cell>
          <cell r="D127">
            <v>-4236.2857142857147</v>
          </cell>
          <cell r="E127">
            <v>-4860.8334635744905</v>
          </cell>
          <cell r="F127">
            <v>-4732.6652865384422</v>
          </cell>
          <cell r="G127">
            <v>-3017.5921783875888</v>
          </cell>
        </row>
        <row r="128">
          <cell r="B128">
            <v>-5860</v>
          </cell>
          <cell r="C128">
            <v>-5758</v>
          </cell>
          <cell r="D128">
            <v>-4595.3571428571431</v>
          </cell>
          <cell r="E128">
            <v>-5043.9777081421744</v>
          </cell>
          <cell r="F128">
            <v>-4782.8841306508702</v>
          </cell>
          <cell r="G128">
            <v>-3390.8387187059293</v>
          </cell>
        </row>
        <row r="129">
          <cell r="B129">
            <v>-5660</v>
          </cell>
          <cell r="C129">
            <v>-5844</v>
          </cell>
          <cell r="D129">
            <v>-4929.5</v>
          </cell>
          <cell r="E129">
            <v>-5019.1182319132859</v>
          </cell>
          <cell r="F129">
            <v>-4973.1962444799601</v>
          </cell>
          <cell r="G129">
            <v>-3767.279949175158</v>
          </cell>
        </row>
        <row r="130">
          <cell r="B130">
            <v>-5910</v>
          </cell>
          <cell r="C130">
            <v>-5890</v>
          </cell>
          <cell r="D130">
            <v>-5198.5714285714284</v>
          </cell>
          <cell r="E130">
            <v>-5027.637494328209</v>
          </cell>
          <cell r="F130">
            <v>-4986.9413576607021</v>
          </cell>
          <cell r="G130">
            <v>-4110.0399326639408</v>
          </cell>
        </row>
        <row r="131">
          <cell r="B131">
            <v>-5180</v>
          </cell>
          <cell r="C131">
            <v>-5718</v>
          </cell>
          <cell r="D131">
            <v>-5356.7142857142853</v>
          </cell>
          <cell r="E131">
            <v>-4783.0658524426517</v>
          </cell>
          <cell r="F131">
            <v>-4946.9265500801621</v>
          </cell>
          <cell r="G131">
            <v>-4350.6466524024991</v>
          </cell>
        </row>
        <row r="132">
          <cell r="B132">
            <v>-4030</v>
          </cell>
          <cell r="C132">
            <v>-5328</v>
          </cell>
          <cell r="D132">
            <v>-5413.5714285714284</v>
          </cell>
          <cell r="E132">
            <v>-4822.7107843433332</v>
          </cell>
          <cell r="F132">
            <v>-4939.302014233931</v>
          </cell>
          <cell r="G132">
            <v>-4537.7277322305445</v>
          </cell>
        </row>
        <row r="133">
          <cell r="B133">
            <v>-4960</v>
          </cell>
          <cell r="C133">
            <v>-5148</v>
          </cell>
          <cell r="D133">
            <v>-5455</v>
          </cell>
          <cell r="E133">
            <v>-4821.5105752457785</v>
          </cell>
          <cell r="F133">
            <v>-4894.808587654652</v>
          </cell>
          <cell r="G133">
            <v>-4671.6536299114114</v>
          </cell>
        </row>
        <row r="134">
          <cell r="B134">
            <v>-4750</v>
          </cell>
          <cell r="C134">
            <v>-4966</v>
          </cell>
          <cell r="D134">
            <v>-5447.1428571428569</v>
          </cell>
          <cell r="E134">
            <v>-3877.7822636753222</v>
          </cell>
          <cell r="F134">
            <v>-4666.5413940070594</v>
          </cell>
          <cell r="G134">
            <v>-4686.5862229288059</v>
          </cell>
        </row>
        <row r="135">
          <cell r="B135">
            <v>-5240</v>
          </cell>
          <cell r="C135">
            <v>-4832</v>
          </cell>
          <cell r="D135">
            <v>-5462.1428571428569</v>
          </cell>
          <cell r="E135">
            <v>-4919.986781394</v>
          </cell>
          <cell r="F135">
            <v>-4645.0112514202174</v>
          </cell>
          <cell r="G135">
            <v>-4754.1577652203896</v>
          </cell>
        </row>
        <row r="136">
          <cell r="B136">
            <v>-5880</v>
          </cell>
          <cell r="C136">
            <v>-4972</v>
          </cell>
          <cell r="D136">
            <v>-5460.7142857142853</v>
          </cell>
          <cell r="E136">
            <v>-4965.947563019914</v>
          </cell>
          <cell r="F136">
            <v>-4681.5875935356698</v>
          </cell>
          <cell r="G136">
            <v>-4781.7902633712056</v>
          </cell>
        </row>
        <row r="137">
          <cell r="B137">
            <v>-5840</v>
          </cell>
          <cell r="C137">
            <v>-5334</v>
          </cell>
          <cell r="D137">
            <v>-5445.7142857142853</v>
          </cell>
          <cell r="E137">
            <v>-4974.8266308293414</v>
          </cell>
          <cell r="F137">
            <v>-4712.0107628328715</v>
          </cell>
          <cell r="G137">
            <v>-4794.7862021747278</v>
          </cell>
        </row>
        <row r="138">
          <cell r="B138">
            <v>-6040</v>
          </cell>
          <cell r="C138">
            <v>-5550</v>
          </cell>
          <cell r="D138">
            <v>-5503.5714285714284</v>
          </cell>
          <cell r="E138">
            <v>-4993.1067802394755</v>
          </cell>
          <cell r="F138">
            <v>-4746.3300038316102</v>
          </cell>
          <cell r="G138">
            <v>-4860.8968534227024</v>
          </cell>
        </row>
        <row r="139">
          <cell r="B139">
            <v>-5530</v>
          </cell>
          <cell r="C139">
            <v>-5706</v>
          </cell>
          <cell r="D139">
            <v>-5492.8571428571431</v>
          </cell>
          <cell r="E139">
            <v>-5001.7105225258392</v>
          </cell>
          <cell r="F139">
            <v>-4971.115655601714</v>
          </cell>
          <cell r="G139">
            <v>-4863.9538958585108</v>
          </cell>
        </row>
        <row r="140">
          <cell r="B140">
            <v>-4380</v>
          </cell>
          <cell r="C140">
            <v>-5534</v>
          </cell>
          <cell r="D140">
            <v>-5374.2857142857147</v>
          </cell>
          <cell r="E140">
            <v>-4993.2343278295948</v>
          </cell>
          <cell r="F140">
            <v>-4985.7651648888332</v>
          </cell>
          <cell r="G140">
            <v>-4864.6749271073859</v>
          </cell>
        </row>
        <row r="141">
          <cell r="B141">
            <v>-5000</v>
          </cell>
          <cell r="C141">
            <v>-5358</v>
          </cell>
          <cell r="D141">
            <v>-5304.2857142857147</v>
          </cell>
          <cell r="E141">
            <v>-5009.9198617343081</v>
          </cell>
          <cell r="F141">
            <v>-4994.5596246317118</v>
          </cell>
          <cell r="G141">
            <v>-4875.3239555473729</v>
          </cell>
        </row>
        <row r="142">
          <cell r="B142">
            <v>-5180</v>
          </cell>
          <cell r="C142">
            <v>-5226</v>
          </cell>
          <cell r="D142">
            <v>-5255.7142857142853</v>
          </cell>
          <cell r="E142">
            <v>-4933.9072293118224</v>
          </cell>
          <cell r="F142">
            <v>-4986.3757443282084</v>
          </cell>
          <cell r="G142">
            <v>-4867.461778488062</v>
          </cell>
        </row>
        <row r="143">
          <cell r="B143">
            <v>-5230</v>
          </cell>
          <cell r="C143">
            <v>-5064</v>
          </cell>
          <cell r="D143">
            <v>-5225</v>
          </cell>
          <cell r="E143">
            <v>-4770.603118855558</v>
          </cell>
          <cell r="F143">
            <v>-4941.8750120514251</v>
          </cell>
          <cell r="G143">
            <v>-4849.7106989839394</v>
          </cell>
        </row>
        <row r="144">
          <cell r="B144">
            <v>-4120</v>
          </cell>
          <cell r="C144">
            <v>-4782</v>
          </cell>
          <cell r="D144">
            <v>-5097.1428571428569</v>
          </cell>
          <cell r="E144">
            <v>-2967.1075184018155</v>
          </cell>
          <cell r="F144">
            <v>-4534.9544112266194</v>
          </cell>
          <cell r="G144">
            <v>-4702.5299864177678</v>
          </cell>
        </row>
        <row r="145">
          <cell r="B145">
            <v>-3600</v>
          </cell>
          <cell r="C145">
            <v>-4626</v>
          </cell>
          <cell r="D145">
            <v>-4984.2857142857147</v>
          </cell>
          <cell r="E145">
            <v>-3021.4975902445167</v>
          </cell>
          <cell r="F145">
            <v>-4140.6070637096036</v>
          </cell>
          <cell r="G145">
            <v>-4576.7036819750438</v>
          </cell>
        </row>
        <row r="146">
          <cell r="B146">
            <v>-3890</v>
          </cell>
          <cell r="C146">
            <v>-4404</v>
          </cell>
          <cell r="D146">
            <v>-4974.2857142857147</v>
          </cell>
          <cell r="E146">
            <v>-3507.4957403100589</v>
          </cell>
          <cell r="F146">
            <v>-3840.1222394247538</v>
          </cell>
          <cell r="G146">
            <v>-4482.7597502583812</v>
          </cell>
        </row>
        <row r="147">
          <cell r="B147">
            <v>-3680</v>
          </cell>
          <cell r="C147">
            <v>-4104</v>
          </cell>
          <cell r="D147">
            <v>-4882.8571428571431</v>
          </cell>
          <cell r="E147">
            <v>-3646.0843786236455</v>
          </cell>
          <cell r="F147">
            <v>-3582.5576692871196</v>
          </cell>
          <cell r="G147">
            <v>-4398.8007362139433</v>
          </cell>
        </row>
        <row r="148">
          <cell r="B148">
            <v>-2257</v>
          </cell>
          <cell r="C148">
            <v>-3509.4</v>
          </cell>
          <cell r="D148">
            <v>-4704.7857142857147</v>
          </cell>
          <cell r="E148">
            <v>-3681.9155112175449</v>
          </cell>
          <cell r="F148">
            <v>-3364.8201477595162</v>
          </cell>
          <cell r="G148">
            <v>-4384.81025389553</v>
          </cell>
        </row>
        <row r="149">
          <cell r="B149">
            <v>-3150</v>
          </cell>
          <cell r="C149">
            <v>-3315.4</v>
          </cell>
          <cell r="D149">
            <v>-4555.5</v>
          </cell>
          <cell r="E149">
            <v>-3706.909794968491</v>
          </cell>
          <cell r="F149">
            <v>-3512.780603072852</v>
          </cell>
          <cell r="G149">
            <v>-4298.1618977222806</v>
          </cell>
        </row>
        <row r="150">
          <cell r="B150">
            <v>-3690</v>
          </cell>
          <cell r="C150">
            <v>-3333.4</v>
          </cell>
          <cell r="D150">
            <v>-4399.0714285714284</v>
          </cell>
          <cell r="E150">
            <v>-3200.2657532140151</v>
          </cell>
          <cell r="F150">
            <v>-3548.5342356667511</v>
          </cell>
          <cell r="G150">
            <v>-4172.04176845043</v>
          </cell>
        </row>
        <row r="151">
          <cell r="B151">
            <v>-3260</v>
          </cell>
          <cell r="C151">
            <v>-3207.4</v>
          </cell>
          <cell r="D151">
            <v>-4214.7857142857147</v>
          </cell>
          <cell r="E151">
            <v>-3103.639371817495</v>
          </cell>
          <cell r="F151">
            <v>-3467.7629619682384</v>
          </cell>
          <cell r="G151">
            <v>-4038.3855356638701</v>
          </cell>
        </row>
        <row r="152">
          <cell r="B152">
            <v>-3250</v>
          </cell>
          <cell r="C152">
            <v>-3121.4</v>
          </cell>
          <cell r="D152">
            <v>-4015.5</v>
          </cell>
          <cell r="E152">
            <v>-2956.5724955886062</v>
          </cell>
          <cell r="F152">
            <v>-3329.8605853612303</v>
          </cell>
          <cell r="G152">
            <v>-3892.9188010459502</v>
          </cell>
        </row>
        <row r="153">
          <cell r="B153">
            <v>-3155</v>
          </cell>
          <cell r="C153">
            <v>-3301</v>
          </cell>
          <cell r="D153">
            <v>-3845.8571428571427</v>
          </cell>
          <cell r="E153">
            <v>-3471.8547869700019</v>
          </cell>
          <cell r="F153">
            <v>-3287.8484405117219</v>
          </cell>
          <cell r="G153">
            <v>-3783.6433913633914</v>
          </cell>
        </row>
        <row r="154">
          <cell r="B154">
            <v>-3286</v>
          </cell>
          <cell r="C154">
            <v>-3328.2</v>
          </cell>
          <cell r="D154">
            <v>-3767.7142857142858</v>
          </cell>
          <cell r="E154">
            <v>-3469.7742399798335</v>
          </cell>
          <cell r="F154">
            <v>-3240.4213295139903</v>
          </cell>
          <cell r="G154">
            <v>-3674.8248136598363</v>
          </cell>
        </row>
        <row r="155">
          <cell r="B155">
            <v>-2274</v>
          </cell>
          <cell r="C155">
            <v>-3045</v>
          </cell>
          <cell r="D155">
            <v>-3573</v>
          </cell>
          <cell r="E155">
            <v>-3665.8882101083955</v>
          </cell>
          <cell r="F155">
            <v>-3333.5458208928662</v>
          </cell>
          <cell r="G155">
            <v>-3578.8225528294138</v>
          </cell>
        </row>
        <row r="156">
          <cell r="B156">
            <v>-3273</v>
          </cell>
          <cell r="C156">
            <v>-3047.6</v>
          </cell>
          <cell r="D156">
            <v>-3436.7857142857142</v>
          </cell>
          <cell r="E156">
            <v>-4899.0808467355691</v>
          </cell>
          <cell r="F156">
            <v>-3692.6341158764817</v>
          </cell>
          <cell r="G156">
            <v>-3576.3349540739682</v>
          </cell>
        </row>
        <row r="157">
          <cell r="B157">
            <v>-5570</v>
          </cell>
          <cell r="C157">
            <v>-3511.6</v>
          </cell>
          <cell r="D157">
            <v>-3461.0714285714284</v>
          </cell>
          <cell r="E157">
            <v>-4915.6770567179246</v>
          </cell>
          <cell r="F157">
            <v>-4084.4550281023448</v>
          </cell>
          <cell r="G157">
            <v>-3586.697378206994</v>
          </cell>
        </row>
        <row r="158">
          <cell r="B158">
            <v>-5590</v>
          </cell>
          <cell r="C158">
            <v>-3998.6</v>
          </cell>
          <cell r="D158">
            <v>-3566.0714285714284</v>
          </cell>
          <cell r="E158">
            <v>-4848.1241920846987</v>
          </cell>
          <cell r="F158">
            <v>-4359.7089091252847</v>
          </cell>
          <cell r="G158">
            <v>-3721.0557120414855</v>
          </cell>
        </row>
        <row r="159">
          <cell r="B159">
            <v>-4650</v>
          </cell>
          <cell r="C159">
            <v>-4271.3999999999996</v>
          </cell>
          <cell r="D159">
            <v>-3641.0714285714284</v>
          </cell>
          <cell r="E159">
            <v>-5011.96311784724</v>
          </cell>
          <cell r="F159">
            <v>-4668.146684698766</v>
          </cell>
          <cell r="G159">
            <v>-3863.2318211559659</v>
          </cell>
        </row>
        <row r="160">
          <cell r="B160">
            <v>-4470</v>
          </cell>
          <cell r="C160">
            <v>-4710.6000000000004</v>
          </cell>
          <cell r="D160">
            <v>-3682.5</v>
          </cell>
          <cell r="E160">
            <v>-5006.0860963524074</v>
          </cell>
          <cell r="F160">
            <v>-4936.1862619475678</v>
          </cell>
          <cell r="G160">
            <v>-3970.2739894447054</v>
          </cell>
        </row>
        <row r="161">
          <cell r="B161">
            <v>-5270</v>
          </cell>
          <cell r="C161">
            <v>-5110</v>
          </cell>
          <cell r="D161">
            <v>-3796.0714285714284</v>
          </cell>
          <cell r="E161">
            <v>-5117.4508435845737</v>
          </cell>
          <cell r="F161">
            <v>-4979.8602613173689</v>
          </cell>
          <cell r="G161">
            <v>-4075.3715940847715</v>
          </cell>
        </row>
        <row r="162">
          <cell r="B162">
            <v>-5800</v>
          </cell>
          <cell r="C162">
            <v>-5156</v>
          </cell>
          <cell r="D162">
            <v>-4049.1428571428573</v>
          </cell>
          <cell r="E162">
            <v>-5085.075776919587</v>
          </cell>
          <cell r="F162">
            <v>-5013.7400053577021</v>
          </cell>
          <cell r="G162">
            <v>-4175.5973273492027</v>
          </cell>
        </row>
        <row r="163">
          <cell r="B163">
            <v>-5950</v>
          </cell>
          <cell r="C163">
            <v>-5228</v>
          </cell>
          <cell r="D163">
            <v>-4249.1428571428569</v>
          </cell>
          <cell r="E163">
            <v>-4693.0309228409387</v>
          </cell>
          <cell r="F163">
            <v>-4982.7213515089497</v>
          </cell>
          <cell r="G163">
            <v>-4246.0345507686634</v>
          </cell>
        </row>
        <row r="164">
          <cell r="B164">
            <v>-4900</v>
          </cell>
          <cell r="C164">
            <v>-5278</v>
          </cell>
          <cell r="D164">
            <v>-4335.5714285714284</v>
          </cell>
          <cell r="E164">
            <v>-5129.5959672246036</v>
          </cell>
          <cell r="F164">
            <v>-5006.2479213844217</v>
          </cell>
          <cell r="G164">
            <v>-4383.8438517694194</v>
          </cell>
        </row>
        <row r="165">
          <cell r="B165">
            <v>-4550</v>
          </cell>
          <cell r="C165">
            <v>-5294</v>
          </cell>
          <cell r="D165">
            <v>-4427.7142857142853</v>
          </cell>
          <cell r="E165">
            <v>-5065.8135489841179</v>
          </cell>
          <cell r="F165">
            <v>-5018.1934119107646</v>
          </cell>
          <cell r="G165">
            <v>-4523.9991501384638</v>
          </cell>
        </row>
        <row r="166">
          <cell r="B166">
            <v>-4820</v>
          </cell>
          <cell r="C166">
            <v>-5204</v>
          </cell>
          <cell r="D166">
            <v>-4539.8571428571431</v>
          </cell>
          <cell r="E166">
            <v>-4973.646097844161</v>
          </cell>
          <cell r="F166">
            <v>-4989.432462762682</v>
          </cell>
          <cell r="G166">
            <v>-4668.0758360138598</v>
          </cell>
        </row>
        <row r="167">
          <cell r="B167">
            <v>-3708</v>
          </cell>
          <cell r="C167">
            <v>-4785.6000000000004</v>
          </cell>
          <cell r="D167">
            <v>-4579.3571428571431</v>
          </cell>
          <cell r="E167">
            <v>-3324.576346710357</v>
          </cell>
          <cell r="F167">
            <v>-4637.3325767208353</v>
          </cell>
          <cell r="G167">
            <v>-4657.5559474238853</v>
          </cell>
        </row>
        <row r="168">
          <cell r="B168">
            <v>-2275.4</v>
          </cell>
          <cell r="C168">
            <v>-4050.6800000000003</v>
          </cell>
          <cell r="D168">
            <v>-4507.1714285714288</v>
          </cell>
          <cell r="E168">
            <v>-1948.4663222586314</v>
          </cell>
          <cell r="F168">
            <v>-4088.4196566043743</v>
          </cell>
          <cell r="G168">
            <v>-4548.8910961580859</v>
          </cell>
        </row>
        <row r="169">
          <cell r="B169">
            <v>714</v>
          </cell>
          <cell r="C169">
            <v>-2927.88</v>
          </cell>
          <cell r="D169">
            <v>-4293.7428571428572</v>
          </cell>
          <cell r="E169">
            <v>107.45553597177059</v>
          </cell>
          <cell r="F169">
            <v>-3041.0093559650995</v>
          </cell>
          <cell r="G169">
            <v>-4279.3665428666454</v>
          </cell>
        </row>
        <row r="170">
          <cell r="B170">
            <v>4160</v>
          </cell>
          <cell r="C170">
            <v>-1185.8799999999999</v>
          </cell>
          <cell r="D170">
            <v>-3762.8142857142857</v>
          </cell>
          <cell r="E170">
            <v>5505.0895557505701</v>
          </cell>
          <cell r="F170">
            <v>-926.82873501816175</v>
          </cell>
          <cell r="G170">
            <v>-3536.211514117635</v>
          </cell>
        </row>
        <row r="171">
          <cell r="B171">
            <v>7410</v>
          </cell>
          <cell r="C171">
            <v>1260.1200000000001</v>
          </cell>
          <cell r="D171">
            <v>-2835.6714285714288</v>
          </cell>
          <cell r="E171">
            <v>7828.2562233404788</v>
          </cell>
          <cell r="F171">
            <v>1633.5517292187662</v>
          </cell>
          <cell r="G171">
            <v>-2625.9305655420353</v>
          </cell>
        </row>
        <row r="172">
          <cell r="B172">
            <v>8320</v>
          </cell>
          <cell r="C172">
            <v>3665.72</v>
          </cell>
          <cell r="D172">
            <v>-1842.1000000000001</v>
          </cell>
          <cell r="E172">
            <v>9402.9965872132616</v>
          </cell>
          <cell r="F172">
            <v>4179.0663160034901</v>
          </cell>
          <cell r="G172">
            <v>-1607.9933670207522</v>
          </cell>
        </row>
        <row r="173">
          <cell r="B173">
            <v>8610</v>
          </cell>
          <cell r="C173">
            <v>5842.8</v>
          </cell>
          <cell r="D173">
            <v>-894.95714285714291</v>
          </cell>
          <cell r="E173">
            <v>10421.336081724226</v>
          </cell>
          <cell r="F173">
            <v>6653.0267968000608</v>
          </cell>
          <cell r="G173">
            <v>-505.61485276564792</v>
          </cell>
        </row>
        <row r="174">
          <cell r="B174">
            <v>9590</v>
          </cell>
          <cell r="C174">
            <v>7618</v>
          </cell>
          <cell r="D174">
            <v>109.32857142857132</v>
          </cell>
          <cell r="E174">
            <v>10707.329425762542</v>
          </cell>
          <cell r="F174">
            <v>8773.0015747582165</v>
          </cell>
          <cell r="G174">
            <v>616.77197024256282</v>
          </cell>
        </row>
        <row r="175">
          <cell r="B175">
            <v>8970</v>
          </cell>
          <cell r="C175">
            <v>8580</v>
          </cell>
          <cell r="D175">
            <v>1126.4714285714285</v>
          </cell>
          <cell r="E175">
            <v>10341.197898815226</v>
          </cell>
          <cell r="F175">
            <v>9740.223243371147</v>
          </cell>
          <cell r="G175">
            <v>1720.9611661282627</v>
          </cell>
        </row>
        <row r="176">
          <cell r="B176">
            <v>9260</v>
          </cell>
          <cell r="C176">
            <v>8950</v>
          </cell>
          <cell r="D176">
            <v>2202.1857142857143</v>
          </cell>
          <cell r="E176">
            <v>10105.572376758257</v>
          </cell>
          <cell r="F176">
            <v>10195.686474054703</v>
          </cell>
          <cell r="G176">
            <v>2806.0074628195371</v>
          </cell>
        </row>
        <row r="177">
          <cell r="B177">
            <v>10770</v>
          </cell>
          <cell r="C177">
            <v>9440</v>
          </cell>
          <cell r="D177">
            <v>3396.4714285714285</v>
          </cell>
          <cell r="E177">
            <v>10323.92528116965</v>
          </cell>
          <cell r="F177">
            <v>10379.872212845981</v>
          </cell>
          <cell r="G177">
            <v>3878.6471916774367</v>
          </cell>
        </row>
        <row r="178">
          <cell r="B178">
            <v>11560</v>
          </cell>
          <cell r="C178">
            <v>10030</v>
          </cell>
          <cell r="D178">
            <v>4572.1857142857143</v>
          </cell>
          <cell r="E178">
            <v>11114.721995361737</v>
          </cell>
          <cell r="F178">
            <v>10518.549395573482</v>
          </cell>
          <cell r="G178">
            <v>5038.9556175764601</v>
          </cell>
        </row>
        <row r="179">
          <cell r="B179">
            <v>10990</v>
          </cell>
          <cell r="C179">
            <v>10310</v>
          </cell>
          <cell r="D179">
            <v>5682.1857142857143</v>
          </cell>
          <cell r="E179">
            <v>10952.846636854047</v>
          </cell>
          <cell r="F179">
            <v>10567.652837791782</v>
          </cell>
          <cell r="G179">
            <v>6183.1456308506149</v>
          </cell>
        </row>
        <row r="180">
          <cell r="B180">
            <v>10620</v>
          </cell>
          <cell r="C180">
            <v>10640</v>
          </cell>
          <cell r="D180">
            <v>6785.0428571428574</v>
          </cell>
          <cell r="E180">
            <v>10600.840948176417</v>
          </cell>
          <cell r="F180">
            <v>10619.581447664021</v>
          </cell>
          <cell r="G180">
            <v>7295.6089912806574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>
            <v>13766.80830028128</v>
          </cell>
          <cell r="F181">
            <v>11351.828632368626</v>
          </cell>
          <cell r="G181">
            <v>8516.4221803514884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>
            <v>14592.78078800101</v>
          </cell>
          <cell r="F182">
            <v>12205.599733734898</v>
          </cell>
          <cell r="G182">
            <v>9697.9398310843189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>
            <v>11359.950784824807</v>
          </cell>
          <cell r="F183">
            <v>12254.645491627511</v>
          </cell>
          <cell r="G183">
            <v>10501.689491716679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>
            <v>11627.640716208723</v>
          </cell>
          <cell r="F184">
            <v>12389.604307498448</v>
          </cell>
          <cell r="G184">
            <v>10939.014574606548</v>
          </cell>
        </row>
        <row r="185">
          <cell r="B185">
            <v>11390</v>
          </cell>
          <cell r="C185" t="e">
            <v>#N/A</v>
          </cell>
          <cell r="D185" t="e">
            <v>#N/A</v>
          </cell>
          <cell r="E185">
            <v>11220.143689387449</v>
          </cell>
          <cell r="F185">
            <v>12513.464855740653</v>
          </cell>
          <cell r="G185">
            <v>11181.29225075276</v>
          </cell>
        </row>
        <row r="186">
          <cell r="B186">
            <v>11090</v>
          </cell>
          <cell r="C186" t="e">
            <v>#N/A</v>
          </cell>
          <cell r="D186" t="e">
            <v>#N/A</v>
          </cell>
          <cell r="E186">
            <v>11385.247886362493</v>
          </cell>
          <cell r="F186">
            <v>12037.152772956895</v>
          </cell>
          <cell r="G186">
            <v>11322.881629263416</v>
          </cell>
        </row>
        <row r="187">
          <cell r="B187">
            <v>11080</v>
          </cell>
          <cell r="C187" t="e">
            <v>#N/A</v>
          </cell>
          <cell r="D187" t="e">
            <v>#N/A</v>
          </cell>
          <cell r="E187">
            <v>11141.775127804385</v>
          </cell>
          <cell r="F187">
            <v>11346.951640917572</v>
          </cell>
          <cell r="G187">
            <v>11374.341561126286</v>
          </cell>
        </row>
        <row r="188">
          <cell r="B188">
            <v>11620</v>
          </cell>
          <cell r="C188" t="e">
            <v>#N/A</v>
          </cell>
          <cell r="D188" t="e">
            <v>#N/A</v>
          </cell>
          <cell r="E188">
            <v>10990.895474161836</v>
          </cell>
          <cell r="F188">
            <v>11273.140578784976</v>
          </cell>
          <cell r="G188">
            <v>11394.596278869094</v>
          </cell>
        </row>
        <row r="189">
          <cell r="B189">
            <v>10750</v>
          </cell>
          <cell r="C189">
            <v>11186</v>
          </cell>
          <cell r="D189" t="e">
            <v>#N/A</v>
          </cell>
          <cell r="E189">
            <v>10320.708245727252</v>
          </cell>
          <cell r="F189">
            <v>11011.754084688684</v>
          </cell>
          <cell r="G189">
            <v>11393.132732219952</v>
          </cell>
        </row>
        <row r="190">
          <cell r="B190">
            <v>9770</v>
          </cell>
          <cell r="C190">
            <v>10862</v>
          </cell>
          <cell r="D190" t="e">
            <v>#N/A</v>
          </cell>
          <cell r="E190">
            <v>10136.350962793045</v>
          </cell>
          <cell r="F190">
            <v>10794.995539369804</v>
          </cell>
          <cell r="G190">
            <v>11395.33120265101</v>
          </cell>
        </row>
        <row r="191">
          <cell r="B191">
            <v>10590</v>
          </cell>
          <cell r="C191">
            <v>10762</v>
          </cell>
          <cell r="D191" t="e">
            <v>#N/A</v>
          </cell>
          <cell r="E191">
            <v>12254.334171059785</v>
          </cell>
          <cell r="F191">
            <v>10968.812796309261</v>
          </cell>
          <cell r="G191">
            <v>11533.217551928876</v>
          </cell>
        </row>
        <row r="192">
          <cell r="B192">
            <v>11230</v>
          </cell>
          <cell r="C192">
            <v>10792</v>
          </cell>
          <cell r="D192" t="e">
            <v>#N/A</v>
          </cell>
          <cell r="E192">
            <v>12209.235075738594</v>
          </cell>
          <cell r="F192">
            <v>11182.304785896104</v>
          </cell>
          <cell r="G192">
            <v>11611.397057670079</v>
          </cell>
        </row>
        <row r="193">
          <cell r="B193">
            <v>11480</v>
          </cell>
          <cell r="C193">
            <v>10764</v>
          </cell>
          <cell r="D193" t="e">
            <v>#N/A</v>
          </cell>
          <cell r="E193">
            <v>11971.94679411688</v>
          </cell>
          <cell r="F193">
            <v>11378.515049887112</v>
          </cell>
          <cell r="G193">
            <v>11684.189926045996</v>
          </cell>
        </row>
        <row r="194">
          <cell r="B194">
            <v>11820</v>
          </cell>
          <cell r="C194">
            <v>10978</v>
          </cell>
          <cell r="D194" t="e">
            <v>#N/A</v>
          </cell>
          <cell r="E194">
            <v>13080.515545172466</v>
          </cell>
          <cell r="F194">
            <v>11930.476509776154</v>
          </cell>
          <cell r="G194">
            <v>11861.309540117143</v>
          </cell>
        </row>
        <row r="195">
          <cell r="B195">
            <v>11920</v>
          </cell>
          <cell r="C195">
            <v>11408</v>
          </cell>
          <cell r="D195" t="e">
            <v>#N/A</v>
          </cell>
          <cell r="E195">
            <v>12605.51509962188</v>
          </cell>
          <cell r="F195">
            <v>12424.30933714192</v>
          </cell>
          <cell r="G195">
            <v>11778.360025784326</v>
          </cell>
        </row>
        <row r="196">
          <cell r="B196">
            <v>12660</v>
          </cell>
          <cell r="C196">
            <v>11822</v>
          </cell>
          <cell r="D196" t="e">
            <v>#N/A</v>
          </cell>
          <cell r="E196">
            <v>12974.780177060751</v>
          </cell>
          <cell r="F196">
            <v>12568.398538342115</v>
          </cell>
          <cell r="G196">
            <v>11662.78855357431</v>
          </cell>
        </row>
        <row r="197">
          <cell r="B197">
            <v>13080</v>
          </cell>
          <cell r="C197">
            <v>12192</v>
          </cell>
          <cell r="D197" t="e">
            <v>#N/A</v>
          </cell>
          <cell r="E197">
            <v>12825.318330728511</v>
          </cell>
          <cell r="F197">
            <v>12691.615189340097</v>
          </cell>
          <cell r="G197">
            <v>11767.457663996003</v>
          </cell>
        </row>
        <row r="198">
          <cell r="B198">
            <v>12180</v>
          </cell>
          <cell r="C198">
            <v>12332</v>
          </cell>
          <cell r="D198">
            <v>11475.714285714286</v>
          </cell>
          <cell r="E198">
            <v>12210.451336143813</v>
          </cell>
          <cell r="F198">
            <v>12739.316097745483</v>
          </cell>
          <cell r="G198">
            <v>11809.086993991368</v>
          </cell>
        </row>
        <row r="199">
          <cell r="B199">
            <v>11530</v>
          </cell>
          <cell r="C199">
            <v>12274</v>
          </cell>
          <cell r="D199">
            <v>11485.714285714286</v>
          </cell>
          <cell r="E199">
            <v>12047.263926443156</v>
          </cell>
          <cell r="F199">
            <v>12532.665773999623</v>
          </cell>
          <cell r="G199">
            <v>11868.167010923918</v>
          </cell>
        </row>
        <row r="200">
          <cell r="B200">
            <v>11400</v>
          </cell>
          <cell r="C200">
            <v>12170</v>
          </cell>
          <cell r="D200">
            <v>11507.857142857143</v>
          </cell>
          <cell r="E200">
            <v>12273.254564860097</v>
          </cell>
          <cell r="F200">
            <v>12466.213667047265</v>
          </cell>
          <cell r="G200">
            <v>11931.596059388032</v>
          </cell>
        </row>
        <row r="201">
          <cell r="B201">
            <v>11190</v>
          </cell>
          <cell r="C201">
            <v>11876</v>
          </cell>
          <cell r="D201">
            <v>11515.714285714286</v>
          </cell>
          <cell r="E201">
            <v>11179.909782556089</v>
          </cell>
          <cell r="F201">
            <v>12107.239588146334</v>
          </cell>
          <cell r="G201">
            <v>11934.319963298867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>
            <v>11164.633470561299</v>
          </cell>
          <cell r="F202">
            <v>11775.102616112892</v>
          </cell>
          <cell r="G202">
            <v>11946.729820184544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>
            <v>11106.041241693976</v>
          </cell>
          <cell r="F203">
            <v>11554.220597222924</v>
          </cell>
          <cell r="G203">
            <v>12002.825034182168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>
            <v>10798.639417292667</v>
          </cell>
          <cell r="F204">
            <v>11304.495695392825</v>
          </cell>
          <cell r="G204">
            <v>12050.131352360711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>
            <v>9065.9106239979828</v>
          </cell>
          <cell r="F205">
            <v>10663.026907220403</v>
          </cell>
          <cell r="G205">
            <v>11822.386813284869</v>
          </cell>
        </row>
        <row r="206">
          <cell r="B206">
            <v>7220</v>
          </cell>
          <cell r="C206" t="e">
            <v>#N/A</v>
          </cell>
          <cell r="D206" t="e">
            <v>#N/A</v>
          </cell>
          <cell r="E206">
            <v>8932.4959215528088</v>
          </cell>
          <cell r="F206">
            <v>10213.544135019747</v>
          </cell>
          <cell r="G206">
            <v>11588.334016557312</v>
          </cell>
        </row>
        <row r="207">
          <cell r="B207">
            <v>8210</v>
          </cell>
          <cell r="C207" t="e">
            <v>#N/A</v>
          </cell>
          <cell r="D207" t="e">
            <v>#N/A</v>
          </cell>
          <cell r="E207">
            <v>10474.163068515249</v>
          </cell>
          <cell r="F207">
            <v>10075.450054610537</v>
          </cell>
          <cell r="G207">
            <v>11481.349464728626</v>
          </cell>
        </row>
        <row r="208">
          <cell r="B208">
            <v>9860</v>
          </cell>
          <cell r="C208" t="e">
            <v>#N/A</v>
          </cell>
          <cell r="D208" t="e">
            <v>#N/A</v>
          </cell>
          <cell r="E208">
            <v>11361.990287068316</v>
          </cell>
          <cell r="F208">
            <v>10126.639863685403</v>
          </cell>
          <cell r="G208">
            <v>11358.597660578331</v>
          </cell>
        </row>
        <row r="209">
          <cell r="B209">
            <v>10160</v>
          </cell>
          <cell r="C209" t="e">
            <v>#N/A</v>
          </cell>
          <cell r="D209" t="e">
            <v>#N/A</v>
          </cell>
          <cell r="E209">
            <v>10213.065836555541</v>
          </cell>
          <cell r="F209">
            <v>10009.525147537981</v>
          </cell>
          <cell r="G209">
            <v>11187.708427502163</v>
          </cell>
        </row>
        <row r="210">
          <cell r="B210">
            <v>10070</v>
          </cell>
          <cell r="C210">
            <v>9104</v>
          </cell>
          <cell r="D210" t="e">
            <v>#N/A</v>
          </cell>
          <cell r="E210">
            <v>10696.709449004284</v>
          </cell>
          <cell r="F210">
            <v>10335.684912539238</v>
          </cell>
          <cell r="G210">
            <v>11024.989089783843</v>
          </cell>
        </row>
        <row r="211">
          <cell r="B211">
            <v>9180</v>
          </cell>
          <cell r="C211">
            <v>9496</v>
          </cell>
          <cell r="D211" t="e">
            <v>#N/A</v>
          </cell>
          <cell r="E211">
            <v>10657.642900932693</v>
          </cell>
          <cell r="F211">
            <v>10680.714308415216</v>
          </cell>
          <cell r="G211">
            <v>10870.155130512712</v>
          </cell>
        </row>
        <row r="212">
          <cell r="B212">
            <v>7620</v>
          </cell>
          <cell r="C212">
            <v>9378</v>
          </cell>
          <cell r="D212" t="e">
            <v>#N/A</v>
          </cell>
          <cell r="E212">
            <v>8677.3018807159042</v>
          </cell>
          <cell r="F212">
            <v>10321.342070855348</v>
          </cell>
          <cell r="G212">
            <v>10617.787312267861</v>
          </cell>
        </row>
        <row r="213">
          <cell r="B213">
            <v>7950</v>
          </cell>
          <cell r="C213">
            <v>8996</v>
          </cell>
          <cell r="D213" t="e">
            <v>#N/A</v>
          </cell>
          <cell r="E213">
            <v>8988.1747411141914</v>
          </cell>
          <cell r="F213">
            <v>9846.5789616645234</v>
          </cell>
          <cell r="G213">
            <v>10399.280941887222</v>
          </cell>
        </row>
        <row r="214">
          <cell r="B214">
            <v>9740</v>
          </cell>
          <cell r="C214">
            <v>8912</v>
          </cell>
          <cell r="D214" t="e">
            <v>#N/A</v>
          </cell>
          <cell r="E214">
            <v>10856.30013622385</v>
          </cell>
          <cell r="F214">
            <v>9975.2258215981838</v>
          </cell>
          <cell r="G214">
            <v>10298.069911270346</v>
          </cell>
        </row>
        <row r="215">
          <cell r="B215">
            <v>10150</v>
          </cell>
          <cell r="C215">
            <v>8928</v>
          </cell>
          <cell r="D215" t="e">
            <v>#N/A</v>
          </cell>
          <cell r="E215">
            <v>10865.713014267711</v>
          </cell>
          <cell r="F215">
            <v>10009.026534650871</v>
          </cell>
          <cell r="G215">
            <v>10275.627284964034</v>
          </cell>
        </row>
        <row r="216">
          <cell r="B216">
            <v>8740</v>
          </cell>
          <cell r="C216">
            <v>8840</v>
          </cell>
          <cell r="D216" t="e">
            <v>#N/A</v>
          </cell>
          <cell r="E216">
            <v>9315.7556893874462</v>
          </cell>
          <cell r="F216">
            <v>9740.6490923418205</v>
          </cell>
          <cell r="G216">
            <v>10143.564586308757</v>
          </cell>
        </row>
        <row r="217">
          <cell r="B217">
            <v>7610</v>
          </cell>
          <cell r="C217">
            <v>8838</v>
          </cell>
          <cell r="D217" t="e">
            <v>#N/A</v>
          </cell>
          <cell r="E217">
            <v>8870.4415628434581</v>
          </cell>
          <cell r="F217">
            <v>9779.277028767332</v>
          </cell>
          <cell r="G217">
            <v>9983.8788949622922</v>
          </cell>
        </row>
        <row r="218">
          <cell r="B218">
            <v>6490</v>
          </cell>
          <cell r="C218">
            <v>8546</v>
          </cell>
          <cell r="D218" t="e">
            <v>#N/A</v>
          </cell>
          <cell r="E218">
            <v>8639.4418408873207</v>
          </cell>
          <cell r="F218">
            <v>9709.5304487219582</v>
          </cell>
          <cell r="G218">
            <v>9829.6504966476241</v>
          </cell>
        </row>
        <row r="219">
          <cell r="B219">
            <v>6380</v>
          </cell>
          <cell r="C219">
            <v>7874</v>
          </cell>
          <cell r="D219">
            <v>8527.1428571428569</v>
          </cell>
          <cell r="E219">
            <v>9112.9498571716649</v>
          </cell>
          <cell r="F219">
            <v>9360.8603929115197</v>
          </cell>
          <cell r="G219">
            <v>9833.0104418743158</v>
          </cell>
        </row>
        <row r="220">
          <cell r="B220">
            <v>6760</v>
          </cell>
          <cell r="C220">
            <v>7196</v>
          </cell>
          <cell r="D220">
            <v>8494.2857142857138</v>
          </cell>
          <cell r="E220">
            <v>8493.9355502898943</v>
          </cell>
          <cell r="F220">
            <v>8886.5049001159587</v>
          </cell>
          <cell r="G220">
            <v>9801.684701069822</v>
          </cell>
        </row>
        <row r="221">
          <cell r="B221">
            <v>6370</v>
          </cell>
          <cell r="C221">
            <v>6722</v>
          </cell>
          <cell r="D221">
            <v>8362.8571428571431</v>
          </cell>
          <cell r="E221">
            <v>8140.8869091504948</v>
          </cell>
          <cell r="F221">
            <v>8651.5311440685655</v>
          </cell>
          <cell r="G221">
            <v>9635.0221182580535</v>
          </cell>
        </row>
        <row r="222">
          <cell r="B222">
            <v>6820</v>
          </cell>
          <cell r="C222">
            <v>6564</v>
          </cell>
          <cell r="D222">
            <v>8145.7142857142853</v>
          </cell>
          <cell r="E222">
            <v>8285.5100457272492</v>
          </cell>
          <cell r="F222">
            <v>8534.5448406453252</v>
          </cell>
          <cell r="G222">
            <v>9415.2735295908351</v>
          </cell>
        </row>
        <row r="223">
          <cell r="B223">
            <v>8120</v>
          </cell>
          <cell r="C223">
            <v>6890</v>
          </cell>
          <cell r="D223">
            <v>8000</v>
          </cell>
          <cell r="E223">
            <v>9453.1982542979604</v>
          </cell>
          <cell r="F223">
            <v>8697.2961233274527</v>
          </cell>
          <cell r="G223">
            <v>9360.9972737152948</v>
          </cell>
        </row>
        <row r="224">
          <cell r="B224">
            <v>9840</v>
          </cell>
          <cell r="C224">
            <v>7582</v>
          </cell>
          <cell r="D224">
            <v>7983.5714285714284</v>
          </cell>
          <cell r="E224">
            <v>10612.839666246533</v>
          </cell>
          <cell r="F224">
            <v>8997.274085142426</v>
          </cell>
          <cell r="G224">
            <v>9355.0065749468831</v>
          </cell>
        </row>
        <row r="225">
          <cell r="B225">
            <v>11220</v>
          </cell>
          <cell r="C225">
            <v>8474</v>
          </cell>
          <cell r="D225">
            <v>8129.2857142857147</v>
          </cell>
          <cell r="E225">
            <v>12112.496220317622</v>
          </cell>
          <cell r="F225">
            <v>9720.9862191479715</v>
          </cell>
          <cell r="G225">
            <v>9458.9246691886656</v>
          </cell>
        </row>
        <row r="226">
          <cell r="B226">
            <v>9830</v>
          </cell>
          <cell r="C226">
            <v>9166</v>
          </cell>
          <cell r="D226">
            <v>8287.1428571428569</v>
          </cell>
          <cell r="E226">
            <v>11901.597290345351</v>
          </cell>
          <cell r="F226">
            <v>10473.128295386943</v>
          </cell>
          <cell r="G226">
            <v>9689.2314841621974</v>
          </cell>
        </row>
        <row r="227">
          <cell r="B227">
            <v>6540</v>
          </cell>
          <cell r="C227">
            <v>9110</v>
          </cell>
          <cell r="D227">
            <v>8186.4285714285716</v>
          </cell>
          <cell r="E227">
            <v>7512.0387835644069</v>
          </cell>
          <cell r="F227">
            <v>10318.434042954375</v>
          </cell>
          <cell r="G227">
            <v>9583.7932014800699</v>
          </cell>
        </row>
        <row r="228">
          <cell r="B228">
            <v>6480</v>
          </cell>
          <cell r="C228">
            <v>8782</v>
          </cell>
          <cell r="D228">
            <v>7953.5714285714284</v>
          </cell>
          <cell r="E228">
            <v>7026.564983564409</v>
          </cell>
          <cell r="F228">
            <v>9833.1073888076644</v>
          </cell>
          <cell r="G228">
            <v>9310.2406905758235</v>
          </cell>
        </row>
        <row r="229">
          <cell r="B229">
            <v>8820</v>
          </cell>
          <cell r="C229">
            <v>8578</v>
          </cell>
          <cell r="D229">
            <v>7858.5714285714284</v>
          </cell>
          <cell r="E229">
            <v>10974.398235448974</v>
          </cell>
          <cell r="F229">
            <v>9905.4191026481531</v>
          </cell>
          <cell r="G229">
            <v>9318.0039206601996</v>
          </cell>
        </row>
        <row r="230">
          <cell r="B230">
            <v>9520</v>
          </cell>
          <cell r="C230">
            <v>8238</v>
          </cell>
          <cell r="D230">
            <v>7914.2857142857147</v>
          </cell>
          <cell r="E230">
            <v>10499.001850038318</v>
          </cell>
          <cell r="F230">
            <v>9582.7202285922922</v>
          </cell>
          <cell r="G230">
            <v>9402.5215035638339</v>
          </cell>
        </row>
        <row r="231">
          <cell r="B231">
            <v>8320</v>
          </cell>
          <cell r="C231">
            <v>7936</v>
          </cell>
          <cell r="D231">
            <v>7965</v>
          </cell>
          <cell r="E231">
            <v>10048.933523771111</v>
          </cell>
          <cell r="F231">
            <v>9212.1874752774438</v>
          </cell>
          <cell r="G231">
            <v>9486.6995007729511</v>
          </cell>
        </row>
        <row r="232">
          <cell r="B232">
            <v>6300</v>
          </cell>
          <cell r="C232">
            <v>7888</v>
          </cell>
          <cell r="D232">
            <v>7951.4285714285716</v>
          </cell>
          <cell r="E232">
            <v>8566.4623201411669</v>
          </cell>
          <cell r="F232">
            <v>9423.0721825927958</v>
          </cell>
          <cell r="G232">
            <v>9481.486677862511</v>
          </cell>
        </row>
        <row r="233">
          <cell r="B233">
            <v>4430</v>
          </cell>
          <cell r="C233">
            <v>7478</v>
          </cell>
          <cell r="D233">
            <v>7812.1428571428569</v>
          </cell>
          <cell r="E233">
            <v>8112.0070225863401</v>
          </cell>
          <cell r="F233">
            <v>9640.1605903971831</v>
          </cell>
          <cell r="G233">
            <v>9409.9907611064154</v>
          </cell>
        </row>
        <row r="234">
          <cell r="B234">
            <v>4190</v>
          </cell>
          <cell r="C234">
            <v>6552</v>
          </cell>
          <cell r="D234">
            <v>7628.5714285714284</v>
          </cell>
          <cell r="E234">
            <v>7100.2288701285615</v>
          </cell>
          <cell r="F234">
            <v>8865.3267173331005</v>
          </cell>
          <cell r="G234">
            <v>9310.4402839520353</v>
          </cell>
        </row>
        <row r="235">
          <cell r="B235">
            <v>2603</v>
          </cell>
          <cell r="C235">
            <v>5168.6000000000004</v>
          </cell>
          <cell r="D235">
            <v>7359.5</v>
          </cell>
          <cell r="E235">
            <v>3240.1565847743914</v>
          </cell>
          <cell r="F235">
            <v>7413.5576642803153</v>
          </cell>
          <cell r="G235">
            <v>8960.3881179251712</v>
          </cell>
        </row>
        <row r="236">
          <cell r="B236">
            <v>1821</v>
          </cell>
          <cell r="C236">
            <v>3868.8</v>
          </cell>
          <cell r="D236">
            <v>7002.4285714285716</v>
          </cell>
          <cell r="E236">
            <v>3088.9626496092769</v>
          </cell>
          <cell r="F236">
            <v>6021.5634894479472</v>
          </cell>
          <cell r="G236">
            <v>8589.2061610596029</v>
          </cell>
        </row>
        <row r="237">
          <cell r="B237">
            <v>2136</v>
          </cell>
          <cell r="C237">
            <v>3036</v>
          </cell>
          <cell r="D237">
            <v>6575</v>
          </cell>
          <cell r="E237">
            <v>4693.2128762288921</v>
          </cell>
          <cell r="F237">
            <v>5246.9136006654926</v>
          </cell>
          <cell r="G237">
            <v>8249.2072054832388</v>
          </cell>
        </row>
        <row r="238">
          <cell r="B238">
            <v>2288</v>
          </cell>
          <cell r="C238">
            <v>2607.6</v>
          </cell>
          <cell r="D238">
            <v>6035.5714285714284</v>
          </cell>
          <cell r="E238">
            <v>3805.4681472145221</v>
          </cell>
          <cell r="F238">
            <v>4385.6058255911294</v>
          </cell>
          <cell r="G238">
            <v>7762.9663826952383</v>
          </cell>
        </row>
        <row r="239">
          <cell r="B239">
            <v>2410</v>
          </cell>
          <cell r="C239">
            <v>2251.6</v>
          </cell>
          <cell r="D239">
            <v>5406.2857142857147</v>
          </cell>
          <cell r="E239">
            <v>3786.4523010839475</v>
          </cell>
          <cell r="F239">
            <v>3722.850511782206</v>
          </cell>
          <cell r="G239">
            <v>7168.2489598928341</v>
          </cell>
        </row>
        <row r="240">
          <cell r="B240">
            <v>2653</v>
          </cell>
          <cell r="C240">
            <v>2261.6</v>
          </cell>
          <cell r="D240">
            <v>4893.6428571428569</v>
          </cell>
          <cell r="E240">
            <v>3879.3813889084977</v>
          </cell>
          <cell r="F240">
            <v>3850.6954726090275</v>
          </cell>
          <cell r="G240">
            <v>6595.2335383616301</v>
          </cell>
        </row>
        <row r="241">
          <cell r="B241">
            <v>3153</v>
          </cell>
          <cell r="C241">
            <v>2528</v>
          </cell>
          <cell r="D241">
            <v>4651.7142857142853</v>
          </cell>
          <cell r="E241">
            <v>4083.0778742122529</v>
          </cell>
          <cell r="F241">
            <v>4049.5185175296224</v>
          </cell>
          <cell r="G241">
            <v>6350.30775912219</v>
          </cell>
        </row>
        <row r="242">
          <cell r="B242">
            <v>2922</v>
          </cell>
          <cell r="C242">
            <v>2685.2</v>
          </cell>
          <cell r="D242">
            <v>4397.5714285714284</v>
          </cell>
          <cell r="E242">
            <v>4200.0661938492594</v>
          </cell>
          <cell r="F242">
            <v>3950.8891810536961</v>
          </cell>
          <cell r="G242">
            <v>6148.4149884282497</v>
          </cell>
        </row>
        <row r="243">
          <cell r="B243">
            <v>3070</v>
          </cell>
          <cell r="C243">
            <v>2841.6</v>
          </cell>
          <cell r="D243">
            <v>3986.8571428571427</v>
          </cell>
          <cell r="E243">
            <v>4404.448905722209</v>
          </cell>
          <cell r="F243">
            <v>4070.6853327552335</v>
          </cell>
          <cell r="G243">
            <v>5679.1328934477669</v>
          </cell>
        </row>
        <row r="244">
          <cell r="B244">
            <v>4910</v>
          </cell>
          <cell r="C244">
            <v>3341.6</v>
          </cell>
          <cell r="D244">
            <v>3657.5714285714284</v>
          </cell>
          <cell r="E244">
            <v>6510.5183604739123</v>
          </cell>
          <cell r="F244">
            <v>4615.4985446332266</v>
          </cell>
          <cell r="G244">
            <v>5394.2412156217388</v>
          </cell>
        </row>
        <row r="245">
          <cell r="B245">
            <v>5630</v>
          </cell>
          <cell r="C245">
            <v>3937</v>
          </cell>
          <cell r="D245">
            <v>3465.4285714285716</v>
          </cell>
          <cell r="E245">
            <v>6626.5233277035568</v>
          </cell>
          <cell r="F245">
            <v>5164.926932392239</v>
          </cell>
          <cell r="G245">
            <v>5149.7833444740563</v>
          </cell>
        </row>
        <row r="246">
          <cell r="B246">
            <v>4520</v>
          </cell>
          <cell r="C246">
            <v>4210.3999999999996</v>
          </cell>
          <cell r="D246">
            <v>3338.2857142857142</v>
          </cell>
          <cell r="E246">
            <v>5471.6133291656206</v>
          </cell>
          <cell r="F246">
            <v>5442.6340233829123</v>
          </cell>
          <cell r="G246">
            <v>4928.722702261517</v>
          </cell>
        </row>
        <row r="247">
          <cell r="B247">
            <v>3840</v>
          </cell>
          <cell r="C247">
            <v>4394</v>
          </cell>
          <cell r="D247">
            <v>3296.1428571428573</v>
          </cell>
          <cell r="E247">
            <v>5473.1932316107905</v>
          </cell>
          <cell r="F247">
            <v>5697.259430935218</v>
          </cell>
          <cell r="G247">
            <v>4740.2360029061219</v>
          </cell>
        </row>
        <row r="248">
          <cell r="B248">
            <v>3960</v>
          </cell>
          <cell r="C248">
            <v>4572</v>
          </cell>
          <cell r="D248">
            <v>3279.7142857142858</v>
          </cell>
          <cell r="E248">
            <v>6618.1886155281099</v>
          </cell>
          <cell r="F248">
            <v>6140.007372896398</v>
          </cell>
          <cell r="G248">
            <v>4705.8045561489462</v>
          </cell>
        </row>
        <row r="249">
          <cell r="B249">
            <v>4300</v>
          </cell>
          <cell r="C249">
            <v>4450</v>
          </cell>
          <cell r="D249">
            <v>3400.9285714285716</v>
          </cell>
          <cell r="E249">
            <v>6583.9967838164903</v>
          </cell>
          <cell r="F249">
            <v>6154.7030575649133</v>
          </cell>
          <cell r="G249">
            <v>4944.6502846519534</v>
          </cell>
        </row>
        <row r="250">
          <cell r="B250">
            <v>4590</v>
          </cell>
          <cell r="C250">
            <v>4242</v>
          </cell>
          <cell r="D250">
            <v>3598.7142857142858</v>
          </cell>
          <cell r="E250">
            <v>7325.6832752205719</v>
          </cell>
          <cell r="F250">
            <v>6294.535047068317</v>
          </cell>
          <cell r="G250">
            <v>5247.2731864813313</v>
          </cell>
        </row>
        <row r="251">
          <cell r="B251">
            <v>4710</v>
          </cell>
          <cell r="C251">
            <v>4280</v>
          </cell>
          <cell r="D251">
            <v>3782.5714285714284</v>
          </cell>
          <cell r="E251">
            <v>6926.2250468868187</v>
          </cell>
          <cell r="F251">
            <v>6585.4573906125561</v>
          </cell>
          <cell r="G251">
            <v>5406.7740558140404</v>
          </cell>
        </row>
        <row r="252">
          <cell r="B252">
            <v>6340</v>
          </cell>
          <cell r="C252">
            <v>4780</v>
          </cell>
          <cell r="D252">
            <v>4072</v>
          </cell>
          <cell r="E252">
            <v>7058.1972973027496</v>
          </cell>
          <cell r="F252">
            <v>6902.4582037509481</v>
          </cell>
          <cell r="G252">
            <v>5639.1118522489132</v>
          </cell>
        </row>
        <row r="253">
          <cell r="B253">
            <v>7360</v>
          </cell>
          <cell r="C253">
            <v>5460</v>
          </cell>
          <cell r="D253">
            <v>4425.5714285714284</v>
          </cell>
          <cell r="E253">
            <v>8458.3277222082179</v>
          </cell>
          <cell r="F253">
            <v>7270.4860250869697</v>
          </cell>
          <cell r="G253">
            <v>5972.817239472075</v>
          </cell>
        </row>
        <row r="254">
          <cell r="B254">
            <v>5640</v>
          </cell>
          <cell r="C254">
            <v>5728</v>
          </cell>
          <cell r="D254">
            <v>4638.9285714285716</v>
          </cell>
          <cell r="E254">
            <v>5574.9535014872727</v>
          </cell>
          <cell r="F254">
            <v>7068.6773686211263</v>
          </cell>
          <cell r="G254">
            <v>6093.9295332277024</v>
          </cell>
        </row>
        <row r="255">
          <cell r="B255">
            <v>4090</v>
          </cell>
          <cell r="C255">
            <v>5628</v>
          </cell>
          <cell r="D255">
            <v>4705.8571428571431</v>
          </cell>
          <cell r="E255">
            <v>5442.0795144945823</v>
          </cell>
          <cell r="F255">
            <v>6691.9566164759281</v>
          </cell>
          <cell r="G255">
            <v>6191.0010789621538</v>
          </cell>
        </row>
        <row r="256">
          <cell r="B256">
            <v>4230</v>
          </cell>
          <cell r="C256">
            <v>5532</v>
          </cell>
          <cell r="D256">
            <v>4799.2857142857147</v>
          </cell>
          <cell r="E256">
            <v>5907.8040708343833</v>
          </cell>
          <cell r="F256">
            <v>6488.2724212654412</v>
          </cell>
          <cell r="G256">
            <v>6312.9823558896624</v>
          </cell>
        </row>
        <row r="257">
          <cell r="B257">
            <v>5620</v>
          </cell>
          <cell r="C257">
            <v>5388</v>
          </cell>
          <cell r="D257">
            <v>4981.4285714285716</v>
          </cell>
          <cell r="E257">
            <v>7512.2246871691459</v>
          </cell>
          <cell r="F257">
            <v>6579.0778992387204</v>
          </cell>
          <cell r="G257">
            <v>6534.9663402787291</v>
          </cell>
        </row>
        <row r="258">
          <cell r="B258">
            <v>5840</v>
          </cell>
          <cell r="C258">
            <v>5084</v>
          </cell>
          <cell r="D258">
            <v>5047.8571428571431</v>
          </cell>
          <cell r="E258">
            <v>6756.0492329216049</v>
          </cell>
          <cell r="F258">
            <v>6238.6222013813986</v>
          </cell>
          <cell r="G258">
            <v>6552.5042597392794</v>
          </cell>
        </row>
        <row r="259">
          <cell r="B259">
            <v>4200</v>
          </cell>
          <cell r="C259">
            <v>4796</v>
          </cell>
          <cell r="D259">
            <v>4945.7142857142853</v>
          </cell>
          <cell r="E259">
            <v>5531.5415122258655</v>
          </cell>
          <cell r="F259">
            <v>6229.939803529116</v>
          </cell>
          <cell r="G259">
            <v>6474.2912729194459</v>
          </cell>
        </row>
        <row r="260">
          <cell r="B260">
            <v>2900</v>
          </cell>
          <cell r="C260">
            <v>4558</v>
          </cell>
          <cell r="D260">
            <v>4830</v>
          </cell>
          <cell r="E260">
            <v>5438.9979339551337</v>
          </cell>
          <cell r="F260">
            <v>6229.3234874212267</v>
          </cell>
          <cell r="G260">
            <v>6471.9616018329825</v>
          </cell>
        </row>
        <row r="261">
          <cell r="B261">
            <v>2129</v>
          </cell>
          <cell r="C261">
            <v>4137.8</v>
          </cell>
          <cell r="D261">
            <v>4707.7857142857147</v>
          </cell>
          <cell r="E261">
            <v>4383.9276716410404</v>
          </cell>
          <cell r="F261">
            <v>5924.5482075825585</v>
          </cell>
          <cell r="G261">
            <v>6394.1569189779993</v>
          </cell>
        </row>
        <row r="262">
          <cell r="B262">
            <v>1228</v>
          </cell>
          <cell r="C262">
            <v>3259.4</v>
          </cell>
          <cell r="D262">
            <v>4512.6428571428569</v>
          </cell>
          <cell r="E262">
            <v>3463.2399674313092</v>
          </cell>
          <cell r="F262">
            <v>5114.7512636349911</v>
          </cell>
          <cell r="G262">
            <v>6168.8034441139416</v>
          </cell>
        </row>
        <row r="263">
          <cell r="B263">
            <v>791.8</v>
          </cell>
          <cell r="C263">
            <v>2249.7599999999998</v>
          </cell>
          <cell r="D263">
            <v>4262.0571428571429</v>
          </cell>
          <cell r="E263">
            <v>3200.7988987143963</v>
          </cell>
          <cell r="F263">
            <v>4403.7011967935496</v>
          </cell>
          <cell r="G263">
            <v>5927.1464523209352</v>
          </cell>
        </row>
        <row r="264">
          <cell r="B264">
            <v>1977</v>
          </cell>
          <cell r="C264">
            <v>1805.1599999999999</v>
          </cell>
          <cell r="D264">
            <v>4075.4142857142861</v>
          </cell>
          <cell r="E264">
            <v>4372.9364331736842</v>
          </cell>
          <cell r="F264">
            <v>4171.9801809831124</v>
          </cell>
          <cell r="G264">
            <v>5716.2359636032998</v>
          </cell>
        </row>
        <row r="265">
          <cell r="B265">
            <v>1714</v>
          </cell>
          <cell r="C265">
            <v>1567.96</v>
          </cell>
          <cell r="D265">
            <v>3861.4142857142861</v>
          </cell>
          <cell r="E265">
            <v>1555.6622703806424</v>
          </cell>
          <cell r="F265">
            <v>3395.3130482682145</v>
          </cell>
          <cell r="G265">
            <v>5332.6243367100024</v>
          </cell>
        </row>
        <row r="266">
          <cell r="B266">
            <v>1490</v>
          </cell>
          <cell r="C266">
            <v>1440.16</v>
          </cell>
          <cell r="D266">
            <v>3514.9857142857145</v>
          </cell>
          <cell r="E266">
            <v>4403.0003344088736</v>
          </cell>
          <cell r="F266">
            <v>3399.1275808217811</v>
          </cell>
          <cell r="G266">
            <v>5142.9674107890114</v>
          </cell>
        </row>
        <row r="267">
          <cell r="B267">
            <v>-897.8</v>
          </cell>
          <cell r="C267">
            <v>1015</v>
          </cell>
          <cell r="D267">
            <v>2925.1428571428573</v>
          </cell>
          <cell r="E267">
            <v>886.63055059239014</v>
          </cell>
          <cell r="F267">
            <v>2883.8056974539973</v>
          </cell>
          <cell r="G267">
            <v>4602.131898530738</v>
          </cell>
        </row>
        <row r="268">
          <cell r="B268">
            <v>-1477</v>
          </cell>
          <cell r="C268">
            <v>561.24</v>
          </cell>
          <cell r="D268">
            <v>2416.7857142857142</v>
          </cell>
          <cell r="E268">
            <v>425.58164330728869</v>
          </cell>
          <cell r="F268">
            <v>2328.7622463725756</v>
          </cell>
          <cell r="G268">
            <v>4234.3196229464538</v>
          </cell>
        </row>
        <row r="269">
          <cell r="B269">
            <v>-1219.8</v>
          </cell>
          <cell r="C269">
            <v>-78.120000000000033</v>
          </cell>
          <cell r="D269">
            <v>2037.5142857142857</v>
          </cell>
          <cell r="E269">
            <v>-92.247610335261925</v>
          </cell>
          <cell r="F269">
            <v>1435.7254376707865</v>
          </cell>
          <cell r="G269">
            <v>3839.0105426014643</v>
          </cell>
        </row>
        <row r="270">
          <cell r="B270">
            <v>-1868</v>
          </cell>
          <cell r="C270">
            <v>-794.52</v>
          </cell>
          <cell r="D270">
            <v>1601.9428571428573</v>
          </cell>
          <cell r="E270">
            <v>-1018.3395640534382</v>
          </cell>
          <cell r="F270">
            <v>920.92507078397045</v>
          </cell>
          <cell r="G270">
            <v>3344.2859972523352</v>
          </cell>
        </row>
        <row r="271">
          <cell r="B271">
            <v>-2679</v>
          </cell>
          <cell r="C271">
            <v>-1628.3200000000002</v>
          </cell>
          <cell r="D271">
            <v>1009.157142857143</v>
          </cell>
          <cell r="E271">
            <v>-2639.8630912881281</v>
          </cell>
          <cell r="F271">
            <v>-487.64761435542988</v>
          </cell>
          <cell r="G271">
            <v>2619.1368702196719</v>
          </cell>
        </row>
        <row r="272">
          <cell r="B272">
            <v>-3210</v>
          </cell>
          <cell r="C272">
            <v>-2090.7599999999998</v>
          </cell>
          <cell r="D272">
            <v>362.72857142857146</v>
          </cell>
          <cell r="E272">
            <v>-3214.9700957247278</v>
          </cell>
          <cell r="F272">
            <v>-1307.9677436188535</v>
          </cell>
          <cell r="G272">
            <v>1906.9212038877911</v>
          </cell>
        </row>
        <row r="273">
          <cell r="B273">
            <v>-1069</v>
          </cell>
          <cell r="C273">
            <v>-2009.1599999999999</v>
          </cell>
          <cell r="D273">
            <v>-13.628571428571377</v>
          </cell>
          <cell r="E273">
            <v>912.11193711368742</v>
          </cell>
          <cell r="F273">
            <v>-1210.6616848575736</v>
          </cell>
          <cell r="G273">
            <v>1576.9619485226353</v>
          </cell>
        </row>
        <row r="274">
          <cell r="B274">
            <v>265.8</v>
          </cell>
          <cell r="C274">
            <v>-1712.0400000000002</v>
          </cell>
          <cell r="D274">
            <v>-201.78571428571428</v>
          </cell>
          <cell r="E274">
            <v>1405.3237715679343</v>
          </cell>
          <cell r="F274">
            <v>-911.14740847693452</v>
          </cell>
          <cell r="G274">
            <v>1288.8423654949784</v>
          </cell>
        </row>
        <row r="275">
          <cell r="B275">
            <v>2</v>
          </cell>
          <cell r="C275">
            <v>-1338.04</v>
          </cell>
          <cell r="D275">
            <v>-353.71428571428572</v>
          </cell>
          <cell r="E275">
            <v>918.9349066422983</v>
          </cell>
          <cell r="F275">
            <v>-523.6925143377872</v>
          </cell>
          <cell r="G275">
            <v>1041.3428822807825</v>
          </cell>
        </row>
        <row r="276">
          <cell r="B276">
            <v>-1386</v>
          </cell>
          <cell r="C276">
            <v>-1079.44</v>
          </cell>
          <cell r="D276">
            <v>-540.42857142857144</v>
          </cell>
          <cell r="E276">
            <v>-368.12770985631505</v>
          </cell>
          <cell r="F276">
            <v>-69.345438051424566</v>
          </cell>
          <cell r="G276">
            <v>767.67376247452319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P274"/>
  <sheetViews>
    <sheetView showGridLines="0" tabSelected="1" zoomScale="140" zoomScaleNormal="140" workbookViewId="0">
      <pane xSplit="1" ySplit="1" topLeftCell="B98" activePane="bottomRight" state="frozen"/>
      <selection pane="topRight" activeCell="B1" sqref="B1"/>
      <selection pane="bottomLeft" activeCell="A3" sqref="A3"/>
      <selection pane="bottomRight" activeCell="J66" sqref="J66"/>
    </sheetView>
  </sheetViews>
  <sheetFormatPr defaultColWidth="9.33203125" defaultRowHeight="11.25"/>
  <cols>
    <col min="1" max="1" width="10.6640625" style="42" bestFit="1" customWidth="1"/>
    <col min="2" max="2" width="5.5" style="43" customWidth="1"/>
    <col min="3" max="3" width="7" style="42" customWidth="1"/>
    <col min="4" max="4" width="7.83203125" style="42" customWidth="1"/>
    <col min="5" max="5" width="5.6640625" style="43" customWidth="1"/>
    <col min="6" max="6" width="9.83203125" style="42" customWidth="1"/>
    <col min="7" max="7" width="9.1640625" style="42" customWidth="1"/>
    <col min="8" max="8" width="11.33203125" style="42" customWidth="1"/>
    <col min="9" max="9" width="10.83203125" style="42" customWidth="1"/>
    <col min="10" max="10" width="63.83203125" style="44" bestFit="1" customWidth="1"/>
    <col min="11" max="11" width="49.1640625" style="42" customWidth="1"/>
    <col min="12" max="16384" width="9.33203125" style="42"/>
  </cols>
  <sheetData>
    <row r="1" spans="1:16" s="5" customFormat="1" ht="65.2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9" t="s">
        <v>9</v>
      </c>
      <c r="K1" s="5" t="s">
        <v>60</v>
      </c>
      <c r="M1" s="5" t="s">
        <v>69</v>
      </c>
      <c r="N1" s="5" t="s">
        <v>70</v>
      </c>
      <c r="O1" s="5" t="s">
        <v>71</v>
      </c>
      <c r="P1" s="5" t="s">
        <v>70</v>
      </c>
    </row>
    <row r="2" spans="1:16" customFormat="1">
      <c r="A2" s="6">
        <v>44835</v>
      </c>
      <c r="B2" s="35" t="str">
        <f>IF('OCOD&amp;OMR (2023)'!B2="b","B",IF('OCOD&amp;OMR (2023)'!B2="c","E",IF('OCOD&amp;OMR (2023)'!B2="r","E","")))</f>
        <v>B</v>
      </c>
      <c r="C2" s="28">
        <f>'OCOD Data 2023'!M2</f>
        <v>1820.5</v>
      </c>
      <c r="D2" s="28">
        <f>'OCOD Data 2023'!L2</f>
        <v>493.6</v>
      </c>
      <c r="E2" s="35" t="str">
        <f>IF('OCOD&amp;OMR (2023)'!E2=0,"C",IF(AND('OCOD&amp;OMR (2023)'!E2&lt;100,'OCOD&amp;OMR (2023)'!E21=100),"C","O"))</f>
        <v>O</v>
      </c>
      <c r="F2" s="68" t="s">
        <v>64</v>
      </c>
      <c r="G2" s="68" t="s">
        <v>64</v>
      </c>
      <c r="H2" s="32">
        <f>'OMR (2023)'!F4</f>
        <v>-3273.8220207955637</v>
      </c>
      <c r="I2" s="32">
        <f>'OMR (2023)'!G4</f>
        <v>-3812.0819277244404</v>
      </c>
      <c r="J2" s="75" t="s">
        <v>127</v>
      </c>
      <c r="M2" s="47">
        <v>3834.6357448953868</v>
      </c>
      <c r="N2" s="47">
        <f>M2-C2</f>
        <v>2014.1357448953868</v>
      </c>
      <c r="O2" s="48" t="s">
        <v>72</v>
      </c>
      <c r="P2">
        <f>IF(O2=E2,,1)</f>
        <v>0</v>
      </c>
    </row>
    <row r="3" spans="1:16" customFormat="1">
      <c r="A3" s="6">
        <v>44836</v>
      </c>
      <c r="B3" s="35" t="str">
        <f>IF('OCOD&amp;OMR (2023)'!B3="b","B",IF('OCOD&amp;OMR (2023)'!B3="c","E",IF('OCOD&amp;OMR (2023)'!B3="r","E","")))</f>
        <v>B</v>
      </c>
      <c r="C3" s="28">
        <f>'OCOD Data 2023'!M3</f>
        <v>1814.5</v>
      </c>
      <c r="D3" s="28">
        <f>'OCOD Data 2023'!L3</f>
        <v>499.1</v>
      </c>
      <c r="E3" s="35" t="str">
        <f>IF('OCOD&amp;OMR (2023)'!E3=0,"C",IF(AND('OCOD&amp;OMR (2023)'!E3&lt;100,'OCOD&amp;OMR (2023)'!E22=100),"C","O"))</f>
        <v>O</v>
      </c>
      <c r="F3" s="68" t="s">
        <v>64</v>
      </c>
      <c r="G3" s="68" t="s">
        <v>64</v>
      </c>
      <c r="H3" s="32">
        <f>'OMR (2023)'!F5</f>
        <v>-3133.3459098079156</v>
      </c>
      <c r="I3" s="32">
        <f>'OMR (2023)'!G5</f>
        <v>-3720.1490896236814</v>
      </c>
      <c r="J3" s="75"/>
      <c r="M3" s="47">
        <v>4307.0330224350892</v>
      </c>
      <c r="N3" s="47">
        <f t="shared" ref="N3:N66" si="0">M3-C3</f>
        <v>2492.5330224350892</v>
      </c>
      <c r="O3" s="49" t="s">
        <v>72</v>
      </c>
      <c r="P3">
        <f t="shared" ref="P3:P66" si="1">IF(O3=E3,,1)</f>
        <v>0</v>
      </c>
    </row>
    <row r="4" spans="1:16" customFormat="1">
      <c r="A4" s="6">
        <v>44837</v>
      </c>
      <c r="B4" s="35" t="str">
        <f>IF('OCOD&amp;OMR (2023)'!B4="b","B",IF('OCOD&amp;OMR (2023)'!B4="c","E",IF('OCOD&amp;OMR (2023)'!B4="r","E","")))</f>
        <v>B</v>
      </c>
      <c r="C4" s="28">
        <f>'OCOD Data 2023'!M4</f>
        <v>1808.4</v>
      </c>
      <c r="D4" s="28">
        <f>'OCOD Data 2023'!L4</f>
        <v>498.6</v>
      </c>
      <c r="E4" s="35" t="str">
        <f>IF('OCOD&amp;OMR (2023)'!E4=0,"C",IF(AND('OCOD&amp;OMR (2023)'!E4&lt;100,'OCOD&amp;OMR (2023)'!E23=100),"C","O"))</f>
        <v>C</v>
      </c>
      <c r="F4" s="68" t="s">
        <v>64</v>
      </c>
      <c r="G4" s="68" t="s">
        <v>64</v>
      </c>
      <c r="H4" s="32">
        <f>'OMR (2023)'!F6</f>
        <v>-2969.4182182021677</v>
      </c>
      <c r="I4" s="32">
        <f>'OMR (2023)'!G6</f>
        <v>-3641.7043042695091</v>
      </c>
      <c r="J4" s="75" t="s">
        <v>125</v>
      </c>
      <c r="M4" s="47">
        <v>4302.999747920343</v>
      </c>
      <c r="N4" s="47">
        <f t="shared" si="0"/>
        <v>2494.5997479203429</v>
      </c>
      <c r="O4" s="49" t="s">
        <v>72</v>
      </c>
      <c r="P4">
        <f t="shared" si="1"/>
        <v>1</v>
      </c>
    </row>
    <row r="5" spans="1:16" customFormat="1">
      <c r="A5" s="6">
        <v>44838</v>
      </c>
      <c r="B5" s="35" t="str">
        <f>IF('OCOD&amp;OMR (2023)'!B5="b","B",IF('OCOD&amp;OMR (2023)'!B5="c","E",IF('OCOD&amp;OMR (2023)'!B5="r","E","")))</f>
        <v>B</v>
      </c>
      <c r="C5" s="28">
        <f>'OCOD Data 2023'!M5</f>
        <v>1816.5</v>
      </c>
      <c r="D5" s="28">
        <f>'OCOD Data 2023'!L5</f>
        <v>498.1</v>
      </c>
      <c r="E5" s="35" t="str">
        <f>IF('OCOD&amp;OMR (2023)'!E5=0,"C",IF(AND('OCOD&amp;OMR (2023)'!E5&lt;100,'OCOD&amp;OMR (2023)'!E24=100),"C","O"))</f>
        <v>C</v>
      </c>
      <c r="F5" s="68" t="s">
        <v>64</v>
      </c>
      <c r="G5" s="68" t="s">
        <v>64</v>
      </c>
      <c r="H5" s="32">
        <f>'OMR (2023)'!F7</f>
        <v>-2803.1206875744892</v>
      </c>
      <c r="I5" s="32">
        <f>'OMR (2023)'!G7</f>
        <v>-3566.7219168770935</v>
      </c>
      <c r="J5" s="76"/>
      <c r="M5" s="47">
        <v>4297.4539954625661</v>
      </c>
      <c r="N5" s="47">
        <f t="shared" si="0"/>
        <v>2480.9539954625661</v>
      </c>
      <c r="O5" s="49" t="s">
        <v>72</v>
      </c>
      <c r="P5">
        <f t="shared" si="1"/>
        <v>1</v>
      </c>
    </row>
    <row r="6" spans="1:16" customFormat="1">
      <c r="A6" s="6">
        <v>44839</v>
      </c>
      <c r="B6" s="35" t="str">
        <f>IF('OCOD&amp;OMR (2023)'!B6="b","B",IF('OCOD&amp;OMR (2023)'!B6="c","E",IF('OCOD&amp;OMR (2023)'!B6="r","E","")))</f>
        <v>B</v>
      </c>
      <c r="C6" s="28">
        <f>'OCOD Data 2023'!M6</f>
        <v>899.4</v>
      </c>
      <c r="D6" s="28">
        <f>'OCOD Data 2023'!L6</f>
        <v>489.5</v>
      </c>
      <c r="E6" s="35" t="str">
        <f>IF('OCOD&amp;OMR (2023)'!E6=0,"C",IF(AND('OCOD&amp;OMR (2023)'!E6&lt;100,'OCOD&amp;OMR (2023)'!E25=100),"C","O"))</f>
        <v>C</v>
      </c>
      <c r="F6" s="32">
        <f>'OMR (2023)'!C8</f>
        <v>-3070</v>
      </c>
      <c r="G6" s="68" t="s">
        <v>64</v>
      </c>
      <c r="H6" s="32">
        <f>'OMR (2023)'!F8</f>
        <v>-2463.46232387396</v>
      </c>
      <c r="I6" s="32">
        <f>'OMR (2023)'!G8</f>
        <v>-3387.6728164327128</v>
      </c>
      <c r="J6" s="75"/>
      <c r="M6" s="47">
        <v>4290.8999243761027</v>
      </c>
      <c r="N6" s="47">
        <f t="shared" si="0"/>
        <v>3391.4999243761026</v>
      </c>
      <c r="O6" s="49" t="s">
        <v>72</v>
      </c>
      <c r="P6">
        <f t="shared" si="1"/>
        <v>1</v>
      </c>
    </row>
    <row r="7" spans="1:16" customFormat="1">
      <c r="A7" s="6">
        <v>44840</v>
      </c>
      <c r="B7" s="35" t="str">
        <f>IF('OCOD&amp;OMR (2023)'!B7="b","B",IF('OCOD&amp;OMR (2023)'!B7="c","E",IF('OCOD&amp;OMR (2023)'!B7="r","E","")))</f>
        <v>B</v>
      </c>
      <c r="C7" s="28">
        <f>'OCOD Data 2023'!M7</f>
        <v>914</v>
      </c>
      <c r="D7" s="28">
        <f>'OCOD Data 2023'!L7</f>
        <v>486.5</v>
      </c>
      <c r="E7" s="35" t="str">
        <f>IF('OCOD&amp;OMR (2023)'!E7=0,"C",IF(AND('OCOD&amp;OMR (2023)'!E7&lt;100,'OCOD&amp;OMR (2023)'!E26=100),"C","O"))</f>
        <v>C</v>
      </c>
      <c r="F7" s="32">
        <f>'OMR (2023)'!C9</f>
        <v>-2830</v>
      </c>
      <c r="G7" s="68" t="s">
        <v>64</v>
      </c>
      <c r="H7" s="32">
        <f>'OMR (2023)'!F9</f>
        <v>-2287.6713399324426</v>
      </c>
      <c r="I7" s="32">
        <f>'OMR (2023)'!G9</f>
        <v>-3204.6032301674531</v>
      </c>
      <c r="J7" s="75"/>
      <c r="M7" s="47">
        <v>4288.3791278043864</v>
      </c>
      <c r="N7" s="47">
        <f t="shared" si="0"/>
        <v>3374.3791278043864</v>
      </c>
      <c r="O7" s="49" t="s">
        <v>72</v>
      </c>
      <c r="P7">
        <f t="shared" si="1"/>
        <v>1</v>
      </c>
    </row>
    <row r="8" spans="1:16" customFormat="1">
      <c r="A8" s="6">
        <v>44841</v>
      </c>
      <c r="B8" s="35" t="str">
        <f>IF('OCOD&amp;OMR (2023)'!B8="b","B",IF('OCOD&amp;OMR (2023)'!B8="c","E",IF('OCOD&amp;OMR (2023)'!B8="r","E","")))</f>
        <v>B</v>
      </c>
      <c r="C8" s="28">
        <f>'OCOD Data 2023'!M8</f>
        <v>914</v>
      </c>
      <c r="D8" s="28">
        <f>'OCOD Data 2023'!L8</f>
        <v>493.6</v>
      </c>
      <c r="E8" s="35" t="str">
        <f>IF('OCOD&amp;OMR (2023)'!E8=0,"C",IF(AND('OCOD&amp;OMR (2023)'!E8&lt;100,'OCOD&amp;OMR (2023)'!E27=100),"C","O"))</f>
        <v>O</v>
      </c>
      <c r="F8" s="32">
        <f>'OMR (2023)'!C10</f>
        <v>-2816</v>
      </c>
      <c r="G8" s="68" t="s">
        <v>64</v>
      </c>
      <c r="H8" s="32">
        <f>'OMR (2023)'!F10</f>
        <v>-2106.6950833335013</v>
      </c>
      <c r="I8" s="32">
        <f>'OMR (2023)'!G10</f>
        <v>-3016.9219277784582</v>
      </c>
      <c r="J8" s="75" t="s">
        <v>59</v>
      </c>
      <c r="M8" s="47">
        <v>3420.7209478195109</v>
      </c>
      <c r="N8" s="47">
        <f t="shared" si="0"/>
        <v>2506.7209478195109</v>
      </c>
      <c r="O8" s="49" t="s">
        <v>72</v>
      </c>
      <c r="P8">
        <f t="shared" si="1"/>
        <v>0</v>
      </c>
    </row>
    <row r="9" spans="1:16" customFormat="1">
      <c r="A9" s="6">
        <v>44842</v>
      </c>
      <c r="B9" s="35" t="str">
        <f>IF('OCOD&amp;OMR (2023)'!B9="b","B",IF('OCOD&amp;OMR (2023)'!B9="c","E",IF('OCOD&amp;OMR (2023)'!B9="r","E","")))</f>
        <v>B</v>
      </c>
      <c r="C9" s="28">
        <f>'OCOD Data 2023'!M9</f>
        <v>915</v>
      </c>
      <c r="D9" s="28">
        <f>'OCOD Data 2023'!L9</f>
        <v>493.1</v>
      </c>
      <c r="E9" s="35" t="str">
        <f>IF('OCOD&amp;OMR (2023)'!E9=0,"C",IF(AND('OCOD&amp;OMR (2023)'!E9&lt;100,'OCOD&amp;OMR (2023)'!E28=100),"C","O"))</f>
        <v>O</v>
      </c>
      <c r="F9" s="32">
        <f>'OMR (2023)'!C11</f>
        <v>-2864</v>
      </c>
      <c r="G9" s="68" t="s">
        <v>64</v>
      </c>
      <c r="H9" s="32">
        <f>'OMR (2023)'!F11</f>
        <v>-1925.881361484245</v>
      </c>
      <c r="I9" s="32">
        <f>'OMR (2023)'!G11</f>
        <v>-2826.0018486816234</v>
      </c>
      <c r="J9" s="75"/>
      <c r="M9" s="47">
        <v>3407.6128056465841</v>
      </c>
      <c r="N9" s="47">
        <f t="shared" si="0"/>
        <v>2492.6128056465841</v>
      </c>
      <c r="O9" s="49" t="s">
        <v>72</v>
      </c>
      <c r="P9">
        <f t="shared" si="1"/>
        <v>0</v>
      </c>
    </row>
    <row r="10" spans="1:16" customFormat="1">
      <c r="A10" s="6">
        <v>44843</v>
      </c>
      <c r="B10" s="35" t="str">
        <f>IF('OCOD&amp;OMR (2023)'!B10="b","B",IF('OCOD&amp;OMR (2023)'!B10="c","E",IF('OCOD&amp;OMR (2023)'!B10="r","E","")))</f>
        <v>B</v>
      </c>
      <c r="C10" s="28">
        <f>'OCOD Data 2023'!M10</f>
        <v>917.1</v>
      </c>
      <c r="D10" s="28">
        <f>'OCOD Data 2023'!L10</f>
        <v>491.1</v>
      </c>
      <c r="E10" s="35" t="str">
        <f>IF('OCOD&amp;OMR (2023)'!E10=0,"C",IF(AND('OCOD&amp;OMR (2023)'!E10&lt;100,'OCOD&amp;OMR (2023)'!E29=100),"C","O"))</f>
        <v>O</v>
      </c>
      <c r="F10" s="32">
        <f>'OMR (2023)'!C12</f>
        <v>-2836</v>
      </c>
      <c r="G10" s="68" t="s">
        <v>64</v>
      </c>
      <c r="H10" s="32">
        <f>'OMR (2023)'!F12</f>
        <v>-1747.9592274504662</v>
      </c>
      <c r="I10" s="32">
        <f>'OMR (2023)'!G12</f>
        <v>-2634.3694319838664</v>
      </c>
      <c r="J10" s="77"/>
      <c r="M10" s="47">
        <v>3413.6627174187042</v>
      </c>
      <c r="N10" s="47">
        <f t="shared" si="0"/>
        <v>2496.5627174187043</v>
      </c>
      <c r="O10" s="49" t="s">
        <v>72</v>
      </c>
      <c r="P10">
        <f t="shared" si="1"/>
        <v>0</v>
      </c>
    </row>
    <row r="11" spans="1:16" customFormat="1">
      <c r="A11" s="6">
        <v>44844</v>
      </c>
      <c r="B11" s="35" t="str">
        <f>IF('OCOD&amp;OMR (2023)'!B11="b","B",IF('OCOD&amp;OMR (2023)'!B11="c","E",IF('OCOD&amp;OMR (2023)'!B11="r","E","")))</f>
        <v>B</v>
      </c>
      <c r="C11" s="28">
        <f>'OCOD Data 2023'!M11</f>
        <v>905</v>
      </c>
      <c r="D11" s="28">
        <f>'OCOD Data 2023'!L11</f>
        <v>489.5</v>
      </c>
      <c r="E11" s="35" t="str">
        <f>IF('OCOD&amp;OMR (2023)'!E11=0,"C",IF(AND('OCOD&amp;OMR (2023)'!E11&lt;100,'OCOD&amp;OMR (2023)'!E30=100),"C","O"))</f>
        <v>C</v>
      </c>
      <c r="F11" s="32">
        <f>'OMR (2023)'!C13</f>
        <v>-2742</v>
      </c>
      <c r="G11" s="68" t="s">
        <v>64</v>
      </c>
      <c r="H11" s="32">
        <f>'OMR (2023)'!F13</f>
        <v>-1727.26309235392</v>
      </c>
      <c r="I11" s="32">
        <f>'OMR (2023)'!G13</f>
        <v>-2475.7296733926328</v>
      </c>
      <c r="J11" s="75" t="s">
        <v>66</v>
      </c>
      <c r="M11" s="47">
        <v>3262.4149231157044</v>
      </c>
      <c r="N11" s="47">
        <f t="shared" si="0"/>
        <v>2357.4149231157044</v>
      </c>
      <c r="O11" s="49" t="s">
        <v>72</v>
      </c>
      <c r="P11">
        <f t="shared" si="1"/>
        <v>1</v>
      </c>
    </row>
    <row r="12" spans="1:16" customFormat="1">
      <c r="A12" s="6">
        <v>44845</v>
      </c>
      <c r="B12" s="35" t="str">
        <f>IF('OCOD&amp;OMR (2023)'!B12="b","B",IF('OCOD&amp;OMR (2023)'!B12="c","E",IF('OCOD&amp;OMR (2023)'!B12="r","E","")))</f>
        <v>B</v>
      </c>
      <c r="C12" s="28">
        <f>'OCOD Data 2023'!M12</f>
        <v>905.5</v>
      </c>
      <c r="D12" s="28">
        <f>'OCOD Data 2023'!L12</f>
        <v>498.6</v>
      </c>
      <c r="E12" s="35" t="str">
        <f>IF('OCOD&amp;OMR (2023)'!E12=0,"C",IF(AND('OCOD&amp;OMR (2023)'!E12&lt;100,'OCOD&amp;OMR (2023)'!E31=100),"C","O"))</f>
        <v>C</v>
      </c>
      <c r="F12" s="32">
        <f>'OMR (2023)'!C14</f>
        <v>-2668</v>
      </c>
      <c r="G12" s="68" t="s">
        <v>64</v>
      </c>
      <c r="H12" s="32">
        <f>'OMR (2023)'!F14</f>
        <v>-1704.9772127713636</v>
      </c>
      <c r="I12" s="32">
        <f>'OMR (2023)'!G14</f>
        <v>-2355.5062970103354</v>
      </c>
      <c r="J12" s="75"/>
      <c r="K12" s="42"/>
      <c r="M12" s="47">
        <v>3422.7375850768844</v>
      </c>
      <c r="N12" s="47">
        <f t="shared" si="0"/>
        <v>2517.2375850768844</v>
      </c>
      <c r="O12" s="49" t="s">
        <v>72</v>
      </c>
      <c r="P12">
        <f t="shared" si="1"/>
        <v>1</v>
      </c>
    </row>
    <row r="13" spans="1:16" customFormat="1">
      <c r="A13" s="6">
        <v>44846</v>
      </c>
      <c r="B13" s="35" t="str">
        <f>IF('OCOD&amp;OMR (2023)'!B13="b","B",IF('OCOD&amp;OMR (2023)'!B13="c","E",IF('OCOD&amp;OMR (2023)'!B13="r","E","")))</f>
        <v>B</v>
      </c>
      <c r="C13" s="28">
        <f>'OCOD Data 2023'!M13</f>
        <v>904</v>
      </c>
      <c r="D13" s="28">
        <f>'OCOD Data 2023'!L13</f>
        <v>490</v>
      </c>
      <c r="E13" s="35" t="str">
        <f>IF('OCOD&amp;OMR (2023)'!E13=0,"C",IF(AND('OCOD&amp;OMR (2023)'!E13&lt;100,'OCOD&amp;OMR (2023)'!E32=100),"C","O"))</f>
        <v>C</v>
      </c>
      <c r="F13" s="32">
        <f>'OMR (2023)'!C15</f>
        <v>-2598</v>
      </c>
      <c r="G13" s="68" t="s">
        <v>64</v>
      </c>
      <c r="H13" s="32">
        <f>'OMR (2023)'!F15</f>
        <v>-1692.7999876561632</v>
      </c>
      <c r="I13" s="32">
        <f>'OMR (2023)'!G15</f>
        <v>-2229.4324952306529</v>
      </c>
      <c r="J13" s="75"/>
      <c r="K13" s="46"/>
      <c r="M13" s="47">
        <v>3409.1252835896144</v>
      </c>
      <c r="N13" s="47">
        <f t="shared" si="0"/>
        <v>2505.1252835896144</v>
      </c>
      <c r="O13" s="49" t="s">
        <v>72</v>
      </c>
      <c r="P13">
        <f t="shared" si="1"/>
        <v>1</v>
      </c>
    </row>
    <row r="14" spans="1:16" customFormat="1">
      <c r="A14" s="6">
        <v>44847</v>
      </c>
      <c r="B14" s="35" t="str">
        <f>IF('OCOD&amp;OMR (2023)'!B14="b","B",IF('OCOD&amp;OMR (2023)'!B14="c","E",IF('OCOD&amp;OMR (2023)'!B14="r","E","")))</f>
        <v>B</v>
      </c>
      <c r="C14" s="28">
        <f>'OCOD Data 2023'!M14</f>
        <v>917.6</v>
      </c>
      <c r="D14" s="28">
        <f>'OCOD Data 2023'!L14</f>
        <v>493.6</v>
      </c>
      <c r="E14" s="35" t="str">
        <f>IF('OCOD&amp;OMR (2023)'!E14=0,"C",IF(AND('OCOD&amp;OMR (2023)'!E14&lt;100,'OCOD&amp;OMR (2023)'!E33=100),"C","O"))</f>
        <v>C</v>
      </c>
      <c r="F14" s="32">
        <f>'OMR (2023)'!C16</f>
        <v>-2500</v>
      </c>
      <c r="G14" s="68" t="s">
        <v>64</v>
      </c>
      <c r="H14" s="32">
        <f>'OMR (2023)'!F16</f>
        <v>-1688.9832070098309</v>
      </c>
      <c r="I14" s="32">
        <f>'OMR (2023)'!G16</f>
        <v>-2106.1797228225719</v>
      </c>
      <c r="J14" s="75"/>
      <c r="M14" s="47">
        <v>3407.6128056465841</v>
      </c>
      <c r="N14" s="47">
        <f t="shared" si="0"/>
        <v>2490.0128056465842</v>
      </c>
      <c r="O14" s="49" t="s">
        <v>73</v>
      </c>
      <c r="P14">
        <f t="shared" si="1"/>
        <v>0</v>
      </c>
    </row>
    <row r="15" spans="1:16" customFormat="1">
      <c r="A15" s="6">
        <v>44848</v>
      </c>
      <c r="B15" s="35" t="str">
        <f>IF('OCOD&amp;OMR (2023)'!B15="b","B",IF('OCOD&amp;OMR (2023)'!B15="c","E",IF('OCOD&amp;OMR (2023)'!B15="r","E","")))</f>
        <v>B</v>
      </c>
      <c r="C15" s="28">
        <f>'OCOD Data 2023'!M15</f>
        <v>918.6</v>
      </c>
      <c r="D15" s="28">
        <f>'OCOD Data 2023'!L15</f>
        <v>493.6</v>
      </c>
      <c r="E15" s="35" t="str">
        <f>IF('OCOD&amp;OMR (2023)'!E15=0,"C",IF(AND('OCOD&amp;OMR (2023)'!E15&lt;100,'OCOD&amp;OMR (2023)'!E34=100),"C","O"))</f>
        <v>O</v>
      </c>
      <c r="F15" s="68" t="s">
        <v>64</v>
      </c>
      <c r="G15" s="68" t="s">
        <v>64</v>
      </c>
      <c r="H15" s="32">
        <f>'OMR (2023)'!F17</f>
        <v>-1686.590846765818</v>
      </c>
      <c r="I15" s="32">
        <f>'OMR (2023)'!G17</f>
        <v>-1980.2912826194674</v>
      </c>
      <c r="J15" s="75" t="s">
        <v>122</v>
      </c>
      <c r="M15" s="47">
        <v>3406.6044870178976</v>
      </c>
      <c r="N15" s="47">
        <f t="shared" si="0"/>
        <v>2488.0044870178976</v>
      </c>
      <c r="O15" s="49" t="s">
        <v>73</v>
      </c>
      <c r="P15">
        <f t="shared" si="1"/>
        <v>1</v>
      </c>
    </row>
    <row r="16" spans="1:16" customFormat="1">
      <c r="A16" s="6">
        <v>44849</v>
      </c>
      <c r="B16" s="35" t="str">
        <f>IF('OCOD&amp;OMR (2023)'!B16="b","B",IF('OCOD&amp;OMR (2023)'!B16="c","E",IF('OCOD&amp;OMR (2023)'!B16="r","E","")))</f>
        <v>B</v>
      </c>
      <c r="C16" s="28">
        <f>'OCOD Data 2023'!M16</f>
        <v>922.6</v>
      </c>
      <c r="D16" s="28">
        <f>'OCOD Data 2023'!L16</f>
        <v>497.6</v>
      </c>
      <c r="E16" s="35" t="str">
        <f>IF('OCOD&amp;OMR (2023)'!E16=0,"C",IF(AND('OCOD&amp;OMR (2023)'!E16&lt;100,'OCOD&amp;OMR (2023)'!E35=100),"C","O"))</f>
        <v>O</v>
      </c>
      <c r="F16" s="68" t="s">
        <v>64</v>
      </c>
      <c r="G16" s="68" t="s">
        <v>64</v>
      </c>
      <c r="H16" s="32">
        <f>'OMR (2023)'!F18</f>
        <v>-1683.6175129942021</v>
      </c>
      <c r="I16" s="32">
        <f>'OMR (2023)'!G18</f>
        <v>-1907.7994920350029</v>
      </c>
      <c r="J16" s="75"/>
      <c r="M16" s="47">
        <v>3402.5712125031509</v>
      </c>
      <c r="N16" s="47">
        <f t="shared" si="0"/>
        <v>2479.971212503151</v>
      </c>
      <c r="O16" s="49" t="s">
        <v>73</v>
      </c>
      <c r="P16">
        <f t="shared" si="1"/>
        <v>1</v>
      </c>
    </row>
    <row r="17" spans="1:16" customFormat="1">
      <c r="A17" s="6">
        <v>44850</v>
      </c>
      <c r="B17" s="35" t="str">
        <f>IF('OCOD&amp;OMR (2023)'!B17="b","B",IF('OCOD&amp;OMR (2023)'!B17="c","E",IF('OCOD&amp;OMR (2023)'!B17="r","E","")))</f>
        <v>B</v>
      </c>
      <c r="C17" s="28">
        <f>'OCOD Data 2023'!M17</f>
        <v>921.1</v>
      </c>
      <c r="D17" s="28">
        <f>'OCOD Data 2023'!L17</f>
        <v>493.1</v>
      </c>
      <c r="E17" s="35" t="str">
        <f>IF('OCOD&amp;OMR (2023)'!E17=0,"C",IF(AND('OCOD&amp;OMR (2023)'!E17&lt;100,'OCOD&amp;OMR (2023)'!E36=100),"C","O"))</f>
        <v>O</v>
      </c>
      <c r="F17" s="68" t="s">
        <v>64</v>
      </c>
      <c r="G17" s="68" t="s">
        <v>64</v>
      </c>
      <c r="H17" s="32">
        <f>'OMR (2023)'!F19</f>
        <v>-1655.3759777040584</v>
      </c>
      <c r="I17" s="32">
        <f>'OMR (2023)'!G19</f>
        <v>-1827.6598926875292</v>
      </c>
      <c r="J17" s="75"/>
      <c r="M17" s="47">
        <v>3409.1252835896144</v>
      </c>
      <c r="N17" s="47">
        <f t="shared" si="0"/>
        <v>2488.0252835896144</v>
      </c>
      <c r="O17" s="49" t="s">
        <v>73</v>
      </c>
      <c r="P17">
        <f t="shared" si="1"/>
        <v>1</v>
      </c>
    </row>
    <row r="18" spans="1:16" customFormat="1">
      <c r="A18" s="6">
        <v>44851</v>
      </c>
      <c r="B18" s="35" t="str">
        <f>IF('OCOD&amp;OMR (2023)'!B18="b","B",IF('OCOD&amp;OMR (2023)'!B18="c","E",IF('OCOD&amp;OMR (2023)'!B18="r","E","")))</f>
        <v>B</v>
      </c>
      <c r="C18" s="28">
        <f>'OCOD Data 2023'!M18</f>
        <v>916.1</v>
      </c>
      <c r="D18" s="28">
        <f>'OCOD Data 2023'!L18</f>
        <v>495.6</v>
      </c>
      <c r="E18" s="35" t="str">
        <f>IF('OCOD&amp;OMR (2023)'!E18=0,"C",IF(AND('OCOD&amp;OMR (2023)'!E18&lt;100,'OCOD&amp;OMR (2023)'!E37=100),"C","O"))</f>
        <v>C</v>
      </c>
      <c r="F18" s="68" t="s">
        <v>64</v>
      </c>
      <c r="G18" s="68" t="s">
        <v>64</v>
      </c>
      <c r="H18" s="32">
        <f>'OMR (2023)'!F20</f>
        <v>-1597.459832149231</v>
      </c>
      <c r="I18" s="32">
        <f>'OMR (2023)'!G20</f>
        <v>-1739.447357354604</v>
      </c>
      <c r="J18" s="75" t="s">
        <v>66</v>
      </c>
      <c r="M18" s="47">
        <v>3405.0920090748677</v>
      </c>
      <c r="N18" s="47">
        <f t="shared" si="0"/>
        <v>2488.9920090748678</v>
      </c>
      <c r="O18" s="49" t="s">
        <v>72</v>
      </c>
      <c r="P18">
        <f t="shared" si="1"/>
        <v>1</v>
      </c>
    </row>
    <row r="19" spans="1:16" customFormat="1">
      <c r="A19" s="6">
        <v>44852</v>
      </c>
      <c r="B19" s="35" t="str">
        <f>IF('OCOD&amp;OMR (2023)'!B19="b","B",IF('OCOD&amp;OMR (2023)'!B19="c","E",IF('OCOD&amp;OMR (2023)'!B19="r","E","")))</f>
        <v>B</v>
      </c>
      <c r="C19" s="28">
        <f>'OCOD Data 2023'!M19</f>
        <v>913</v>
      </c>
      <c r="D19" s="28">
        <f>'OCOD Data 2023'!L19</f>
        <v>487.5</v>
      </c>
      <c r="E19" s="35" t="str">
        <f>IF('OCOD&amp;OMR (2023)'!E19=0,"C",IF(AND('OCOD&amp;OMR (2023)'!E19&lt;100,'OCOD&amp;OMR (2023)'!E38=100),"C","O"))</f>
        <v>C</v>
      </c>
      <c r="F19" s="68" t="s">
        <v>64</v>
      </c>
      <c r="G19" s="68" t="s">
        <v>64</v>
      </c>
      <c r="H19" s="32">
        <f>'OMR (2023)'!F21</f>
        <v>-1518.215421604235</v>
      </c>
      <c r="I19" s="32">
        <f>'OMR (2023)'!G21</f>
        <v>-1647.2849849760526</v>
      </c>
      <c r="J19" s="75"/>
      <c r="K19" s="46"/>
      <c r="M19" s="47">
        <v>3405.596168389211</v>
      </c>
      <c r="N19" s="47">
        <f t="shared" si="0"/>
        <v>2492.596168389211</v>
      </c>
      <c r="O19" s="49" t="s">
        <v>72</v>
      </c>
      <c r="P19">
        <f t="shared" si="1"/>
        <v>1</v>
      </c>
    </row>
    <row r="20" spans="1:16" customFormat="1">
      <c r="A20" s="6">
        <v>44853</v>
      </c>
      <c r="B20" s="35" t="str">
        <f>IF('OCOD&amp;OMR (2023)'!B20="b","B",IF('OCOD&amp;OMR (2023)'!B20="c","E",IF('OCOD&amp;OMR (2023)'!B20="r","E","")))</f>
        <v>B</v>
      </c>
      <c r="C20" s="28">
        <f>'OCOD Data 2023'!M20</f>
        <v>913</v>
      </c>
      <c r="D20" s="28">
        <f>'OCOD Data 2023'!L20</f>
        <v>489.5</v>
      </c>
      <c r="E20" s="35" t="str">
        <f>IF('OCOD&amp;OMR (2023)'!E20=0,"C",IF(AND('OCOD&amp;OMR (2023)'!E20&lt;100,'OCOD&amp;OMR (2023)'!E39=100),"C","O"))</f>
        <v>C</v>
      </c>
      <c r="F20" s="68" t="s">
        <v>64</v>
      </c>
      <c r="G20" s="68" t="s">
        <v>64</v>
      </c>
      <c r="H20" s="32">
        <f>'OMR (2023)'!F22</f>
        <v>-1459.9348517872447</v>
      </c>
      <c r="I20" s="32">
        <f>'OMR (2023)'!G22</f>
        <v>-1621.8886140170694</v>
      </c>
      <c r="J20" s="75"/>
      <c r="M20" s="47">
        <v>3455.507940509201</v>
      </c>
      <c r="N20" s="47">
        <f t="shared" si="0"/>
        <v>2542.507940509201</v>
      </c>
      <c r="O20" s="49" t="s">
        <v>72</v>
      </c>
      <c r="P20">
        <f t="shared" si="1"/>
        <v>1</v>
      </c>
    </row>
    <row r="21" spans="1:16" customFormat="1">
      <c r="A21" s="6">
        <v>44854</v>
      </c>
      <c r="B21" s="35" t="str">
        <f>IF('OCOD&amp;OMR (2023)'!B21="b","B",IF('OCOD&amp;OMR (2023)'!B21="c","E",IF('OCOD&amp;OMR (2023)'!B21="r","E","")))</f>
        <v>B</v>
      </c>
      <c r="C21" s="28">
        <f>'OCOD Data 2023'!M21</f>
        <v>910</v>
      </c>
      <c r="D21" s="28">
        <f>'OCOD Data 2023'!L21</f>
        <v>492.6</v>
      </c>
      <c r="E21" s="35" t="str">
        <f>IF('OCOD&amp;OMR (2023)'!E21=0,"C",IF(AND('OCOD&amp;OMR (2023)'!E21&lt;100,'OCOD&amp;OMR (2023)'!E40=100),"C","O"))</f>
        <v>C</v>
      </c>
      <c r="F21" s="68" t="s">
        <v>64</v>
      </c>
      <c r="G21" s="68" t="s">
        <v>64</v>
      </c>
      <c r="H21" s="32">
        <f>'OMR (2023)'!F23</f>
        <v>-1427.7958811797328</v>
      </c>
      <c r="I21" s="32">
        <f>'OMR (2023)'!G23</f>
        <v>-1600.7011139090353</v>
      </c>
      <c r="J21" s="75"/>
      <c r="K21" s="46"/>
      <c r="M21" s="47">
        <v>3438.8706831358709</v>
      </c>
      <c r="N21" s="47">
        <f t="shared" si="0"/>
        <v>2528.8706831358709</v>
      </c>
      <c r="O21" s="49" t="s">
        <v>73</v>
      </c>
      <c r="P21">
        <f t="shared" si="1"/>
        <v>0</v>
      </c>
    </row>
    <row r="22" spans="1:16" customFormat="1">
      <c r="A22" s="6">
        <v>44855</v>
      </c>
      <c r="B22" s="35" t="str">
        <f>IF('OCOD&amp;OMR (2023)'!B22="b","B",IF('OCOD&amp;OMR (2023)'!B22="c","E",IF('OCOD&amp;OMR (2023)'!B22="r","E","")))</f>
        <v>B</v>
      </c>
      <c r="C22" s="28">
        <f>'OCOD Data 2023'!M22</f>
        <v>920.1</v>
      </c>
      <c r="D22" s="28">
        <f>'OCOD Data 2023'!L22</f>
        <v>497.1</v>
      </c>
      <c r="E22" s="35" t="str">
        <f>IF('OCOD&amp;OMR (2023)'!E22=0,"C",IF(AND('OCOD&amp;OMR (2023)'!E22&lt;100,'OCOD&amp;OMR (2023)'!E41=100),"C","O"))</f>
        <v>O</v>
      </c>
      <c r="F22" s="68" t="s">
        <v>64</v>
      </c>
      <c r="G22" s="68" t="s">
        <v>64</v>
      </c>
      <c r="H22" s="32">
        <f>'OMR (2023)'!F24</f>
        <v>-1423.5090591378876</v>
      </c>
      <c r="I22" s="32">
        <f>'OMR (2023)'!G24</f>
        <v>-1583.6648840462387</v>
      </c>
      <c r="J22" s="75" t="s">
        <v>122</v>
      </c>
      <c r="M22" s="47">
        <v>2724.4769347113688</v>
      </c>
      <c r="N22" s="47">
        <f t="shared" si="0"/>
        <v>1804.3769347113689</v>
      </c>
      <c r="O22" s="49" t="s">
        <v>73</v>
      </c>
      <c r="P22">
        <f t="shared" si="1"/>
        <v>1</v>
      </c>
    </row>
    <row r="23" spans="1:16" customFormat="1">
      <c r="A23" s="6">
        <v>44856</v>
      </c>
      <c r="B23" s="35" t="str">
        <f>IF('OCOD&amp;OMR (2023)'!B23="b","B",IF('OCOD&amp;OMR (2023)'!B23="c","E",IF('OCOD&amp;OMR (2023)'!B23="r","E","")))</f>
        <v>B</v>
      </c>
      <c r="C23" s="28">
        <f>'OCOD Data 2023'!M23</f>
        <v>925.1</v>
      </c>
      <c r="D23" s="28">
        <f>'OCOD Data 2023'!L23</f>
        <v>493.6</v>
      </c>
      <c r="E23" s="35" t="str">
        <f>IF('OCOD&amp;OMR (2023)'!E23=0,"C",IF(AND('OCOD&amp;OMR (2023)'!E23&lt;100,'OCOD&amp;OMR (2023)'!E42=100),"C","O"))</f>
        <v>O</v>
      </c>
      <c r="F23" s="32">
        <f>'OMR (2023)'!C25</f>
        <v>-2174.1999999999998</v>
      </c>
      <c r="G23" s="68" t="s">
        <v>64</v>
      </c>
      <c r="H23" s="32">
        <f>'OMR (2023)'!F25</f>
        <v>-1386.1101961159568</v>
      </c>
      <c r="I23" s="32">
        <f>'OMR (2023)'!G25</f>
        <v>-1546.671941151644</v>
      </c>
      <c r="J23" s="75"/>
      <c r="M23" s="47">
        <v>2716.4103856818756</v>
      </c>
      <c r="N23" s="47">
        <f t="shared" si="0"/>
        <v>1791.3103856818757</v>
      </c>
      <c r="O23" s="49" t="s">
        <v>73</v>
      </c>
      <c r="P23">
        <f t="shared" si="1"/>
        <v>1</v>
      </c>
    </row>
    <row r="24" spans="1:16" customFormat="1">
      <c r="A24" s="6">
        <v>44857</v>
      </c>
      <c r="B24" s="35" t="str">
        <f>IF('OCOD&amp;OMR (2023)'!B24="b","B",IF('OCOD&amp;OMR (2023)'!B24="c","E",IF('OCOD&amp;OMR (2023)'!B24="r","E","")))</f>
        <v>B</v>
      </c>
      <c r="C24" s="28">
        <f>'OCOD Data 2023'!M24</f>
        <v>922.6</v>
      </c>
      <c r="D24" s="28">
        <f>'OCOD Data 2023'!L24</f>
        <v>498.6</v>
      </c>
      <c r="E24" s="35" t="str">
        <f>IF('OCOD&amp;OMR (2023)'!E24=0,"C",IF(AND('OCOD&amp;OMR (2023)'!E24&lt;100,'OCOD&amp;OMR (2023)'!E43=100),"C","O"))</f>
        <v>O</v>
      </c>
      <c r="F24" s="32">
        <f>'OMR (2023)'!C26</f>
        <v>-2051</v>
      </c>
      <c r="G24" s="68" t="s">
        <v>64</v>
      </c>
      <c r="H24" s="32">
        <f>'OMR (2023)'!F26</f>
        <v>-1331.0538288056466</v>
      </c>
      <c r="I24" s="32">
        <f>'OMR (2023)'!G26</f>
        <v>-1498.3901997457599</v>
      </c>
      <c r="J24" s="75"/>
      <c r="M24" s="47">
        <v>2707.8396773380387</v>
      </c>
      <c r="N24" s="47">
        <f t="shared" si="0"/>
        <v>1785.2396773380387</v>
      </c>
      <c r="O24" s="49" t="s">
        <v>73</v>
      </c>
      <c r="P24">
        <f t="shared" si="1"/>
        <v>1</v>
      </c>
    </row>
    <row r="25" spans="1:16" customFormat="1">
      <c r="A25" s="6">
        <v>44858</v>
      </c>
      <c r="B25" s="35" t="str">
        <f>IF('OCOD&amp;OMR (2023)'!B25="b","B",IF('OCOD&amp;OMR (2023)'!B25="c","E",IF('OCOD&amp;OMR (2023)'!B25="r","E","")))</f>
        <v>B</v>
      </c>
      <c r="C25" s="28">
        <f>'OCOD Data 2023'!M25</f>
        <v>919.6</v>
      </c>
      <c r="D25" s="28">
        <f>'OCOD Data 2023'!L25</f>
        <v>0</v>
      </c>
      <c r="E25" s="35" t="str">
        <f>IF('OCOD&amp;OMR (2023)'!E25=0,"C",IF(AND('OCOD&amp;OMR (2023)'!E25&lt;100,'OCOD&amp;OMR (2023)'!E44=100),"C","O"))</f>
        <v>C</v>
      </c>
      <c r="F25" s="32">
        <f>'OMR (2023)'!C27</f>
        <v>-1883</v>
      </c>
      <c r="G25" s="68" t="s">
        <v>64</v>
      </c>
      <c r="H25" s="32">
        <f>'OMR (2023)'!F27</f>
        <v>-1155.0336955361734</v>
      </c>
      <c r="I25" s="32">
        <f>'OMR (2023)'!G27</f>
        <v>-1417.520972296446</v>
      </c>
      <c r="J25" s="75" t="s">
        <v>66</v>
      </c>
      <c r="M25" s="47">
        <v>2708.3438366523819</v>
      </c>
      <c r="N25" s="47">
        <f t="shared" si="0"/>
        <v>1788.743836652382</v>
      </c>
      <c r="O25" s="49" t="s">
        <v>72</v>
      </c>
      <c r="P25">
        <f t="shared" si="1"/>
        <v>1</v>
      </c>
    </row>
    <row r="26" spans="1:16" customFormat="1">
      <c r="A26" s="6">
        <v>44859</v>
      </c>
      <c r="B26" s="35" t="str">
        <f>IF('OCOD&amp;OMR (2023)'!B26="b","B",IF('OCOD&amp;OMR (2023)'!B26="c","E",IF('OCOD&amp;OMR (2023)'!B26="r","E","")))</f>
        <v>B</v>
      </c>
      <c r="C26" s="28">
        <f>'OCOD Data 2023'!M26</f>
        <v>912.5</v>
      </c>
      <c r="D26" s="28">
        <f>'OCOD Data 2023'!L26</f>
        <v>0</v>
      </c>
      <c r="E26" s="35" t="str">
        <f>IF('OCOD&amp;OMR (2023)'!E26=0,"C",IF(AND('OCOD&amp;OMR (2023)'!E26&lt;100,'OCOD&amp;OMR (2023)'!E45=100),"C","O"))</f>
        <v>C</v>
      </c>
      <c r="F26" s="32">
        <f>'OMR (2023)'!C28</f>
        <v>-1723.4</v>
      </c>
      <c r="G26" s="68" t="s">
        <v>64</v>
      </c>
      <c r="H26" s="32">
        <f>'OMR (2023)'!F28</f>
        <v>-971.70467299218558</v>
      </c>
      <c r="I26" s="32">
        <f>'OMR (2023)'!G28</f>
        <v>-1338.8180639879006</v>
      </c>
      <c r="J26" s="75"/>
      <c r="K26" s="46"/>
      <c r="M26" s="47">
        <v>2700.2772876228887</v>
      </c>
      <c r="N26" s="47">
        <f t="shared" si="0"/>
        <v>1787.7772876228887</v>
      </c>
      <c r="O26" s="49" t="s">
        <v>72</v>
      </c>
      <c r="P26">
        <f t="shared" si="1"/>
        <v>1</v>
      </c>
    </row>
    <row r="27" spans="1:16" customFormat="1">
      <c r="A27" s="6">
        <v>44860</v>
      </c>
      <c r="B27" s="35" t="str">
        <f>IF('OCOD&amp;OMR (2023)'!B27="b","B",IF('OCOD&amp;OMR (2023)'!B27="c","E",IF('OCOD&amp;OMR (2023)'!B27="r","E","")))</f>
        <v>B</v>
      </c>
      <c r="C27" s="28">
        <f>'OCOD Data 2023'!M27</f>
        <v>910</v>
      </c>
      <c r="D27" s="28">
        <f>'OCOD Data 2023'!L27</f>
        <v>0</v>
      </c>
      <c r="E27" s="35" t="str">
        <f>IF('OCOD&amp;OMR (2023)'!E27=0,"C",IF(AND('OCOD&amp;OMR (2023)'!E27&lt;100,'OCOD&amp;OMR (2023)'!E46=100),"C","O"))</f>
        <v>C</v>
      </c>
      <c r="F27" s="32">
        <f>'OMR (2023)'!C29</f>
        <v>-1677.4</v>
      </c>
      <c r="G27" s="68" t="s">
        <v>64</v>
      </c>
      <c r="H27" s="32">
        <f>'OMR (2023)'!F29</f>
        <v>-815.98061185379379</v>
      </c>
      <c r="I27" s="32">
        <f>'OMR (2023)'!G29</f>
        <v>-1270.5151069739638</v>
      </c>
      <c r="J27" s="77"/>
      <c r="K27" s="46"/>
      <c r="M27" s="47">
        <v>1909.7554827325434</v>
      </c>
      <c r="N27" s="47">
        <f t="shared" si="0"/>
        <v>999.75548273254344</v>
      </c>
      <c r="O27" s="49" t="s">
        <v>72</v>
      </c>
      <c r="P27">
        <f t="shared" si="1"/>
        <v>1</v>
      </c>
    </row>
    <row r="28" spans="1:16" customFormat="1">
      <c r="A28" s="6">
        <v>44861</v>
      </c>
      <c r="B28" s="35" t="str">
        <f>IF('OCOD&amp;OMR (2023)'!B28="b","B",IF('OCOD&amp;OMR (2023)'!B28="c","E",IF('OCOD&amp;OMR (2023)'!B28="r","E","")))</f>
        <v>B</v>
      </c>
      <c r="C28" s="28">
        <f>'OCOD Data 2023'!M28</f>
        <v>909</v>
      </c>
      <c r="D28" s="28">
        <f>'OCOD Data 2023'!L28</f>
        <v>492.6</v>
      </c>
      <c r="E28" s="35" t="str">
        <f>IF('OCOD&amp;OMR (2023)'!E28=0,"C",IF(AND('OCOD&amp;OMR (2023)'!E28&lt;100,'OCOD&amp;OMR (2023)'!E47=100),"C","O"))</f>
        <v>C</v>
      </c>
      <c r="F28" s="32">
        <f>'OMR (2023)'!C30</f>
        <v>-1900.2</v>
      </c>
      <c r="G28" s="68" t="s">
        <v>64</v>
      </c>
      <c r="H28" s="32">
        <f>'OMR (2023)'!F30</f>
        <v>-844.81894204991181</v>
      </c>
      <c r="I28" s="32">
        <f>'OMR (2023)'!G30</f>
        <v>-1245.1847036659585</v>
      </c>
      <c r="J28" s="75"/>
      <c r="M28" s="47">
        <v>1870.9352155281069</v>
      </c>
      <c r="N28" s="47">
        <f t="shared" si="0"/>
        <v>961.93521552810694</v>
      </c>
      <c r="O28" s="49" t="s">
        <v>72</v>
      </c>
      <c r="P28">
        <f t="shared" si="1"/>
        <v>1</v>
      </c>
    </row>
    <row r="29" spans="1:16" customFormat="1">
      <c r="A29" s="6">
        <v>44862</v>
      </c>
      <c r="B29" s="35" t="str">
        <f>IF('OCOD&amp;OMR (2023)'!B29="b","B",IF('OCOD&amp;OMR (2023)'!B29="c","E",IF('OCOD&amp;OMR (2023)'!B29="r","E","")))</f>
        <v>B</v>
      </c>
      <c r="C29" s="28">
        <f>'OCOD Data 2023'!M29</f>
        <v>910</v>
      </c>
      <c r="D29" s="28">
        <f>'OCOD Data 2023'!L29</f>
        <v>497.1</v>
      </c>
      <c r="E29" s="35" t="str">
        <f>IF('OCOD&amp;OMR (2023)'!E29=0,"C",IF(AND('OCOD&amp;OMR (2023)'!E29&lt;100,'OCOD&amp;OMR (2023)'!E48=100),"C","O"))</f>
        <v>O</v>
      </c>
      <c r="F29" s="32">
        <f>'OMR (2023)'!C31</f>
        <v>-2224.4</v>
      </c>
      <c r="G29" s="68" t="s">
        <v>64</v>
      </c>
      <c r="H29" s="32">
        <f>'OMR (2023)'!F31</f>
        <v>-927.82572569700028</v>
      </c>
      <c r="I29" s="32">
        <f>'OMR (2023)'!G31</f>
        <v>-1227.4026565068962</v>
      </c>
      <c r="J29" s="75" t="s">
        <v>122</v>
      </c>
      <c r="K29" s="46"/>
      <c r="M29" s="47">
        <v>1870.4310562137634</v>
      </c>
      <c r="N29" s="47">
        <f t="shared" si="0"/>
        <v>960.43105621376344</v>
      </c>
      <c r="O29" s="49" t="s">
        <v>73</v>
      </c>
      <c r="P29">
        <f t="shared" si="1"/>
        <v>1</v>
      </c>
    </row>
    <row r="30" spans="1:16" customFormat="1">
      <c r="A30" s="6">
        <v>44863</v>
      </c>
      <c r="B30" s="35" t="str">
        <f>IF('OCOD&amp;OMR (2023)'!B30="b","B",IF('OCOD&amp;OMR (2023)'!B30="c","E",IF('OCOD&amp;OMR (2023)'!B30="r","E","")))</f>
        <v>B</v>
      </c>
      <c r="C30" s="28">
        <f>'OCOD Data 2023'!M30</f>
        <v>910</v>
      </c>
      <c r="D30" s="28">
        <f>'OCOD Data 2023'!L30</f>
        <v>997.7</v>
      </c>
      <c r="E30" s="35" t="str">
        <f>IF('OCOD&amp;OMR (2023)'!E30=0,"C",IF(AND('OCOD&amp;OMR (2023)'!E30&lt;100,'OCOD&amp;OMR (2023)'!E49=100),"C","O"))</f>
        <v>O</v>
      </c>
      <c r="F30" s="32">
        <f>'OMR (2023)'!C32</f>
        <v>-2404.4</v>
      </c>
      <c r="G30" s="68" t="s">
        <v>64</v>
      </c>
      <c r="H30" s="32">
        <f>'OMR (2023)'!F32</f>
        <v>-1181.5407575397026</v>
      </c>
      <c r="I30" s="32">
        <f>'OMR (2023)'!G32</f>
        <v>-1238.20784534841</v>
      </c>
      <c r="J30" s="75"/>
      <c r="M30" s="47">
        <v>1867.4061003277036</v>
      </c>
      <c r="N30" s="47">
        <f t="shared" si="0"/>
        <v>957.4061003277036</v>
      </c>
      <c r="O30" s="49" t="s">
        <v>73</v>
      </c>
      <c r="P30">
        <f t="shared" si="1"/>
        <v>1</v>
      </c>
    </row>
    <row r="31" spans="1:16" customFormat="1">
      <c r="A31" s="6">
        <v>44864</v>
      </c>
      <c r="B31" s="35" t="str">
        <f>IF('OCOD&amp;OMR (2023)'!B31="b","B",IF('OCOD&amp;OMR (2023)'!B31="c","E",IF('OCOD&amp;OMR (2023)'!B31="r","E","")))</f>
        <v>B</v>
      </c>
      <c r="C31" s="28">
        <f>'OCOD Data 2023'!M31</f>
        <v>911</v>
      </c>
      <c r="D31" s="28">
        <f>'OCOD Data 2023'!L31</f>
        <v>993.2</v>
      </c>
      <c r="E31" s="35" t="str">
        <f>IF('OCOD&amp;OMR (2023)'!E31=0,"C",IF(AND('OCOD&amp;OMR (2023)'!E31&lt;100,'OCOD&amp;OMR (2023)'!E50=100),"C","O"))</f>
        <v>O</v>
      </c>
      <c r="F31" s="32">
        <f>'OMR (2023)'!C33</f>
        <v>-2486</v>
      </c>
      <c r="G31" s="68" t="s">
        <v>64</v>
      </c>
      <c r="H31" s="32">
        <f>'OMR (2023)'!F33</f>
        <v>-1376.8052388182502</v>
      </c>
      <c r="I31" s="32">
        <f>'OMR (2023)'!G33</f>
        <v>-1239.3285143858261</v>
      </c>
      <c r="J31" s="75"/>
      <c r="M31" s="47">
        <v>1867.4061003277036</v>
      </c>
      <c r="N31" s="47">
        <f t="shared" si="0"/>
        <v>956.4061003277036</v>
      </c>
      <c r="O31" s="49" t="s">
        <v>73</v>
      </c>
      <c r="P31">
        <f t="shared" si="1"/>
        <v>1</v>
      </c>
    </row>
    <row r="32" spans="1:16" customFormat="1" ht="12" thickBot="1">
      <c r="A32" s="6">
        <v>44865</v>
      </c>
      <c r="B32" s="35" t="str">
        <f>IF('OCOD&amp;OMR (2023)'!B32="b","B",IF('OCOD&amp;OMR (2023)'!B32="c","E",IF('OCOD&amp;OMR (2023)'!B32="r","E","")))</f>
        <v>B</v>
      </c>
      <c r="C32" s="28">
        <f>'OCOD Data 2023'!M32</f>
        <v>914</v>
      </c>
      <c r="D32" s="28">
        <f>'OCOD Data 2023'!L32</f>
        <v>997.2</v>
      </c>
      <c r="E32" s="35" t="str">
        <f>IF('OCOD&amp;OMR (2023)'!E32=0,"C",IF(AND('OCOD&amp;OMR (2023)'!E32&lt;100,'OCOD&amp;OMR (2023)'!E51=100),"C","O"))</f>
        <v>C</v>
      </c>
      <c r="F32" s="32">
        <f>'OMR (2023)'!C34</f>
        <v>-2548</v>
      </c>
      <c r="G32" s="32">
        <f>'OMR (2023)'!D34</f>
        <v>-2182.2857142857142</v>
      </c>
      <c r="H32" s="32">
        <f>'OMR (2023)'!F34</f>
        <v>-1508.8946564214771</v>
      </c>
      <c r="I32" s="32">
        <f>'OMR (2023)'!G34</f>
        <v>-1238.8846870711945</v>
      </c>
      <c r="J32" s="75" t="s">
        <v>66</v>
      </c>
      <c r="M32" s="47">
        <v>1861.860347869927</v>
      </c>
      <c r="N32" s="47">
        <f t="shared" si="0"/>
        <v>947.86034786992695</v>
      </c>
      <c r="O32" s="50" t="s">
        <v>72</v>
      </c>
      <c r="P32">
        <f t="shared" si="1"/>
        <v>1</v>
      </c>
    </row>
    <row r="33" spans="1:16" customFormat="1">
      <c r="A33" s="6">
        <v>44866</v>
      </c>
      <c r="B33" s="35" t="str">
        <f>IF('OCOD&amp;OMR (2023)'!B33="b","B",IF('OCOD&amp;OMR (2023)'!B33="c","E",IF('OCOD&amp;OMR (2023)'!B33="r","E","")))</f>
        <v>B</v>
      </c>
      <c r="C33" s="28">
        <f>'OCOD Data 2023'!M33</f>
        <v>921.6</v>
      </c>
      <c r="D33" s="28">
        <f>'OCOD Data 2023'!L33</f>
        <v>489.5</v>
      </c>
      <c r="E33" s="35" t="str">
        <f>IF('OCOD&amp;OMR (2023)'!E33=0,"C",IF(AND('OCOD&amp;OMR (2023)'!E33&lt;100,'OCOD&amp;OMR (2023)'!E52=100),"C","O"))</f>
        <v>C</v>
      </c>
      <c r="F33" s="32">
        <f>'OMR (2023)'!C35</f>
        <v>-2420.6</v>
      </c>
      <c r="G33" s="32">
        <f>'OMR (2023)'!D35</f>
        <v>-2197.8571428571427</v>
      </c>
      <c r="H33" s="32">
        <f>'OMR (2023)'!F35</f>
        <v>-1443.9172656334763</v>
      </c>
      <c r="I33" s="32">
        <f>'OMR (2023)'!G35</f>
        <v>-1218.649647962116</v>
      </c>
      <c r="J33" s="75" t="s">
        <v>128</v>
      </c>
      <c r="M33" s="47">
        <v>1941.5175195361735</v>
      </c>
      <c r="N33" s="47">
        <f t="shared" si="0"/>
        <v>1019.9175195361735</v>
      </c>
      <c r="O33" s="51" t="s">
        <v>72</v>
      </c>
      <c r="P33">
        <f t="shared" si="1"/>
        <v>1</v>
      </c>
    </row>
    <row r="34" spans="1:16" customFormat="1">
      <c r="A34" s="6">
        <v>44867</v>
      </c>
      <c r="B34" s="35" t="str">
        <f>IF('OCOD&amp;OMR (2023)'!B34="b","B",IF('OCOD&amp;OMR (2023)'!B34="c","E",IF('OCOD&amp;OMR (2023)'!B34="r","E","")))</f>
        <v>B</v>
      </c>
      <c r="C34" s="28">
        <f>'OCOD Data 2023'!M34</f>
        <v>922.1</v>
      </c>
      <c r="D34" s="28">
        <f>'OCOD Data 2023'!L34</f>
        <v>489.5</v>
      </c>
      <c r="E34" s="35" t="str">
        <f>IF('OCOD&amp;OMR (2023)'!E34=0,"C",IF(AND('OCOD&amp;OMR (2023)'!E34&lt;100,'OCOD&amp;OMR (2023)'!E53=100),"C","O"))</f>
        <v>C</v>
      </c>
      <c r="F34" s="32">
        <f>'OMR (2023)'!C36</f>
        <v>-2061.1999999999998</v>
      </c>
      <c r="G34" s="32">
        <f>'OMR (2023)'!D36</f>
        <v>-2084.5</v>
      </c>
      <c r="H34" s="32">
        <f>'OMR (2023)'!F36</f>
        <v>-1378.9387674050922</v>
      </c>
      <c r="I34" s="32">
        <f>'OMR (2023)'!G36</f>
        <v>-1198.4754835132701</v>
      </c>
      <c r="J34" s="75"/>
      <c r="M34" s="47">
        <v>1869.4227375850769</v>
      </c>
      <c r="N34" s="47">
        <f t="shared" si="0"/>
        <v>947.32273758507688</v>
      </c>
      <c r="O34" s="49" t="s">
        <v>73</v>
      </c>
      <c r="P34">
        <f t="shared" si="1"/>
        <v>0</v>
      </c>
    </row>
    <row r="35" spans="1:16" customFormat="1">
      <c r="A35" s="6">
        <v>44868</v>
      </c>
      <c r="B35" s="35" t="str">
        <f>IF('OCOD&amp;OMR (2023)'!B35="b","B",IF('OCOD&amp;OMR (2023)'!B35="c","E",IF('OCOD&amp;OMR (2023)'!B35="r","E","")))</f>
        <v>B</v>
      </c>
      <c r="C35" s="28">
        <f>'OCOD Data 2023'!M35</f>
        <v>911</v>
      </c>
      <c r="D35" s="28">
        <f>'OCOD Data 2023'!L35</f>
        <v>488</v>
      </c>
      <c r="E35" s="35" t="str">
        <f>IF('OCOD&amp;OMR (2023)'!E35=0,"C",IF(AND('OCOD&amp;OMR (2023)'!E35&lt;100,'OCOD&amp;OMR (2023)'!E54=100),"C","O"))</f>
        <v>C</v>
      </c>
      <c r="F35" s="32">
        <f>'OMR (2023)'!C37</f>
        <v>-1797.8</v>
      </c>
      <c r="G35" s="32">
        <f>'OMR (2023)'!D37</f>
        <v>-1970.4285714285713</v>
      </c>
      <c r="H35" s="32">
        <f>'OMR (2023)'!F37</f>
        <v>-1273.7627203428285</v>
      </c>
      <c r="I35" s="32">
        <f>'OMR (2023)'!G37</f>
        <v>-1183.1960021923728</v>
      </c>
      <c r="J35" s="75"/>
      <c r="M35" s="47">
        <v>1849.7605243256869</v>
      </c>
      <c r="N35" s="47">
        <f t="shared" si="0"/>
        <v>938.7605243256869</v>
      </c>
      <c r="O35" s="49" t="s">
        <v>73</v>
      </c>
      <c r="P35">
        <f t="shared" si="1"/>
        <v>0</v>
      </c>
    </row>
    <row r="36" spans="1:16" customFormat="1">
      <c r="A36" s="6">
        <v>44869</v>
      </c>
      <c r="B36" s="35" t="str">
        <f>IF('OCOD&amp;OMR (2023)'!B36="b","B",IF('OCOD&amp;OMR (2023)'!B36="c","E",IF('OCOD&amp;OMR (2023)'!B36="r","E","")))</f>
        <v>B</v>
      </c>
      <c r="C36" s="28">
        <f>'OCOD Data 2023'!M36</f>
        <v>916.6</v>
      </c>
      <c r="D36" s="28">
        <f>'OCOD Data 2023'!L36</f>
        <v>484.5</v>
      </c>
      <c r="E36" s="35" t="str">
        <f>IF('OCOD&amp;OMR (2023)'!E36=0,"C",IF(AND('OCOD&amp;OMR (2023)'!E36&lt;100,'OCOD&amp;OMR (2023)'!E55=100),"C","O"))</f>
        <v>O</v>
      </c>
      <c r="F36" s="32">
        <f>'OMR (2023)'!C38</f>
        <v>-1684.2</v>
      </c>
      <c r="G36" s="32">
        <f>'OMR (2023)'!D38</f>
        <v>-1934.8571428571429</v>
      </c>
      <c r="H36" s="32">
        <f>'OMR (2023)'!F38</f>
        <v>-1244.9917884749182</v>
      </c>
      <c r="I36" s="32">
        <f>'OMR (2023)'!G38</f>
        <v>-1175.5723462919084</v>
      </c>
      <c r="J36" s="75" t="s">
        <v>123</v>
      </c>
      <c r="M36" s="47">
        <v>1803.3778674061002</v>
      </c>
      <c r="N36" s="47">
        <f t="shared" si="0"/>
        <v>886.7778674061002</v>
      </c>
      <c r="O36" s="49" t="s">
        <v>73</v>
      </c>
      <c r="P36">
        <f t="shared" si="1"/>
        <v>1</v>
      </c>
    </row>
    <row r="37" spans="1:16" customFormat="1">
      <c r="A37" s="6">
        <v>44870</v>
      </c>
      <c r="B37" s="35" t="str">
        <f>IF('OCOD&amp;OMR (2023)'!B37="b","B",IF('OCOD&amp;OMR (2023)'!B37="c","E",IF('OCOD&amp;OMR (2023)'!B37="r","E","")))</f>
        <v>B</v>
      </c>
      <c r="C37" s="28">
        <f>'OCOD Data 2023'!M37</f>
        <v>911</v>
      </c>
      <c r="D37" s="28">
        <f>'OCOD Data 2023'!L37</f>
        <v>494.1</v>
      </c>
      <c r="E37" s="35" t="str">
        <f>IF('OCOD&amp;OMR (2023)'!E37=0,"C",IF(AND('OCOD&amp;OMR (2023)'!E37&lt;100,'OCOD&amp;OMR (2023)'!E56=100),"C","O"))</f>
        <v>O</v>
      </c>
      <c r="F37" s="32">
        <f>'OMR (2023)'!C39</f>
        <v>-1702.2</v>
      </c>
      <c r="G37" s="32">
        <f>'OMR (2023)'!D39</f>
        <v>-2013.7142857142858</v>
      </c>
      <c r="H37" s="32">
        <f>'OMR (2023)'!F39</f>
        <v>-1266.9476166191075</v>
      </c>
      <c r="I37" s="32">
        <f>'OMR (2023)'!G39</f>
        <v>-1196.326622965177</v>
      </c>
      <c r="J37" s="75"/>
      <c r="K37" s="55"/>
      <c r="M37" s="47">
        <v>1801.3612301487269</v>
      </c>
      <c r="N37" s="47">
        <f t="shared" si="0"/>
        <v>890.36123014872692</v>
      </c>
      <c r="O37" s="49" t="s">
        <v>73</v>
      </c>
      <c r="P37">
        <f t="shared" si="1"/>
        <v>1</v>
      </c>
    </row>
    <row r="38" spans="1:16" customFormat="1">
      <c r="A38" s="6">
        <v>44871</v>
      </c>
      <c r="B38" s="35" t="str">
        <f>IF('OCOD&amp;OMR (2023)'!B38="b","B",IF('OCOD&amp;OMR (2023)'!B38="c","E",IF('OCOD&amp;OMR (2023)'!B38="r","E","")))</f>
        <v>B</v>
      </c>
      <c r="C38" s="28">
        <f>'OCOD Data 2023'!M38</f>
        <v>905</v>
      </c>
      <c r="D38" s="28">
        <f>'OCOD Data 2023'!L38</f>
        <v>480.1</v>
      </c>
      <c r="E38" s="35" t="str">
        <f>IF('OCOD&amp;OMR (2023)'!E38=0,"C",IF(AND('OCOD&amp;OMR (2023)'!E38&lt;100,'OCOD&amp;OMR (2023)'!E57=100),"C","O"))</f>
        <v>O</v>
      </c>
      <c r="F38" s="32">
        <f>'OMR (2023)'!C40</f>
        <v>-1817.6</v>
      </c>
      <c r="G38" s="32">
        <f>'OMR (2023)'!D40</f>
        <v>-2114.5</v>
      </c>
      <c r="H38" s="32">
        <f>'OMR (2023)'!F40</f>
        <v>-1363.7340658991077</v>
      </c>
      <c r="I38" s="32">
        <f>'OMR (2023)'!G40</f>
        <v>-1230.3211612097805</v>
      </c>
      <c r="J38" s="75"/>
      <c r="K38" s="55"/>
      <c r="M38" s="47">
        <v>1802.3695487774137</v>
      </c>
      <c r="N38" s="47">
        <f t="shared" si="0"/>
        <v>897.36954877741368</v>
      </c>
      <c r="O38" s="49" t="s">
        <v>72</v>
      </c>
      <c r="P38">
        <f t="shared" si="1"/>
        <v>0</v>
      </c>
    </row>
    <row r="39" spans="1:16" customFormat="1">
      <c r="A39" s="6">
        <v>44872</v>
      </c>
      <c r="B39" s="35" t="str">
        <f>IF('OCOD&amp;OMR (2023)'!B39="b","B",IF('OCOD&amp;OMR (2023)'!B39="c","E",IF('OCOD&amp;OMR (2023)'!B39="r","E","")))</f>
        <v>B</v>
      </c>
      <c r="C39" s="28">
        <f>'OCOD Data 2023'!M39</f>
        <v>918.1</v>
      </c>
      <c r="D39" s="28">
        <f>'OCOD Data 2023'!L39</f>
        <v>988.1</v>
      </c>
      <c r="E39" s="35" t="str">
        <f>IF('OCOD&amp;OMR (2023)'!E39=0,"C",IF(AND('OCOD&amp;OMR (2023)'!E39&lt;100,'OCOD&amp;OMR (2023)'!E58=100),"C","O"))</f>
        <v>C</v>
      </c>
      <c r="F39" s="32">
        <f>'OMR (2023)'!C41</f>
        <v>-2131</v>
      </c>
      <c r="G39" s="32">
        <f>'OMR (2023)'!D41</f>
        <v>-2173.0714285714284</v>
      </c>
      <c r="H39" s="32">
        <f>'OMR (2023)'!F41</f>
        <v>-1500.4206304496497</v>
      </c>
      <c r="I39" s="32">
        <f>'OMR (2023)'!G41</f>
        <v>-1321.8279602680827</v>
      </c>
      <c r="J39" s="75" t="s">
        <v>66</v>
      </c>
      <c r="K39" s="55"/>
      <c r="M39" s="47">
        <v>1802.3695487774137</v>
      </c>
      <c r="N39" s="47">
        <f t="shared" si="0"/>
        <v>884.26954877741366</v>
      </c>
      <c r="O39" s="49" t="s">
        <v>72</v>
      </c>
      <c r="P39">
        <f t="shared" si="1"/>
        <v>1</v>
      </c>
    </row>
    <row r="40" spans="1:16" customFormat="1">
      <c r="A40" s="6">
        <v>44873</v>
      </c>
      <c r="B40" s="35" t="str">
        <f>IF('OCOD&amp;OMR (2023)'!B40="b","B",IF('OCOD&amp;OMR (2023)'!B40="c","E",IF('OCOD&amp;OMR (2023)'!B40="r","E","")))</f>
        <v>B</v>
      </c>
      <c r="C40" s="28">
        <f>'OCOD Data 2023'!M40</f>
        <v>905.5</v>
      </c>
      <c r="D40" s="28">
        <f>'OCOD Data 2023'!L40</f>
        <v>987.6</v>
      </c>
      <c r="E40" s="35" t="str">
        <f>IF('OCOD&amp;OMR (2023)'!E40=0,"C",IF(AND('OCOD&amp;OMR (2023)'!E40&lt;100,'OCOD&amp;OMR (2023)'!E59=100),"C","O"))</f>
        <v>C</v>
      </c>
      <c r="F40" s="32">
        <f>'OMR (2023)'!C42</f>
        <v>-2394.4</v>
      </c>
      <c r="G40" s="32">
        <f>'OMR (2023)'!D42</f>
        <v>-2210.0714285714284</v>
      </c>
      <c r="H40" s="32">
        <f>'OMR (2023)'!F42</f>
        <v>-1604.0307255285504</v>
      </c>
      <c r="I40" s="32">
        <f>'OMR (2023)'!G42</f>
        <v>-1409.0267352410742</v>
      </c>
      <c r="J40" s="75"/>
      <c r="K40" s="61"/>
      <c r="M40" s="47">
        <v>970.00252079657173</v>
      </c>
      <c r="N40" s="47">
        <f t="shared" si="0"/>
        <v>64.50252079657173</v>
      </c>
      <c r="O40" s="49" t="s">
        <v>72</v>
      </c>
      <c r="P40">
        <f t="shared" si="1"/>
        <v>1</v>
      </c>
    </row>
    <row r="41" spans="1:16" customFormat="1">
      <c r="A41" s="6">
        <v>44874</v>
      </c>
      <c r="B41" s="35" t="str">
        <f>IF('OCOD&amp;OMR (2023)'!B41="b","B",IF('OCOD&amp;OMR (2023)'!B41="c","E",IF('OCOD&amp;OMR (2023)'!B41="r","E","")))</f>
        <v>B</v>
      </c>
      <c r="C41" s="28">
        <f>'OCOD Data 2023'!M41</f>
        <v>1532.7</v>
      </c>
      <c r="D41" s="28">
        <f>'OCOD Data 2023'!L41</f>
        <v>1493.8</v>
      </c>
      <c r="E41" s="35" t="str">
        <f>IF('OCOD&amp;OMR (2023)'!E41=0,"C",IF(AND('OCOD&amp;OMR (2023)'!E41&lt;100,'OCOD&amp;OMR (2023)'!E60=100),"C","O"))</f>
        <v>C</v>
      </c>
      <c r="F41" s="32">
        <f>'OMR (2023)'!C43</f>
        <v>-2479.8000000000002</v>
      </c>
      <c r="G41" s="32">
        <f>'OMR (2023)'!D43</f>
        <v>-2221.4285714285716</v>
      </c>
      <c r="H41" s="32">
        <f>'OMR (2023)'!F43</f>
        <v>-1884.1536396752606</v>
      </c>
      <c r="I41" s="32">
        <f>'OMR (2023)'!G43</f>
        <v>-1557.0627133710036</v>
      </c>
      <c r="J41" s="75"/>
      <c r="K41" s="62"/>
      <c r="M41" s="47">
        <v>962.94429039576505</v>
      </c>
      <c r="N41" s="47">
        <f t="shared" si="0"/>
        <v>-569.75570960423499</v>
      </c>
      <c r="O41" s="49" t="s">
        <v>73</v>
      </c>
      <c r="P41">
        <f t="shared" si="1"/>
        <v>0</v>
      </c>
    </row>
    <row r="42" spans="1:16" customFormat="1">
      <c r="A42" s="6">
        <v>44875</v>
      </c>
      <c r="B42" s="35" t="str">
        <f>IF('OCOD&amp;OMR (2023)'!B42="b","B",IF('OCOD&amp;OMR (2023)'!B42="c","E",IF('OCOD&amp;OMR (2023)'!B42="r","E","")))</f>
        <v>B</v>
      </c>
      <c r="C42" s="28">
        <f>'OCOD Data 2023'!M42</f>
        <v>1813</v>
      </c>
      <c r="D42" s="28">
        <f>'OCOD Data 2023'!L42</f>
        <v>995.7</v>
      </c>
      <c r="E42" s="35" t="str">
        <f>IF('OCOD&amp;OMR (2023)'!E42=0,"C",IF(AND('OCOD&amp;OMR (2023)'!E42&lt;100,'OCOD&amp;OMR (2023)'!E61=100),"C","O"))</f>
        <v>C</v>
      </c>
      <c r="F42" s="32">
        <f>'OMR (2023)'!C44</f>
        <v>-2545.8000000000002</v>
      </c>
      <c r="G42" s="32">
        <f>'OMR (2023)'!D44</f>
        <v>-2244.2857142857142</v>
      </c>
      <c r="H42" s="32">
        <f>'OMR (2023)'!F44</f>
        <v>-2097.5260390238873</v>
      </c>
      <c r="I42" s="32">
        <f>'OMR (2023)'!G44</f>
        <v>-1643.7220147415967</v>
      </c>
      <c r="J42" s="75"/>
      <c r="K42" s="55"/>
      <c r="M42" s="47">
        <v>960.92765313839175</v>
      </c>
      <c r="N42" s="47">
        <f t="shared" si="0"/>
        <v>-852.07234686160825</v>
      </c>
      <c r="O42" s="49" t="s">
        <v>73</v>
      </c>
      <c r="P42">
        <f t="shared" si="1"/>
        <v>0</v>
      </c>
    </row>
    <row r="43" spans="1:16" customFormat="1">
      <c r="A43" s="6">
        <v>44876</v>
      </c>
      <c r="B43" s="35" t="str">
        <f>IF('OCOD&amp;OMR (2023)'!B43="b","B",IF('OCOD&amp;OMR (2023)'!B43="c","E",IF('OCOD&amp;OMR (2023)'!B43="r","E","")))</f>
        <v>B</v>
      </c>
      <c r="C43" s="28">
        <f>'OCOD Data 2023'!M43</f>
        <v>1811.5</v>
      </c>
      <c r="D43" s="28">
        <f>'OCOD Data 2023'!L43</f>
        <v>992.7</v>
      </c>
      <c r="E43" s="35" t="str">
        <f>IF('OCOD&amp;OMR (2023)'!E43=0,"C",IF(AND('OCOD&amp;OMR (2023)'!E43&lt;100,'OCOD&amp;OMR (2023)'!E62=100),"C","O"))</f>
        <v>O</v>
      </c>
      <c r="F43" s="32">
        <f>'OMR (2023)'!C45</f>
        <v>-2755.8</v>
      </c>
      <c r="G43" s="32">
        <f>'OMR (2023)'!D45</f>
        <v>-2304.2857142857142</v>
      </c>
      <c r="H43" s="32">
        <f>'OMR (2023)'!F45</f>
        <v>-2307.4951579258886</v>
      </c>
      <c r="I43" s="32">
        <f>'OMR (2023)'!G45</f>
        <v>-1723.0602441486697</v>
      </c>
      <c r="J43" s="75" t="s">
        <v>123</v>
      </c>
      <c r="K43" s="62"/>
      <c r="M43" s="47">
        <v>962.44013108142167</v>
      </c>
      <c r="N43" s="47">
        <f t="shared" si="0"/>
        <v>-849.05986891857833</v>
      </c>
      <c r="O43" s="49" t="s">
        <v>73</v>
      </c>
      <c r="P43">
        <f t="shared" si="1"/>
        <v>1</v>
      </c>
    </row>
    <row r="44" spans="1:16" customFormat="1">
      <c r="A44" s="6">
        <v>44877</v>
      </c>
      <c r="B44" s="35" t="str">
        <f>IF('OCOD&amp;OMR (2023)'!B44="b","B",IF('OCOD&amp;OMR (2023)'!B44="c","E",IF('OCOD&amp;OMR (2023)'!B44="r","E","")))</f>
        <v>B</v>
      </c>
      <c r="C44" s="28">
        <f>'OCOD Data 2023'!M44</f>
        <v>1809.4</v>
      </c>
      <c r="D44" s="28">
        <f>'OCOD Data 2023'!L44</f>
        <v>988.7</v>
      </c>
      <c r="E44" s="35" t="str">
        <f>IF('OCOD&amp;OMR (2023)'!E44=0,"C",IF(AND('OCOD&amp;OMR (2023)'!E44&lt;100,'OCOD&amp;OMR (2023)'!E63=100),"C","O"))</f>
        <v>O</v>
      </c>
      <c r="F44" s="32">
        <f>'OMR (2023)'!C46</f>
        <v>-2947.8</v>
      </c>
      <c r="G44" s="32">
        <f>'OMR (2023)'!D46</f>
        <v>-2367.1428571428573</v>
      </c>
      <c r="H44" s="32">
        <f>'OMR (2023)'!F46</f>
        <v>-2461.9186400186541</v>
      </c>
      <c r="I44" s="32">
        <f>'OMR (2023)'!G46</f>
        <v>-1779.1057754391372</v>
      </c>
      <c r="J44" s="75"/>
      <c r="K44" s="55"/>
      <c r="M44" s="47">
        <v>964.96092765313836</v>
      </c>
      <c r="N44" s="47">
        <f t="shared" si="0"/>
        <v>-844.43907234686174</v>
      </c>
      <c r="O44" s="49" t="s">
        <v>73</v>
      </c>
      <c r="P44">
        <f t="shared" si="1"/>
        <v>1</v>
      </c>
    </row>
    <row r="45" spans="1:16" customFormat="1">
      <c r="A45" s="6">
        <v>44878</v>
      </c>
      <c r="B45" s="35" t="str">
        <f>IF('OCOD&amp;OMR (2023)'!B45="b","B",IF('OCOD&amp;OMR (2023)'!B45="c","E",IF('OCOD&amp;OMR (2023)'!B45="r","E","")))</f>
        <v>B</v>
      </c>
      <c r="C45" s="28">
        <f>'OCOD Data 2023'!M45</f>
        <v>1810.9</v>
      </c>
      <c r="D45" s="28">
        <f>'OCOD Data 2023'!L45</f>
        <v>993.7</v>
      </c>
      <c r="E45" s="35" t="str">
        <f>IF('OCOD&amp;OMR (2023)'!E45=0,"C",IF(AND('OCOD&amp;OMR (2023)'!E45&lt;100,'OCOD&amp;OMR (2023)'!E64=100),"C","O"))</f>
        <v>O</v>
      </c>
      <c r="F45" s="32">
        <f>'OMR (2023)'!C47</f>
        <v>-2947.8</v>
      </c>
      <c r="G45" s="32">
        <f>'OMR (2023)'!D47</f>
        <v>-2375</v>
      </c>
      <c r="H45" s="32">
        <f>'OMR (2023)'!F47</f>
        <v>-2623.4902313672801</v>
      </c>
      <c r="I45" s="32">
        <f>'OMR (2023)'!G47</f>
        <v>-1854.2713754371568</v>
      </c>
      <c r="J45" s="75"/>
      <c r="K45" s="55"/>
      <c r="M45" s="47">
        <v>1826.0650365515503</v>
      </c>
      <c r="N45" s="47">
        <f t="shared" si="0"/>
        <v>15.165036551550202</v>
      </c>
      <c r="O45" s="49" t="s">
        <v>72</v>
      </c>
      <c r="P45">
        <f t="shared" si="1"/>
        <v>0</v>
      </c>
    </row>
    <row r="46" spans="1:16" customFormat="1">
      <c r="A46" s="6">
        <v>44879</v>
      </c>
      <c r="B46" s="35" t="str">
        <f>IF('OCOD&amp;OMR (2023)'!B46="b","B",IF('OCOD&amp;OMR (2023)'!B46="c","E",IF('OCOD&amp;OMR (2023)'!B46="r","E","")))</f>
        <v>B</v>
      </c>
      <c r="C46" s="28">
        <f>'OCOD Data 2023'!M46</f>
        <v>1818</v>
      </c>
      <c r="D46" s="28">
        <f>'OCOD Data 2023'!L46</f>
        <v>987.6</v>
      </c>
      <c r="E46" s="35" t="str">
        <f>IF('OCOD&amp;OMR (2023)'!E46=0,"C",IF(AND('OCOD&amp;OMR (2023)'!E46&lt;100,'OCOD&amp;OMR (2023)'!E65=100),"C","O"))</f>
        <v>O</v>
      </c>
      <c r="F46" s="32">
        <f>'OMR (2023)'!C48</f>
        <v>-2964</v>
      </c>
      <c r="G46" s="32">
        <f>'OMR (2023)'!D48</f>
        <v>-2370</v>
      </c>
      <c r="H46" s="32">
        <f>'OMR (2023)'!F48</f>
        <v>-2584.1965646165872</v>
      </c>
      <c r="I46" s="32">
        <f>'OMR (2023)'!G48</f>
        <v>-1941.0991091549715</v>
      </c>
      <c r="J46" s="75" t="s">
        <v>66</v>
      </c>
      <c r="K46" s="55"/>
      <c r="M46" s="47">
        <v>1839.1731787244769</v>
      </c>
      <c r="N46" s="47">
        <f t="shared" si="0"/>
        <v>21.173178724476884</v>
      </c>
      <c r="O46" s="49" t="s">
        <v>72</v>
      </c>
      <c r="P46">
        <f t="shared" si="1"/>
        <v>0</v>
      </c>
    </row>
    <row r="47" spans="1:16" customFormat="1">
      <c r="A47" s="6">
        <v>44880</v>
      </c>
      <c r="B47" s="35" t="str">
        <f>IF('OCOD&amp;OMR (2023)'!B47="b","B",IF('OCOD&amp;OMR (2023)'!B47="c","E",IF('OCOD&amp;OMR (2023)'!B47="r","E","")))</f>
        <v>B</v>
      </c>
      <c r="C47" s="28">
        <f>'OCOD Data 2023'!M47</f>
        <v>1819.5</v>
      </c>
      <c r="D47" s="28">
        <f>'OCOD Data 2023'!L47</f>
        <v>493.6</v>
      </c>
      <c r="E47" s="35" t="str">
        <f>IF('OCOD&amp;OMR (2023)'!E47=0,"C",IF(AND('OCOD&amp;OMR (2023)'!E47&lt;100,'OCOD&amp;OMR (2023)'!E66=100),"C","O"))</f>
        <v>C</v>
      </c>
      <c r="F47" s="32">
        <f>'OMR (2023)'!C49</f>
        <v>-2831.4</v>
      </c>
      <c r="G47" s="32">
        <f>'OMR (2023)'!D49</f>
        <v>-2391</v>
      </c>
      <c r="H47" s="32">
        <f>'OMR (2023)'!F49</f>
        <v>-2508.8333386034788</v>
      </c>
      <c r="I47" s="32">
        <f>'OMR (2023)'!G49</f>
        <v>-2024.0491836594549</v>
      </c>
      <c r="J47" s="75"/>
      <c r="K47" s="55"/>
      <c r="M47" s="47">
        <v>1837.6607007814468</v>
      </c>
      <c r="N47" s="47">
        <f t="shared" si="0"/>
        <v>18.160700781446849</v>
      </c>
      <c r="O47" s="49" t="s">
        <v>72</v>
      </c>
      <c r="P47">
        <f t="shared" si="1"/>
        <v>1</v>
      </c>
    </row>
    <row r="48" spans="1:16" customFormat="1">
      <c r="A48" s="6">
        <v>44881</v>
      </c>
      <c r="B48" s="35" t="str">
        <f>IF('OCOD&amp;OMR (2023)'!B48="b","B",IF('OCOD&amp;OMR (2023)'!B48="c","E",IF('OCOD&amp;OMR (2023)'!B48="r","E","")))</f>
        <v>B</v>
      </c>
      <c r="C48" s="28">
        <f>'OCOD Data 2023'!M48</f>
        <v>1810.4</v>
      </c>
      <c r="D48" s="28">
        <f>'OCOD Data 2023'!L48</f>
        <v>491.6</v>
      </c>
      <c r="E48" s="35" t="str">
        <f>IF('OCOD&amp;OMR (2023)'!E48=0,"C",IF(AND('OCOD&amp;OMR (2023)'!E48&lt;100,'OCOD&amp;OMR (2023)'!E67=100),"C","O"))</f>
        <v>C</v>
      </c>
      <c r="F48" s="32">
        <f>'OMR (2023)'!C50</f>
        <v>-2565.4</v>
      </c>
      <c r="G48" s="32">
        <f>'OMR (2023)'!D50</f>
        <v>-2484.3571428571427</v>
      </c>
      <c r="H48" s="32">
        <f>'OMR (2023)'!F50</f>
        <v>-2431.9543388384168</v>
      </c>
      <c r="I48" s="32">
        <f>'OMR (2023)'!G50</f>
        <v>-2099.1372339462855</v>
      </c>
      <c r="J48" s="75"/>
      <c r="K48" s="55"/>
      <c r="M48" s="47">
        <v>1838.1648600957903</v>
      </c>
      <c r="N48" s="47">
        <f t="shared" si="0"/>
        <v>27.764860095790254</v>
      </c>
      <c r="O48" s="49" t="s">
        <v>73</v>
      </c>
      <c r="P48">
        <f t="shared" si="1"/>
        <v>0</v>
      </c>
    </row>
    <row r="49" spans="1:16" customFormat="1">
      <c r="A49" s="6">
        <v>44882</v>
      </c>
      <c r="B49" s="35" t="str">
        <f>IF('OCOD&amp;OMR (2023)'!B49="b","B",IF('OCOD&amp;OMR (2023)'!B49="c","E",IF('OCOD&amp;OMR (2023)'!B49="r","E","")))</f>
        <v>B</v>
      </c>
      <c r="C49" s="28">
        <f>'OCOD Data 2023'!M49</f>
        <v>1808.4</v>
      </c>
      <c r="D49" s="28">
        <f>'OCOD Data 2023'!L49</f>
        <v>492.6</v>
      </c>
      <c r="E49" s="35" t="str">
        <f>IF('OCOD&amp;OMR (2023)'!E49=0,"C",IF(AND('OCOD&amp;OMR (2023)'!E49&lt;100,'OCOD&amp;OMR (2023)'!E68=100),"C","O"))</f>
        <v>C</v>
      </c>
      <c r="F49" s="32">
        <f>'OMR (2023)'!C51</f>
        <v>-2403.4</v>
      </c>
      <c r="G49" s="32">
        <f>'OMR (2023)'!D51</f>
        <v>-2583.4285714285716</v>
      </c>
      <c r="H49" s="32">
        <f>'OMR (2023)'!F51</f>
        <v>-2345.3821267627927</v>
      </c>
      <c r="I49" s="32">
        <f>'OMR (2023)'!G51</f>
        <v>-2161.8269920176958</v>
      </c>
      <c r="J49" s="75"/>
      <c r="K49" s="55"/>
      <c r="M49" s="47">
        <v>1846.7355684396268</v>
      </c>
      <c r="N49" s="47">
        <f t="shared" si="0"/>
        <v>38.335568439626741</v>
      </c>
      <c r="O49" s="49" t="s">
        <v>73</v>
      </c>
      <c r="P49">
        <f t="shared" si="1"/>
        <v>0</v>
      </c>
    </row>
    <row r="50" spans="1:16" customFormat="1">
      <c r="A50" s="6">
        <v>44883</v>
      </c>
      <c r="B50" s="35" t="str">
        <f>IF('OCOD&amp;OMR (2023)'!B50="b","B",IF('OCOD&amp;OMR (2023)'!B50="c","E",IF('OCOD&amp;OMR (2023)'!B50="r","E","")))</f>
        <v>B</v>
      </c>
      <c r="C50" s="28">
        <f>'OCOD Data 2023'!M50</f>
        <v>1814</v>
      </c>
      <c r="D50" s="28">
        <f>'OCOD Data 2023'!L50</f>
        <v>499.6</v>
      </c>
      <c r="E50" s="35" t="str">
        <f>IF('OCOD&amp;OMR (2023)'!E50=0,"C",IF(AND('OCOD&amp;OMR (2023)'!E50&lt;100,'OCOD&amp;OMR (2023)'!E69=100),"C","O"))</f>
        <v>O</v>
      </c>
      <c r="F50" s="32">
        <f>'OMR (2023)'!C52</f>
        <v>-2459.4</v>
      </c>
      <c r="G50" s="32">
        <f>'OMR (2023)'!D52</f>
        <v>-2651.8571428571427</v>
      </c>
      <c r="H50" s="32">
        <f>'OMR (2023)'!F52</f>
        <v>-2256.230935193345</v>
      </c>
      <c r="I50" s="32">
        <f>'OMR (2023)'!G52</f>
        <v>-2215.4282135508806</v>
      </c>
      <c r="J50" s="75" t="s">
        <v>123</v>
      </c>
      <c r="K50" s="55"/>
      <c r="M50" s="47">
        <v>1844.2147718679103</v>
      </c>
      <c r="N50" s="47">
        <f t="shared" si="0"/>
        <v>30.214771867910258</v>
      </c>
      <c r="O50" s="49" t="s">
        <v>73</v>
      </c>
      <c r="P50">
        <f t="shared" si="1"/>
        <v>1</v>
      </c>
    </row>
    <row r="51" spans="1:16" customFormat="1">
      <c r="A51" s="6">
        <v>44884</v>
      </c>
      <c r="B51" s="35" t="str">
        <f>IF('OCOD&amp;OMR (2023)'!B51="b","B",IF('OCOD&amp;OMR (2023)'!B51="c","E",IF('OCOD&amp;OMR (2023)'!B51="r","E","")))</f>
        <v>B</v>
      </c>
      <c r="C51" s="28">
        <f>'OCOD Data 2023'!M51</f>
        <v>1812.5</v>
      </c>
      <c r="D51" s="28">
        <f>'OCOD Data 2023'!L51</f>
        <v>434.6</v>
      </c>
      <c r="E51" s="35" t="str">
        <f>IF('OCOD&amp;OMR (2023)'!E51=0,"C",IF(AND('OCOD&amp;OMR (2023)'!E51&lt;100,'OCOD&amp;OMR (2023)'!E70=100),"C","O"))</f>
        <v>O</v>
      </c>
      <c r="F51" s="32">
        <f>'OMR (2023)'!C53</f>
        <v>-2501.4</v>
      </c>
      <c r="G51" s="32">
        <f>'OMR (2023)'!D53</f>
        <v>-2655.4285714285716</v>
      </c>
      <c r="H51" s="32">
        <f>'OMR (2023)'!F53</f>
        <v>-2152.9830749165617</v>
      </c>
      <c r="I51" s="32">
        <f>'OMR (2023)'!G53</f>
        <v>-2257.5403442612051</v>
      </c>
      <c r="J51" s="75"/>
      <c r="K51" s="55"/>
      <c r="M51" s="47">
        <v>1836.6523821527603</v>
      </c>
      <c r="N51" s="47">
        <f t="shared" si="0"/>
        <v>24.15238215276031</v>
      </c>
      <c r="O51" s="49" t="s">
        <v>73</v>
      </c>
      <c r="P51">
        <f t="shared" si="1"/>
        <v>1</v>
      </c>
    </row>
    <row r="52" spans="1:16" customFormat="1">
      <c r="A52" s="6">
        <v>44885</v>
      </c>
      <c r="B52" s="35" t="str">
        <f>IF('OCOD&amp;OMR (2023)'!B52="b","B",IF('OCOD&amp;OMR (2023)'!B52="c","E",IF('OCOD&amp;OMR (2023)'!B52="r","E","")))</f>
        <v>B</v>
      </c>
      <c r="C52" s="28">
        <f>'OCOD Data 2023'!M52</f>
        <v>1816.5</v>
      </c>
      <c r="D52" s="28">
        <f>'OCOD Data 2023'!L52</f>
        <v>490.6</v>
      </c>
      <c r="E52" s="35" t="str">
        <f>IF('OCOD&amp;OMR (2023)'!E52=0,"C",IF(AND('OCOD&amp;OMR (2023)'!E52&lt;100,'OCOD&amp;OMR (2023)'!E71=100),"C","O"))</f>
        <v>O</v>
      </c>
      <c r="F52" s="32">
        <f>'OMR (2023)'!C54</f>
        <v>-2622</v>
      </c>
      <c r="G52" s="32">
        <f>'OMR (2023)'!D54</f>
        <v>-2678.2857142857142</v>
      </c>
      <c r="H52" s="32">
        <f>'OMR (2023)'!F54</f>
        <v>-2145.060248991681</v>
      </c>
      <c r="I52" s="32">
        <f>'OMR (2023)'!G54</f>
        <v>-2303.0942490496595</v>
      </c>
      <c r="J52" s="75"/>
      <c r="K52" s="57"/>
      <c r="M52" s="47">
        <v>1835.1399042097303</v>
      </c>
      <c r="N52" s="47">
        <f t="shared" si="0"/>
        <v>18.639904209730275</v>
      </c>
      <c r="O52" s="49" t="s">
        <v>73</v>
      </c>
      <c r="P52">
        <f t="shared" si="1"/>
        <v>1</v>
      </c>
    </row>
    <row r="53" spans="1:16" customFormat="1">
      <c r="A53" s="6">
        <v>44886</v>
      </c>
      <c r="B53" s="35" t="str">
        <f>IF('OCOD&amp;OMR (2023)'!B53="b","B",IF('OCOD&amp;OMR (2023)'!B53="c","E",IF('OCOD&amp;OMR (2023)'!B53="r","E","")))</f>
        <v>B</v>
      </c>
      <c r="C53" s="28">
        <f>'OCOD Data 2023'!M53</f>
        <v>1820</v>
      </c>
      <c r="D53" s="28">
        <f>'OCOD Data 2023'!L53</f>
        <v>488.5</v>
      </c>
      <c r="E53" s="35" t="str">
        <f>IF('OCOD&amp;OMR (2023)'!E53=0,"C",IF(AND('OCOD&amp;OMR (2023)'!E53&lt;100,'OCOD&amp;OMR (2023)'!E72=100),"C","O"))</f>
        <v>O</v>
      </c>
      <c r="F53" s="32">
        <f>'OMR (2023)'!C55</f>
        <v>-2788</v>
      </c>
      <c r="G53" s="32">
        <f>'OMR (2023)'!D55</f>
        <v>-2719</v>
      </c>
      <c r="H53" s="32">
        <f>'OMR (2023)'!F55</f>
        <v>-2138.9074175901187</v>
      </c>
      <c r="I53" s="32">
        <f>'OMR (2023)'!G55</f>
        <v>-2327.168229353596</v>
      </c>
      <c r="J53" s="75" t="s">
        <v>65</v>
      </c>
      <c r="K53" s="55"/>
      <c r="M53" s="47">
        <v>1833.123266952357</v>
      </c>
      <c r="N53" s="47">
        <f t="shared" si="0"/>
        <v>13.123266952356971</v>
      </c>
      <c r="O53" s="49" t="s">
        <v>73</v>
      </c>
      <c r="P53">
        <f t="shared" si="1"/>
        <v>1</v>
      </c>
    </row>
    <row r="54" spans="1:16" customFormat="1">
      <c r="A54" s="6">
        <v>44887</v>
      </c>
      <c r="B54" s="35" t="str">
        <f>IF('OCOD&amp;OMR (2023)'!B54="b","B",IF('OCOD&amp;OMR (2023)'!B54="c","E",IF('OCOD&amp;OMR (2023)'!B54="r","E","")))</f>
        <v>B</v>
      </c>
      <c r="C54" s="28">
        <f>'OCOD Data 2023'!M54</f>
        <v>1819.5</v>
      </c>
      <c r="D54" s="28">
        <f>'OCOD Data 2023'!L54</f>
        <v>494.6</v>
      </c>
      <c r="E54" s="35" t="str">
        <f>IF('OCOD&amp;OMR (2023)'!E54=0,"C",IF(AND('OCOD&amp;OMR (2023)'!E54&lt;100,'OCOD&amp;OMR (2023)'!E73=100),"C","O"))</f>
        <v>C</v>
      </c>
      <c r="F54" s="32">
        <f>'OMR (2023)'!C56</f>
        <v>-2894</v>
      </c>
      <c r="G54" s="32">
        <f>'OMR (2023)'!D56</f>
        <v>-2761.8571428571427</v>
      </c>
      <c r="H54" s="32">
        <f>'OMR (2023)'!F56</f>
        <v>-2141.5779796753213</v>
      </c>
      <c r="I54" s="32">
        <f>'OMR (2023)'!G56</f>
        <v>-2353.8081542129717</v>
      </c>
      <c r="J54" s="75"/>
      <c r="K54" s="55"/>
      <c r="M54" s="47">
        <v>1830.6024703806402</v>
      </c>
      <c r="N54" s="47">
        <f t="shared" si="0"/>
        <v>11.10247038064017</v>
      </c>
      <c r="O54" s="49" t="s">
        <v>73</v>
      </c>
      <c r="P54">
        <f t="shared" si="1"/>
        <v>0</v>
      </c>
    </row>
    <row r="55" spans="1:16" customFormat="1">
      <c r="A55" s="6">
        <v>44888</v>
      </c>
      <c r="B55" s="35" t="str">
        <f>IF('OCOD&amp;OMR (2023)'!B55="b","B",IF('OCOD&amp;OMR (2023)'!B55="c","E",IF('OCOD&amp;OMR (2023)'!B55="r","E","")))</f>
        <v>B</v>
      </c>
      <c r="C55" s="28">
        <f>'OCOD Data 2023'!M55</f>
        <v>1832.6</v>
      </c>
      <c r="D55" s="28">
        <f>'OCOD Data 2023'!L55</f>
        <v>490.6</v>
      </c>
      <c r="E55" s="35" t="str">
        <f>IF('OCOD&amp;OMR (2023)'!E55=0,"C",IF(AND('OCOD&amp;OMR (2023)'!E55&lt;100,'OCOD&amp;OMR (2023)'!E74=100),"C","O"))</f>
        <v>C</v>
      </c>
      <c r="F55" s="32">
        <f>'OMR (2023)'!C57</f>
        <v>-2920</v>
      </c>
      <c r="G55" s="32">
        <f>'OMR (2023)'!D57</f>
        <v>-2809.0714285714284</v>
      </c>
      <c r="H55" s="32">
        <f>'OMR (2023)'!F57</f>
        <v>-2151.6637983897149</v>
      </c>
      <c r="I55" s="32">
        <f>'OMR (2023)'!G57</f>
        <v>-2310.9675559489001</v>
      </c>
      <c r="J55" s="75"/>
      <c r="K55" s="55"/>
      <c r="M55" s="47">
        <v>971.01083942525838</v>
      </c>
      <c r="N55" s="47">
        <f t="shared" si="0"/>
        <v>-861.58916057474153</v>
      </c>
      <c r="O55" s="49" t="s">
        <v>73</v>
      </c>
      <c r="P55">
        <f t="shared" si="1"/>
        <v>0</v>
      </c>
    </row>
    <row r="56" spans="1:16" customFormat="1">
      <c r="A56" s="6">
        <v>44889</v>
      </c>
      <c r="B56" s="35" t="str">
        <f>IF('OCOD&amp;OMR (2023)'!B56="b","B",IF('OCOD&amp;OMR (2023)'!B56="c","E",IF('OCOD&amp;OMR (2023)'!B56="r","E","")))</f>
        <v>B</v>
      </c>
      <c r="C56" s="28">
        <f>'OCOD Data 2023'!M56</f>
        <v>905.5</v>
      </c>
      <c r="D56" s="28">
        <f>'OCOD Data 2023'!L56</f>
        <v>796.1</v>
      </c>
      <c r="E56" s="35" t="str">
        <f>IF('OCOD&amp;OMR (2023)'!E56=0,"C",IF(AND('OCOD&amp;OMR (2023)'!E56&lt;100,'OCOD&amp;OMR (2023)'!E75=100),"C","O"))</f>
        <v>C</v>
      </c>
      <c r="F56" s="32">
        <f>'OMR (2023)'!C58</f>
        <v>-2890</v>
      </c>
      <c r="G56" s="32">
        <f>'OMR (2023)'!D58</f>
        <v>-2778.3571428571427</v>
      </c>
      <c r="H56" s="32">
        <f>'OMR (2023)'!F58</f>
        <v>-2068.1629034963448</v>
      </c>
      <c r="I56" s="32">
        <f>'OMR (2023)'!G58</f>
        <v>-2247.0535101442256</v>
      </c>
      <c r="J56" s="75"/>
      <c r="K56" s="55"/>
      <c r="M56" s="47">
        <v>979.07738845475171</v>
      </c>
      <c r="N56" s="47">
        <f t="shared" si="0"/>
        <v>73.577388454751713</v>
      </c>
      <c r="O56" s="49" t="s">
        <v>73</v>
      </c>
      <c r="P56">
        <f t="shared" si="1"/>
        <v>0</v>
      </c>
    </row>
    <row r="57" spans="1:16" customFormat="1">
      <c r="A57" s="6">
        <v>44890</v>
      </c>
      <c r="B57" s="35" t="str">
        <f>IF('OCOD&amp;OMR (2023)'!B57="b","B",IF('OCOD&amp;OMR (2023)'!B57="c","E",IF('OCOD&amp;OMR (2023)'!B57="r","E","")))</f>
        <v>B</v>
      </c>
      <c r="C57" s="28">
        <f>'OCOD Data 2023'!M57</f>
        <v>906</v>
      </c>
      <c r="D57" s="28">
        <f>'OCOD Data 2023'!L57</f>
        <v>793.5</v>
      </c>
      <c r="E57" s="35" t="str">
        <f>IF('OCOD&amp;OMR (2023)'!E57=0,"C",IF(AND('OCOD&amp;OMR (2023)'!E57&lt;100,'OCOD&amp;OMR (2023)'!E76=100),"C","O"))</f>
        <v>O</v>
      </c>
      <c r="F57" s="68" t="s">
        <v>64</v>
      </c>
      <c r="G57" s="68" t="s">
        <v>64</v>
      </c>
      <c r="H57" s="32">
        <f>'OMR (2023)'!F59</f>
        <v>-1974.9648958729515</v>
      </c>
      <c r="I57" s="32">
        <f>'OMR (2023)'!G59</f>
        <v>-2184.3334411736109</v>
      </c>
      <c r="J57" s="75" t="s">
        <v>124</v>
      </c>
      <c r="K57" s="61"/>
      <c r="M57" s="47">
        <v>988.65641542727496</v>
      </c>
      <c r="N57" s="47">
        <f t="shared" si="0"/>
        <v>82.656415427274965</v>
      </c>
      <c r="O57" s="49" t="s">
        <v>72</v>
      </c>
      <c r="P57">
        <f t="shared" si="1"/>
        <v>0</v>
      </c>
    </row>
    <row r="58" spans="1:16" customFormat="1">
      <c r="A58" s="6">
        <v>44891</v>
      </c>
      <c r="B58" s="35" t="str">
        <f>IF('OCOD&amp;OMR (2023)'!B58="b","B",IF('OCOD&amp;OMR (2023)'!B58="c","E",IF('OCOD&amp;OMR (2023)'!B58="r","E","")))</f>
        <v>B</v>
      </c>
      <c r="C58" s="28">
        <f>'OCOD Data 2023'!M58</f>
        <v>907.5</v>
      </c>
      <c r="D58" s="28">
        <f>'OCOD Data 2023'!L58</f>
        <v>798.6</v>
      </c>
      <c r="E58" s="35" t="str">
        <f>IF('OCOD&amp;OMR (2023)'!E58=0,"C",IF(AND('OCOD&amp;OMR (2023)'!E58&lt;100,'OCOD&amp;OMR (2023)'!E77=100),"C","O"))</f>
        <v>O</v>
      </c>
      <c r="F58" s="68" t="s">
        <v>64</v>
      </c>
      <c r="G58" s="68" t="s">
        <v>64</v>
      </c>
      <c r="H58" s="32">
        <f>'OMR (2023)'!F60</f>
        <v>-1883.1592043428282</v>
      </c>
      <c r="I58" s="32">
        <f>'OMR (2023)'!G60</f>
        <v>-2120.468430897944</v>
      </c>
      <c r="J58" s="75"/>
      <c r="K58" s="55"/>
      <c r="M58" s="47">
        <v>987.14393748424504</v>
      </c>
      <c r="N58" s="47">
        <f t="shared" si="0"/>
        <v>79.643937484245043</v>
      </c>
      <c r="O58" s="49" t="s">
        <v>72</v>
      </c>
      <c r="P58">
        <f t="shared" si="1"/>
        <v>0</v>
      </c>
    </row>
    <row r="59" spans="1:16" customFormat="1">
      <c r="A59" s="6">
        <v>44892</v>
      </c>
      <c r="B59" s="35" t="str">
        <f>IF('OCOD&amp;OMR (2023)'!B59="b","B",IF('OCOD&amp;OMR (2023)'!B59="c","E",IF('OCOD&amp;OMR (2023)'!B59="r","E","")))</f>
        <v>B</v>
      </c>
      <c r="C59" s="28">
        <f>'OCOD Data 2023'!M59</f>
        <v>911.5</v>
      </c>
      <c r="D59" s="28">
        <f>'OCOD Data 2023'!L59</f>
        <v>297.39999999999998</v>
      </c>
      <c r="E59" s="35" t="str">
        <f>IF('OCOD&amp;OMR (2023)'!E59=0,"C",IF(AND('OCOD&amp;OMR (2023)'!E59&lt;100,'OCOD&amp;OMR (2023)'!E78=100),"C","O"))</f>
        <v>O</v>
      </c>
      <c r="F59" s="68" t="s">
        <v>64</v>
      </c>
      <c r="G59" s="68" t="s">
        <v>64</v>
      </c>
      <c r="H59" s="32">
        <f>'OMR (2023)'!F61</f>
        <v>-1700.6038290693218</v>
      </c>
      <c r="I59" s="32">
        <f>'OMR (2023)'!G61</f>
        <v>-2024.2058676779864</v>
      </c>
      <c r="J59" s="75"/>
      <c r="K59" s="55"/>
      <c r="M59" s="47">
        <v>987.14393748424504</v>
      </c>
      <c r="N59" s="47">
        <f t="shared" si="0"/>
        <v>75.643937484245043</v>
      </c>
      <c r="O59" s="49" t="s">
        <v>72</v>
      </c>
      <c r="P59">
        <f t="shared" si="1"/>
        <v>0</v>
      </c>
    </row>
    <row r="60" spans="1:16" customFormat="1">
      <c r="A60" s="6">
        <v>44893</v>
      </c>
      <c r="B60" s="35" t="str">
        <f>IF('OCOD&amp;OMR (2023)'!B60="b","B",IF('OCOD&amp;OMR (2023)'!B60="c","E",IF('OCOD&amp;OMR (2023)'!B60="r","E","")))</f>
        <v>B</v>
      </c>
      <c r="C60" s="28">
        <f>'OCOD Data 2023'!M60</f>
        <v>914</v>
      </c>
      <c r="D60" s="28">
        <f>'OCOD Data 2023'!L60</f>
        <v>293.39999999999998</v>
      </c>
      <c r="E60" s="35" t="str">
        <f>IF('OCOD&amp;OMR (2023)'!E60=0,"C",IF(AND('OCOD&amp;OMR (2023)'!E60&lt;100,'OCOD&amp;OMR (2023)'!E79=100),"C","O"))</f>
        <v>O</v>
      </c>
      <c r="F60" s="68" t="s">
        <v>64</v>
      </c>
      <c r="G60" s="68" t="s">
        <v>64</v>
      </c>
      <c r="H60" s="32">
        <f>'OMR (2023)'!F62</f>
        <v>-1506.8158037559867</v>
      </c>
      <c r="I60" s="32">
        <f>'OMR (2023)'!G62</f>
        <v>-1926.1887127844</v>
      </c>
      <c r="J60" s="75" t="s">
        <v>112</v>
      </c>
      <c r="K60" s="55"/>
      <c r="M60" s="47">
        <v>980.08570708343836</v>
      </c>
      <c r="N60" s="47">
        <f t="shared" si="0"/>
        <v>66.085707083438365</v>
      </c>
      <c r="O60" s="49" t="s">
        <v>72</v>
      </c>
      <c r="P60">
        <f t="shared" si="1"/>
        <v>0</v>
      </c>
    </row>
    <row r="61" spans="1:16" customFormat="1">
      <c r="A61" s="6">
        <v>44894</v>
      </c>
      <c r="B61" s="35" t="str">
        <f>IF('OCOD&amp;OMR (2023)'!B61="b","B",IF('OCOD&amp;OMR (2023)'!B61="c","E",IF('OCOD&amp;OMR (2023)'!B61="r","E","")))</f>
        <v>B</v>
      </c>
      <c r="C61" s="28">
        <f>'OCOD Data 2023'!M61</f>
        <v>900.9</v>
      </c>
      <c r="D61" s="28">
        <f>'OCOD Data 2023'!L61</f>
        <v>298</v>
      </c>
      <c r="E61" s="35" t="str">
        <f>IF('OCOD&amp;OMR (2023)'!E61=0,"C",IF(AND('OCOD&amp;OMR (2023)'!E61&lt;100,'OCOD&amp;OMR (2023)'!E80=100),"C","O"))</f>
        <v>C</v>
      </c>
      <c r="F61" s="68" t="s">
        <v>64</v>
      </c>
      <c r="G61" s="68" t="s">
        <v>64</v>
      </c>
      <c r="H61" s="32">
        <f>'OMR (2023)'!F63</f>
        <v>-1415.6447261638518</v>
      </c>
      <c r="I61" s="32">
        <f>'OMR (2023)'!G63</f>
        <v>-1856.6290057015015</v>
      </c>
      <c r="J61" s="75"/>
      <c r="K61" s="55"/>
      <c r="M61" s="47">
        <v>970.00252079657173</v>
      </c>
      <c r="N61" s="47">
        <f t="shared" si="0"/>
        <v>69.102520796571753</v>
      </c>
      <c r="O61" s="49" t="s">
        <v>72</v>
      </c>
      <c r="P61">
        <f t="shared" si="1"/>
        <v>1</v>
      </c>
    </row>
    <row r="62" spans="1:16" customFormat="1">
      <c r="A62" s="6">
        <v>44895</v>
      </c>
      <c r="B62" s="35" t="str">
        <f>IF('OCOD&amp;OMR (2023)'!B62="b","B",IF('OCOD&amp;OMR (2023)'!B62="c","E",IF('OCOD&amp;OMR (2023)'!B62="r","E","")))</f>
        <v>B</v>
      </c>
      <c r="C62" s="28">
        <f>'OCOD Data 2023'!M62</f>
        <v>893.4</v>
      </c>
      <c r="D62" s="28">
        <f>'OCOD Data 2023'!L62</f>
        <v>314.60000000000002</v>
      </c>
      <c r="E62" s="35" t="str">
        <f>IF('OCOD&amp;OMR (2023)'!E62=0,"C",IF(AND('OCOD&amp;OMR (2023)'!E62&lt;100,'OCOD&amp;OMR (2023)'!E81=100),"C","O"))</f>
        <v>C</v>
      </c>
      <c r="F62" s="68" t="s">
        <v>64</v>
      </c>
      <c r="G62" s="68" t="s">
        <v>64</v>
      </c>
      <c r="H62" s="32">
        <f>'OMR (2023)'!F64</f>
        <v>-1326.4821467673305</v>
      </c>
      <c r="I62" s="32">
        <f>'OMR (2023)'!G64</f>
        <v>-1789.5219440053659</v>
      </c>
      <c r="J62" s="75"/>
      <c r="K62" s="55"/>
      <c r="M62" s="47">
        <v>968.99420216788508</v>
      </c>
      <c r="N62" s="47">
        <f t="shared" si="0"/>
        <v>75.594202167885101</v>
      </c>
      <c r="O62" s="52" t="s">
        <v>72</v>
      </c>
      <c r="P62">
        <f t="shared" si="1"/>
        <v>1</v>
      </c>
    </row>
    <row r="63" spans="1:16" customFormat="1">
      <c r="A63" s="6">
        <v>44896</v>
      </c>
      <c r="B63" s="35" t="str">
        <f>IF('OCOD&amp;OMR (2023)'!B63="b","B",IF('OCOD&amp;OMR (2023)'!B63="c","E",IF('OCOD&amp;OMR (2023)'!B63="r","E","")))</f>
        <v>B</v>
      </c>
      <c r="C63" s="28">
        <f>'OCOD Data 2023'!M63</f>
        <v>817.8</v>
      </c>
      <c r="D63" s="28">
        <f>'OCOD Data 2023'!L63</f>
        <v>299.5</v>
      </c>
      <c r="E63" s="35" t="str">
        <f>IF('OCOD&amp;OMR (2023)'!E63=0,"C",IF(AND('OCOD&amp;OMR (2023)'!E63&lt;100,'OCOD&amp;OMR (2023)'!E82=100),"C","O"))</f>
        <v>C</v>
      </c>
      <c r="F63" s="68" t="s">
        <v>64</v>
      </c>
      <c r="G63" s="68" t="s">
        <v>64</v>
      </c>
      <c r="H63" s="32">
        <f>'OMR (2023)'!F65</f>
        <v>-1220.9361895795312</v>
      </c>
      <c r="I63" s="32">
        <f>'OMR (2023)'!G65</f>
        <v>-1718.8805961896358</v>
      </c>
      <c r="J63" s="75" t="s">
        <v>67</v>
      </c>
      <c r="K63" s="62"/>
      <c r="M63" s="47">
        <v>967.98588353919831</v>
      </c>
      <c r="N63" s="47">
        <f t="shared" si="0"/>
        <v>150.18588353919836</v>
      </c>
      <c r="O63" s="53" t="s">
        <v>73</v>
      </c>
      <c r="P63">
        <f t="shared" si="1"/>
        <v>0</v>
      </c>
    </row>
    <row r="64" spans="1:16" customFormat="1">
      <c r="A64" s="6">
        <v>44897</v>
      </c>
      <c r="B64" s="35" t="str">
        <f>IF('OCOD&amp;OMR (2023)'!B64="b","B",IF('OCOD&amp;OMR (2023)'!B64="c","E",IF('OCOD&amp;OMR (2023)'!B64="r","E","")))</f>
        <v>B</v>
      </c>
      <c r="C64" s="28">
        <f>'OCOD Data 2023'!M64</f>
        <v>792</v>
      </c>
      <c r="D64" s="28">
        <f>'OCOD Data 2023'!L64</f>
        <v>290.39999999999998</v>
      </c>
      <c r="E64" s="35" t="str">
        <f>IF('OCOD&amp;OMR (2023)'!E64=0,"C",IF(AND('OCOD&amp;OMR (2023)'!E64&lt;100,'OCOD&amp;OMR (2023)'!E83=100),"C","O"))</f>
        <v>C</v>
      </c>
      <c r="F64" s="68" t="s">
        <v>64</v>
      </c>
      <c r="G64" s="68" t="s">
        <v>64</v>
      </c>
      <c r="H64" s="32">
        <f>'OMR (2023)'!F66</f>
        <v>-1195.2152533128308</v>
      </c>
      <c r="I64" s="32">
        <f>'OMR (2023)'!G66</f>
        <v>-1645.2716955778021</v>
      </c>
      <c r="J64" s="75"/>
      <c r="K64" s="56"/>
      <c r="M64" s="47">
        <v>969.49836148222835</v>
      </c>
      <c r="N64" s="47">
        <f t="shared" si="0"/>
        <v>177.49836148222835</v>
      </c>
      <c r="O64" s="53" t="s">
        <v>73</v>
      </c>
      <c r="P64">
        <f t="shared" si="1"/>
        <v>0</v>
      </c>
    </row>
    <row r="65" spans="1:16" customFormat="1">
      <c r="A65" s="6">
        <v>44898</v>
      </c>
      <c r="B65" s="35" t="str">
        <f>IF('OCOD&amp;OMR (2023)'!B65="b","B",IF('OCOD&amp;OMR (2023)'!B65="c","E",IF('OCOD&amp;OMR (2023)'!B65="r","E","")))</f>
        <v>B</v>
      </c>
      <c r="C65" s="28">
        <f>'OCOD Data 2023'!M65</f>
        <v>807.7</v>
      </c>
      <c r="D65" s="28">
        <f>'OCOD Data 2023'!L65</f>
        <v>294.89999999999998</v>
      </c>
      <c r="E65" s="35" t="str">
        <f>IF('OCOD&amp;OMR (2023)'!E65=0,"C",IF(AND('OCOD&amp;OMR (2023)'!E65&lt;100,'OCOD&amp;OMR (2023)'!E84=100),"C","O"))</f>
        <v>C</v>
      </c>
      <c r="F65" s="32">
        <f>'OMR (2023)'!C67</f>
        <v>-1228.4000000000001</v>
      </c>
      <c r="G65" s="68" t="s">
        <v>64</v>
      </c>
      <c r="H65" s="32">
        <f>'OMR (2023)'!F67</f>
        <v>-1175.810103281573</v>
      </c>
      <c r="I65" s="32">
        <f>'OMR (2023)'!G67</f>
        <v>-1577.1983657719036</v>
      </c>
      <c r="J65" s="75"/>
      <c r="K65" s="55"/>
      <c r="M65" s="47">
        <v>969.49836148222835</v>
      </c>
      <c r="N65" s="47">
        <f t="shared" si="0"/>
        <v>161.7983614822283</v>
      </c>
      <c r="O65" s="53" t="s">
        <v>73</v>
      </c>
      <c r="P65">
        <f t="shared" si="1"/>
        <v>0</v>
      </c>
    </row>
    <row r="66" spans="1:16" customFormat="1">
      <c r="A66" s="6">
        <v>44899</v>
      </c>
      <c r="B66" s="35" t="str">
        <f>IF('OCOD&amp;OMR (2023)'!B66="b","B",IF('OCOD&amp;OMR (2023)'!B66="c","E",IF('OCOD&amp;OMR (2023)'!B66="r","E","")))</f>
        <v>B</v>
      </c>
      <c r="C66" s="28">
        <f>'OCOD Data 2023'!M66</f>
        <v>806.7</v>
      </c>
      <c r="D66" s="28">
        <f>'OCOD Data 2023'!L66</f>
        <v>295.39999999999998</v>
      </c>
      <c r="E66" s="35" t="str">
        <f>IF('OCOD&amp;OMR (2023)'!E66=0,"C",IF(AND('OCOD&amp;OMR (2023)'!E66&lt;100,'OCOD&amp;OMR (2023)'!E85=100),"C","O"))</f>
        <v>C</v>
      </c>
      <c r="F66" s="32">
        <f>'OMR (2023)'!C68</f>
        <v>-1450.2</v>
      </c>
      <c r="G66" s="68" t="s">
        <v>64</v>
      </c>
      <c r="H66" s="32">
        <f>'OMR (2023)'!F68</f>
        <v>-1160.7882845938998</v>
      </c>
      <c r="I66" s="32">
        <f>'OMR (2023)'!G68</f>
        <v>-1505.1033041308651</v>
      </c>
      <c r="J66" s="36"/>
      <c r="K66" s="55"/>
      <c r="M66" s="47">
        <v>833.87950592387187</v>
      </c>
      <c r="N66" s="47">
        <f t="shared" si="0"/>
        <v>27.17950592387183</v>
      </c>
      <c r="O66" s="53" t="s">
        <v>73</v>
      </c>
      <c r="P66">
        <f t="shared" si="1"/>
        <v>0</v>
      </c>
    </row>
    <row r="67" spans="1:16" customFormat="1">
      <c r="A67" s="6">
        <v>44900</v>
      </c>
      <c r="B67" s="35" t="str">
        <f>IF('OCOD&amp;OMR (2023)'!B67="b","B",IF('OCOD&amp;OMR (2023)'!B67="c","E",IF('OCOD&amp;OMR (2023)'!B67="r","E","")))</f>
        <v>B</v>
      </c>
      <c r="C67" s="28">
        <f>'OCOD Data 2023'!M67</f>
        <v>800.6</v>
      </c>
      <c r="D67" s="28">
        <f>'OCOD Data 2023'!L67</f>
        <v>299</v>
      </c>
      <c r="E67" s="35" t="str">
        <f>IF('OCOD&amp;OMR (2023)'!E67=0,"C",IF(AND('OCOD&amp;OMR (2023)'!E67&lt;100,'OCOD&amp;OMR (2023)'!E86=100),"C","O"))</f>
        <v>C</v>
      </c>
      <c r="F67" s="32">
        <f>'OMR (2023)'!C69</f>
        <v>-1414.2</v>
      </c>
      <c r="G67" s="68" t="s">
        <v>64</v>
      </c>
      <c r="H67" s="32">
        <f>'OMR (2023)'!F69</f>
        <v>-1136.9739314534913</v>
      </c>
      <c r="I67" s="32">
        <f>'OMR (2023)'!G69</f>
        <v>-1431.6885560994274</v>
      </c>
      <c r="J67" s="36"/>
      <c r="K67" s="55"/>
      <c r="M67" s="47">
        <v>833.87950592387187</v>
      </c>
      <c r="N67" s="47">
        <f t="shared" ref="N67:N130" si="2">M67-C67</f>
        <v>33.279505923871852</v>
      </c>
      <c r="O67" s="53" t="s">
        <v>73</v>
      </c>
      <c r="P67">
        <f t="shared" ref="P67:P130" si="3">IF(O67=E67,,1)</f>
        <v>0</v>
      </c>
    </row>
    <row r="68" spans="1:16" customFormat="1">
      <c r="A68" s="6">
        <v>44901</v>
      </c>
      <c r="B68" s="35" t="str">
        <f>IF('OCOD&amp;OMR (2023)'!B68="b","B",IF('OCOD&amp;OMR (2023)'!B68="c","E",IF('OCOD&amp;OMR (2023)'!B68="r","E","")))</f>
        <v>B</v>
      </c>
      <c r="C68" s="28">
        <f>'OCOD Data 2023'!M68</f>
        <v>812.7</v>
      </c>
      <c r="D68" s="28">
        <f>'OCOD Data 2023'!L68</f>
        <v>300</v>
      </c>
      <c r="E68" s="35" t="str">
        <f>IF('OCOD&amp;OMR (2023)'!E68=0,"C",IF(AND('OCOD&amp;OMR (2023)'!E68&lt;100,'OCOD&amp;OMR (2023)'!E87=100),"C","O"))</f>
        <v>C</v>
      </c>
      <c r="F68" s="32">
        <f>'OMR (2023)'!C70</f>
        <v>-1328.2</v>
      </c>
      <c r="G68" s="68" t="s">
        <v>64</v>
      </c>
      <c r="H68" s="32">
        <f>'OMR (2023)'!F70</f>
        <v>-1125.5461415069321</v>
      </c>
      <c r="I68" s="32">
        <f>'OMR (2023)'!G70</f>
        <v>-1356.0120825580684</v>
      </c>
      <c r="J68" s="36"/>
      <c r="K68" s="55"/>
      <c r="M68" s="47">
        <v>832.87118729518522</v>
      </c>
      <c r="N68" s="47">
        <f t="shared" si="2"/>
        <v>20.171187295185177</v>
      </c>
      <c r="O68" s="53" t="s">
        <v>73</v>
      </c>
      <c r="P68">
        <f t="shared" si="3"/>
        <v>0</v>
      </c>
    </row>
    <row r="69" spans="1:16" customFormat="1">
      <c r="A69" s="6">
        <v>44902</v>
      </c>
      <c r="B69" s="35" t="str">
        <f>IF('OCOD&amp;OMR (2023)'!B69="b","B",IF('OCOD&amp;OMR (2023)'!B69="c","E",IF('OCOD&amp;OMR (2023)'!B69="r","E","")))</f>
        <v>B</v>
      </c>
      <c r="C69" s="28">
        <f>'OCOD Data 2023'!M69</f>
        <v>811.7</v>
      </c>
      <c r="D69" s="28">
        <f>'OCOD Data 2023'!L69</f>
        <v>298.5</v>
      </c>
      <c r="E69" s="35" t="str">
        <f>IF('OCOD&amp;OMR (2023)'!E69=0,"C",IF(AND('OCOD&amp;OMR (2023)'!E69&lt;100,'OCOD&amp;OMR (2023)'!E88=100),"C","O"))</f>
        <v>C</v>
      </c>
      <c r="F69" s="32">
        <f>'OMR (2023)'!C71</f>
        <v>-1393</v>
      </c>
      <c r="G69" s="68" t="s">
        <v>64</v>
      </c>
      <c r="H69" s="32">
        <f>'OMR (2023)'!F71</f>
        <v>-1128.696911995967</v>
      </c>
      <c r="I69" s="32">
        <f>'OMR (2023)'!G71</f>
        <v>-1279.9263790086068</v>
      </c>
      <c r="J69" s="36"/>
      <c r="K69" s="55"/>
      <c r="M69" s="47">
        <v>823.79631963700524</v>
      </c>
      <c r="N69" s="47">
        <f t="shared" si="2"/>
        <v>12.096319637005195</v>
      </c>
      <c r="O69" s="53" t="s">
        <v>73</v>
      </c>
      <c r="P69">
        <f t="shared" si="3"/>
        <v>0</v>
      </c>
    </row>
    <row r="70" spans="1:16" customFormat="1">
      <c r="A70" s="6">
        <v>44903</v>
      </c>
      <c r="B70" s="35" t="str">
        <f>IF('OCOD&amp;OMR (2023)'!B70="b","B",IF('OCOD&amp;OMR (2023)'!B70="c","E",IF('OCOD&amp;OMR (2023)'!B70="r","E","")))</f>
        <v>B</v>
      </c>
      <c r="C70" s="28">
        <f>'OCOD Data 2023'!M70</f>
        <v>799.6</v>
      </c>
      <c r="D70" s="28">
        <f>'OCOD Data 2023'!L70</f>
        <v>290.89999999999998</v>
      </c>
      <c r="E70" s="35" t="str">
        <f>IF('OCOD&amp;OMR (2023)'!E70=0,"C",IF(AND('OCOD&amp;OMR (2023)'!E70&lt;100,'OCOD&amp;OMR (2023)'!E89=100),"C","O"))</f>
        <v>C</v>
      </c>
      <c r="F70" s="32">
        <f>'OMR (2023)'!C72</f>
        <v>-1328.4</v>
      </c>
      <c r="G70" s="68" t="s">
        <v>64</v>
      </c>
      <c r="H70" s="32">
        <f>'OMR (2023)'!F72</f>
        <v>-1130.5602101462064</v>
      </c>
      <c r="I70" s="32">
        <f>'OMR (2023)'!G72</f>
        <v>-1242.3402610039973</v>
      </c>
      <c r="J70" s="36"/>
      <c r="K70" s="55"/>
      <c r="M70" s="47">
        <v>832.36702798084195</v>
      </c>
      <c r="N70" s="47">
        <f t="shared" si="2"/>
        <v>32.767027980841931</v>
      </c>
      <c r="O70" s="53" t="s">
        <v>73</v>
      </c>
      <c r="P70">
        <f t="shared" si="3"/>
        <v>0</v>
      </c>
    </row>
    <row r="71" spans="1:16" customFormat="1">
      <c r="A71" s="6">
        <v>44904</v>
      </c>
      <c r="B71" s="35" t="str">
        <f>IF('OCOD&amp;OMR (2023)'!B71="b","B",IF('OCOD&amp;OMR (2023)'!B71="c","E",IF('OCOD&amp;OMR (2023)'!B71="r","E","")))</f>
        <v>B</v>
      </c>
      <c r="C71" s="28">
        <f>'OCOD Data 2023'!M71</f>
        <v>807.7</v>
      </c>
      <c r="D71" s="28">
        <f>'OCOD Data 2023'!L71</f>
        <v>299</v>
      </c>
      <c r="E71" s="35" t="str">
        <f>IF('OCOD&amp;OMR (2023)'!E71=0,"C",IF(AND('OCOD&amp;OMR (2023)'!E71&lt;100,'OCOD&amp;OMR (2023)'!E90=100),"C","O"))</f>
        <v>C</v>
      </c>
      <c r="F71" s="32">
        <f>'OMR (2023)'!C73</f>
        <v>-1400.8</v>
      </c>
      <c r="G71" s="68" t="s">
        <v>64</v>
      </c>
      <c r="H71" s="32">
        <f>'OMR (2023)'!F73</f>
        <v>-1134.7291304794558</v>
      </c>
      <c r="I71" s="32">
        <f>'OMR (2023)'!G73</f>
        <v>-1205.0191022046167</v>
      </c>
      <c r="J71" s="36"/>
      <c r="K71" s="55"/>
      <c r="M71" s="47">
        <v>826.82127552306531</v>
      </c>
      <c r="N71" s="47">
        <f t="shared" si="2"/>
        <v>19.121275523065265</v>
      </c>
      <c r="O71" s="53" t="s">
        <v>73</v>
      </c>
      <c r="P71">
        <f t="shared" si="3"/>
        <v>0</v>
      </c>
    </row>
    <row r="72" spans="1:16" customFormat="1">
      <c r="A72" s="6">
        <v>44905</v>
      </c>
      <c r="B72" s="35" t="str">
        <f>IF('OCOD&amp;OMR (2023)'!B72="b","B",IF('OCOD&amp;OMR (2023)'!B72="c","E",IF('OCOD&amp;OMR (2023)'!B72="r","E","")))</f>
        <v>B</v>
      </c>
      <c r="C72" s="28">
        <f>'OCOD Data 2023'!M72</f>
        <v>800.1</v>
      </c>
      <c r="D72" s="28">
        <f>'OCOD Data 2023'!L72</f>
        <v>290.89999999999998</v>
      </c>
      <c r="E72" s="35" t="str">
        <f>IF('OCOD&amp;OMR (2023)'!E72=0,"C",IF(AND('OCOD&amp;OMR (2023)'!E72&lt;100,'OCOD&amp;OMR (2023)'!E91=100),"C","O"))</f>
        <v>C</v>
      </c>
      <c r="F72" s="32">
        <f>'OMR (2023)'!C74</f>
        <v>-1586</v>
      </c>
      <c r="G72" s="68" t="s">
        <v>64</v>
      </c>
      <c r="H72" s="32">
        <f>'OMR (2023)'!F74</f>
        <v>-1141.729965952105</v>
      </c>
      <c r="I72" s="32">
        <f>'OMR (2023)'!G74</f>
        <v>-1166.8923995313119</v>
      </c>
      <c r="J72" s="36"/>
      <c r="K72" t="s">
        <v>110</v>
      </c>
      <c r="M72" s="47">
        <v>829.34207209478188</v>
      </c>
      <c r="N72" s="47">
        <f t="shared" si="2"/>
        <v>29.242072094781861</v>
      </c>
      <c r="O72" s="53" t="s">
        <v>73</v>
      </c>
      <c r="P72">
        <f t="shared" si="3"/>
        <v>0</v>
      </c>
    </row>
    <row r="73" spans="1:16" customFormat="1">
      <c r="A73" s="6">
        <v>44906</v>
      </c>
      <c r="B73" s="35" t="str">
        <f>IF('OCOD&amp;OMR (2023)'!B73="b","B",IF('OCOD&amp;OMR (2023)'!B73="c","E",IF('OCOD&amp;OMR (2023)'!B73="r","E","")))</f>
        <v>B</v>
      </c>
      <c r="C73" s="28">
        <f>'OCOD Data 2023'!M73</f>
        <v>802.6</v>
      </c>
      <c r="D73" s="28">
        <f>'OCOD Data 2023'!L73</f>
        <v>298</v>
      </c>
      <c r="E73" s="35" t="str">
        <f>IF('OCOD&amp;OMR (2023)'!E73=0,"C",IF(AND('OCOD&amp;OMR (2023)'!E73&lt;100,'OCOD&amp;OMR (2023)'!E92=100),"C","O"))</f>
        <v>C</v>
      </c>
      <c r="F73" s="32">
        <f>'OMR (2023)'!C75</f>
        <v>-1401</v>
      </c>
      <c r="G73" s="68" t="s">
        <v>64</v>
      </c>
      <c r="H73" s="32">
        <f>'OMR (2023)'!F75</f>
        <v>-1151.1569921023442</v>
      </c>
      <c r="I73" s="32">
        <f>'OMR (2023)'!G75</f>
        <v>-1159.7810693555764</v>
      </c>
      <c r="J73" s="36"/>
      <c r="K73" s="55"/>
      <c r="M73" s="47">
        <v>825.30879758003528</v>
      </c>
      <c r="N73" s="47">
        <f t="shared" si="2"/>
        <v>22.708797580035252</v>
      </c>
      <c r="O73" s="53" t="s">
        <v>73</v>
      </c>
      <c r="P73">
        <f t="shared" si="3"/>
        <v>0</v>
      </c>
    </row>
    <row r="74" spans="1:16" customFormat="1">
      <c r="A74" s="6">
        <v>44907</v>
      </c>
      <c r="B74" s="35" t="str">
        <f>IF('OCOD&amp;OMR (2023)'!B74="b","B",IF('OCOD&amp;OMR (2023)'!B74="c","E",IF('OCOD&amp;OMR (2023)'!B74="r","E","")))</f>
        <v>B</v>
      </c>
      <c r="C74" s="28">
        <f>'OCOD Data 2023'!M74</f>
        <v>801.6</v>
      </c>
      <c r="D74" s="28">
        <f>'OCOD Data 2023'!L74</f>
        <v>288.39999999999998</v>
      </c>
      <c r="E74" s="35" t="str">
        <f>IF('OCOD&amp;OMR (2023)'!E74=0,"C",IF(AND('OCOD&amp;OMR (2023)'!E74&lt;100,'OCOD&amp;OMR (2023)'!E93=100),"C","O"))</f>
        <v>C</v>
      </c>
      <c r="F74" s="32">
        <f>'OMR (2023)'!C76</f>
        <v>-1216.5999999999999</v>
      </c>
      <c r="G74" s="32">
        <f>'OMR (2023)'!D76</f>
        <v>-1248.7857142857142</v>
      </c>
      <c r="H74" s="32">
        <f>'OMR (2023)'!F76</f>
        <v>-1132.703379582556</v>
      </c>
      <c r="I74" s="32">
        <f>'OMR (2023)'!G76</f>
        <v>-1146.3147989466672</v>
      </c>
      <c r="J74" s="36"/>
      <c r="K74" s="55"/>
      <c r="M74" s="47">
        <v>830.35039072346865</v>
      </c>
      <c r="N74" s="47">
        <f t="shared" si="2"/>
        <v>28.750390723468627</v>
      </c>
      <c r="O74" s="53" t="s">
        <v>73</v>
      </c>
      <c r="P74">
        <f t="shared" si="3"/>
        <v>0</v>
      </c>
    </row>
    <row r="75" spans="1:16" customFormat="1">
      <c r="A75" s="6">
        <v>44908</v>
      </c>
      <c r="B75" s="35" t="str">
        <f>IF('OCOD&amp;OMR (2023)'!B75="b","B",IF('OCOD&amp;OMR (2023)'!B75="c","E",IF('OCOD&amp;OMR (2023)'!B75="r","E","")))</f>
        <v>B</v>
      </c>
      <c r="C75" s="28">
        <f>'OCOD Data 2023'!M75</f>
        <v>800.6</v>
      </c>
      <c r="D75" s="28">
        <f>'OCOD Data 2023'!L75</f>
        <v>1991.9</v>
      </c>
      <c r="E75" s="35" t="str">
        <f>IF('OCOD&amp;OMR (2023)'!E75=0,"C",IF(AND('OCOD&amp;OMR (2023)'!E75&lt;100,'OCOD&amp;OMR (2023)'!E94=100),"C","O"))</f>
        <v>C</v>
      </c>
      <c r="F75" s="32">
        <f>'OMR (2023)'!C77</f>
        <v>-1238.2</v>
      </c>
      <c r="G75" s="32">
        <f>'OMR (2023)'!D77</f>
        <v>-1320.5714285714287</v>
      </c>
      <c r="H75" s="32">
        <f>'OMR (2023)'!F77</f>
        <v>-1389.3296557822032</v>
      </c>
      <c r="I75" s="32">
        <f>'OMR (2023)'!G77</f>
        <v>-1232.9420215819798</v>
      </c>
      <c r="J75" s="36"/>
      <c r="K75" s="55"/>
      <c r="M75" s="47">
        <v>830.35039072346865</v>
      </c>
      <c r="N75" s="47">
        <f t="shared" si="2"/>
        <v>29.750390723468627</v>
      </c>
      <c r="O75" s="53" t="s">
        <v>73</v>
      </c>
      <c r="P75">
        <f t="shared" si="3"/>
        <v>0</v>
      </c>
    </row>
    <row r="76" spans="1:16" customFormat="1">
      <c r="A76" s="6">
        <v>44909</v>
      </c>
      <c r="B76" s="35" t="str">
        <f>IF('OCOD&amp;OMR (2023)'!B76="b","B",IF('OCOD&amp;OMR (2023)'!B76="c","E",IF('OCOD&amp;OMR (2023)'!B76="r","E","")))</f>
        <v>B</v>
      </c>
      <c r="C76" s="28">
        <f>'OCOD Data 2023'!M76</f>
        <v>1477.7</v>
      </c>
      <c r="D76" s="28">
        <f>'OCOD Data 2023'!L76</f>
        <v>3990.9</v>
      </c>
      <c r="E76" s="35" t="str">
        <f>IF('OCOD&amp;OMR (2023)'!E76=0,"C",IF(AND('OCOD&amp;OMR (2023)'!E76&lt;100,'OCOD&amp;OMR (2023)'!E95=100),"C","O"))</f>
        <v>C</v>
      </c>
      <c r="F76" s="32">
        <f>'OMR (2023)'!C78</f>
        <v>-1522.6</v>
      </c>
      <c r="G76" s="32">
        <f>'OMR (2023)'!D78</f>
        <v>-1454.5714285714287</v>
      </c>
      <c r="H76" s="32">
        <f>'OMR (2023)'!F78</f>
        <v>-2126.859661620872</v>
      </c>
      <c r="I76" s="32">
        <f>'OMR (2023)'!G78</f>
        <v>-1490.8682146523101</v>
      </c>
      <c r="J76" s="36"/>
      <c r="K76" s="62"/>
      <c r="M76" s="47">
        <v>831.3587093521553</v>
      </c>
      <c r="N76" s="47">
        <f t="shared" si="2"/>
        <v>-646.34129064784474</v>
      </c>
      <c r="O76" s="53" t="s">
        <v>73</v>
      </c>
      <c r="P76">
        <f t="shared" si="3"/>
        <v>0</v>
      </c>
    </row>
    <row r="77" spans="1:16" customFormat="1">
      <c r="A77" s="6">
        <v>44910</v>
      </c>
      <c r="B77" s="35" t="str">
        <f>IF('OCOD&amp;OMR (2023)'!B77="b","B",IF('OCOD&amp;OMR (2023)'!B77="c","E",IF('OCOD&amp;OMR (2023)'!B77="r","E","")))</f>
        <v>B</v>
      </c>
      <c r="C77" s="28">
        <f>'OCOD Data 2023'!M77</f>
        <v>2377.1</v>
      </c>
      <c r="D77" s="28">
        <f>'OCOD Data 2023'!L77</f>
        <v>4997.2</v>
      </c>
      <c r="E77" s="35" t="str">
        <f>IF('OCOD&amp;OMR (2023)'!E77=0,"C",IF(AND('OCOD&amp;OMR (2023)'!E77&lt;100,'OCOD&amp;OMR (2023)'!E96=100),"C","O"))</f>
        <v>C</v>
      </c>
      <c r="F77" s="32">
        <f>'OMR (2023)'!C79</f>
        <v>-2202.6</v>
      </c>
      <c r="G77" s="32">
        <f>'OMR (2023)'!D79</f>
        <v>-1742.3571428571429</v>
      </c>
      <c r="H77" s="32">
        <f>'OMR (2023)'!F79</f>
        <v>-3216.0317402228384</v>
      </c>
      <c r="I77" s="32">
        <f>'OMR (2023)'!G79</f>
        <v>-1879.4265247610645</v>
      </c>
      <c r="J77" s="36"/>
      <c r="K77" s="62"/>
      <c r="M77" s="47">
        <v>834.38366523821526</v>
      </c>
      <c r="N77" s="47">
        <f t="shared" si="2"/>
        <v>-1542.7163347617848</v>
      </c>
      <c r="O77" s="53" t="s">
        <v>73</v>
      </c>
      <c r="P77">
        <f t="shared" si="3"/>
        <v>0</v>
      </c>
    </row>
    <row r="78" spans="1:16" customFormat="1">
      <c r="A78" s="6">
        <v>44911</v>
      </c>
      <c r="B78" s="35" t="str">
        <f>IF('OCOD&amp;OMR (2023)'!B78="b","B",IF('OCOD&amp;OMR (2023)'!B78="c","E",IF('OCOD&amp;OMR (2023)'!B78="r","E","")))</f>
        <v>B</v>
      </c>
      <c r="C78" s="28">
        <f>'OCOD Data 2023'!M78</f>
        <v>2639.3</v>
      </c>
      <c r="D78" s="28">
        <f>'OCOD Data 2023'!L78</f>
        <v>4991.7</v>
      </c>
      <c r="E78" s="35" t="str">
        <f>IF('OCOD&amp;OMR (2023)'!E78=0,"C",IF(AND('OCOD&amp;OMR (2023)'!E78&lt;100,'OCOD&amp;OMR (2023)'!E97=100),"C","O"))</f>
        <v>C</v>
      </c>
      <c r="F78" s="32">
        <f>'OMR (2023)'!C80</f>
        <v>-3433.4</v>
      </c>
      <c r="G78" s="32">
        <f>'OMR (2023)'!D80</f>
        <v>-2142.1428571428573</v>
      </c>
      <c r="H78" s="32">
        <f>'OMR (2023)'!F80</f>
        <v>-4353.6094043040084</v>
      </c>
      <c r="I78" s="32">
        <f>'OMR (2023)'!G80</f>
        <v>-2287.7789804238537</v>
      </c>
      <c r="J78" s="36"/>
      <c r="K78" s="55"/>
      <c r="M78" s="47">
        <v>837.9127804386186</v>
      </c>
      <c r="N78" s="47">
        <f t="shared" si="2"/>
        <v>-1801.3872195613817</v>
      </c>
      <c r="O78" s="53" t="s">
        <v>73</v>
      </c>
      <c r="P78">
        <f t="shared" si="3"/>
        <v>0</v>
      </c>
    </row>
    <row r="79" spans="1:16" customFormat="1">
      <c r="A79" s="6">
        <v>44912</v>
      </c>
      <c r="B79" s="35" t="str">
        <f>IF('OCOD&amp;OMR (2023)'!B79="b","B",IF('OCOD&amp;OMR (2023)'!B79="c","E",IF('OCOD&amp;OMR (2023)'!B79="r","E","")))</f>
        <v>B</v>
      </c>
      <c r="C79" s="28">
        <f>'OCOD Data 2023'!M79</f>
        <v>2646.8</v>
      </c>
      <c r="D79" s="28">
        <f>'OCOD Data 2023'!L79</f>
        <v>2991.2</v>
      </c>
      <c r="E79" s="35" t="str">
        <f>IF('OCOD&amp;OMR (2023)'!E79=0,"C",IF(AND('OCOD&amp;OMR (2023)'!E79&lt;100,'OCOD&amp;OMR (2023)'!E98=100),"C","O"))</f>
        <v>C</v>
      </c>
      <c r="F79" s="32">
        <f>'OMR (2023)'!C81</f>
        <v>-4546.3999999999996</v>
      </c>
      <c r="G79" s="32">
        <f>'OMR (2023)'!D81</f>
        <v>-2433.7857142857142</v>
      </c>
      <c r="H79" s="32">
        <f>'OMR (2023)'!F81</f>
        <v>-5147.1025337695992</v>
      </c>
      <c r="I79" s="32">
        <f>'OMR (2023)'!G81</f>
        <v>-2564.6335241209622</v>
      </c>
      <c r="J79" s="37"/>
      <c r="K79" s="55"/>
      <c r="M79" s="47">
        <v>834.88782455255864</v>
      </c>
      <c r="N79" s="47">
        <f t="shared" si="2"/>
        <v>-1811.9121754474415</v>
      </c>
      <c r="O79" s="53" t="s">
        <v>73</v>
      </c>
      <c r="P79">
        <f t="shared" si="3"/>
        <v>0</v>
      </c>
    </row>
    <row r="80" spans="1:16" customFormat="1">
      <c r="A80" s="6">
        <v>44913</v>
      </c>
      <c r="B80" s="35" t="str">
        <f>IF('OCOD&amp;OMR (2023)'!B80="b","B",IF('OCOD&amp;OMR (2023)'!B80="c","E",IF('OCOD&amp;OMR (2023)'!B80="r","E","")))</f>
        <v>B</v>
      </c>
      <c r="C80" s="28">
        <f>'OCOD Data 2023'!M80</f>
        <v>2656.9</v>
      </c>
      <c r="D80" s="28">
        <f>'OCOD Data 2023'!L80</f>
        <v>1990.9</v>
      </c>
      <c r="E80" s="35" t="str">
        <f>IF('OCOD&amp;OMR (2023)'!E80=0,"C",IF(AND('OCOD&amp;OMR (2023)'!E80&lt;100,'OCOD&amp;OMR (2023)'!E99=100),"C","O"))</f>
        <v>C</v>
      </c>
      <c r="F80" s="32">
        <f>'OMR (2023)'!C82</f>
        <v>-5096</v>
      </c>
      <c r="G80" s="32">
        <f>'OMR (2023)'!D82</f>
        <v>-2622.6428571428573</v>
      </c>
      <c r="H80" s="32">
        <f>'OMR (2023)'!F82</f>
        <v>-5478.1050093995455</v>
      </c>
      <c r="I80" s="32">
        <f>'OMR (2023)'!G82</f>
        <v>-2774.8408518697106</v>
      </c>
      <c r="J80" s="36"/>
      <c r="K80" s="55"/>
      <c r="M80" s="47">
        <v>837.40862112427521</v>
      </c>
      <c r="N80" s="47">
        <f t="shared" si="2"/>
        <v>-1819.4913788757249</v>
      </c>
      <c r="O80" s="53" t="s">
        <v>73</v>
      </c>
      <c r="P80">
        <f t="shared" si="3"/>
        <v>0</v>
      </c>
    </row>
    <row r="81" spans="1:16" customFormat="1">
      <c r="A81" s="6">
        <v>44914</v>
      </c>
      <c r="B81" s="35" t="str">
        <f>IF('OCOD&amp;OMR (2023)'!B81="b","B",IF('OCOD&amp;OMR (2023)'!B81="c","E",IF('OCOD&amp;OMR (2023)'!B81="r","E","")))</f>
        <v>B</v>
      </c>
      <c r="C81" s="28">
        <f>'OCOD Data 2023'!M81</f>
        <v>1796.3</v>
      </c>
      <c r="D81" s="28">
        <f>'OCOD Data 2023'!L81</f>
        <v>998.7</v>
      </c>
      <c r="E81" s="35" t="str">
        <f>IF('OCOD&amp;OMR (2023)'!E81=0,"C",IF(AND('OCOD&amp;OMR (2023)'!E81&lt;100,'OCOD&amp;OMR (2023)'!E100=100),"C","O"))</f>
        <v>C</v>
      </c>
      <c r="F81" s="32">
        <f>'OMR (2023)'!C83</f>
        <v>-5034</v>
      </c>
      <c r="G81" s="32">
        <f>'OMR (2023)'!D83</f>
        <v>-2747.3571428571427</v>
      </c>
      <c r="H81" s="32">
        <f>'OMR (2023)'!F83</f>
        <v>-4991.6581204295435</v>
      </c>
      <c r="I81" s="32">
        <f>'OMR (2023)'!G83</f>
        <v>-2867.5411392866145</v>
      </c>
      <c r="J81" s="36"/>
      <c r="K81" s="55"/>
      <c r="M81" s="47">
        <v>822.28384169397532</v>
      </c>
      <c r="N81" s="47">
        <f t="shared" si="2"/>
        <v>-974.01615830602464</v>
      </c>
      <c r="O81" s="53" t="s">
        <v>73</v>
      </c>
      <c r="P81">
        <f t="shared" si="3"/>
        <v>0</v>
      </c>
    </row>
    <row r="82" spans="1:16" customFormat="1">
      <c r="A82" s="6">
        <v>44915</v>
      </c>
      <c r="B82" s="35" t="str">
        <f>IF('OCOD&amp;OMR (2023)'!B82="b","B",IF('OCOD&amp;OMR (2023)'!B82="c","E",IF('OCOD&amp;OMR (2023)'!B82="r","E","")))</f>
        <v>B</v>
      </c>
      <c r="C82" s="28">
        <f>'OCOD Data 2023'!M82</f>
        <v>1796.8</v>
      </c>
      <c r="D82" s="28">
        <f>'OCOD Data 2023'!L82</f>
        <v>995.2</v>
      </c>
      <c r="E82" s="35" t="str">
        <f>IF('OCOD&amp;OMR (2023)'!E82=0,"C",IF(AND('OCOD&amp;OMR (2023)'!E82&lt;100,'OCOD&amp;OMR (2023)'!E101=100),"C","O"))</f>
        <v>C</v>
      </c>
      <c r="F82" s="32">
        <f>'OMR (2023)'!C84</f>
        <v>-4480</v>
      </c>
      <c r="G82" s="32">
        <f>'OMR (2023)'!D84</f>
        <v>-2868</v>
      </c>
      <c r="H82" s="32">
        <f>'OMR (2023)'!F84</f>
        <v>-4159.8107701598183</v>
      </c>
      <c r="I82" s="32">
        <f>'OMR (2023)'!G84</f>
        <v>-2963.0924635656665</v>
      </c>
      <c r="J82" s="36"/>
      <c r="K82" s="62"/>
      <c r="M82" s="47">
        <v>827.32543483740858</v>
      </c>
      <c r="N82" s="47">
        <f t="shared" si="2"/>
        <v>-969.47456516259138</v>
      </c>
      <c r="O82" s="53" t="s">
        <v>73</v>
      </c>
      <c r="P82">
        <f t="shared" si="3"/>
        <v>0</v>
      </c>
    </row>
    <row r="83" spans="1:16" customFormat="1">
      <c r="A83" s="6">
        <v>44916</v>
      </c>
      <c r="B83" s="35" t="str">
        <f>IF('OCOD&amp;OMR (2023)'!B83="b","B",IF('OCOD&amp;OMR (2023)'!B83="c","E",IF('OCOD&amp;OMR (2023)'!B83="r","E","")))</f>
        <v>B</v>
      </c>
      <c r="C83" s="28">
        <f>'OCOD Data 2023'!M83</f>
        <v>1803.4</v>
      </c>
      <c r="D83" s="28">
        <f>'OCOD Data 2023'!L83</f>
        <v>494.6</v>
      </c>
      <c r="E83" s="35" t="str">
        <f>IF('OCOD&amp;OMR (2023)'!E83=0,"C",IF(AND('OCOD&amp;OMR (2023)'!E83&lt;100,'OCOD&amp;OMR (2023)'!E102=100),"C","O"))</f>
        <v>C</v>
      </c>
      <c r="F83" s="32">
        <f>'OMR (2023)'!C85</f>
        <v>-3682</v>
      </c>
      <c r="G83" s="32">
        <f>'OMR (2023)'!D85</f>
        <v>-2959.6428571428573</v>
      </c>
      <c r="H83" s="32">
        <f>'OMR (2023)'!F85</f>
        <v>-3194.0206713778671</v>
      </c>
      <c r="I83" s="32">
        <f>'OMR (2023)'!G85</f>
        <v>-3025.3946087745321</v>
      </c>
      <c r="J83" s="36"/>
      <c r="K83" s="55"/>
      <c r="M83" s="47">
        <v>829.34207209478188</v>
      </c>
      <c r="N83" s="47">
        <f t="shared" si="2"/>
        <v>-974.05792790521821</v>
      </c>
      <c r="O83" s="53" t="s">
        <v>73</v>
      </c>
      <c r="P83">
        <f t="shared" si="3"/>
        <v>0</v>
      </c>
    </row>
    <row r="84" spans="1:16" customFormat="1">
      <c r="A84" s="6">
        <v>44917</v>
      </c>
      <c r="B84" s="35" t="str">
        <f>IF('OCOD&amp;OMR (2023)'!B84="b","B",IF('OCOD&amp;OMR (2023)'!B84="c","E",IF('OCOD&amp;OMR (2023)'!B84="r","E","")))</f>
        <v>B</v>
      </c>
      <c r="C84" s="28">
        <f>'OCOD Data 2023'!M84</f>
        <v>1803.9</v>
      </c>
      <c r="D84" s="28">
        <f>'OCOD Data 2023'!L84</f>
        <v>493.6</v>
      </c>
      <c r="E84" s="35" t="str">
        <f>IF('OCOD&amp;OMR (2023)'!E84=0,"C",IF(AND('OCOD&amp;OMR (2023)'!E84&lt;100,'OCOD&amp;OMR (2023)'!E103=100),"C","O"))</f>
        <v>C</v>
      </c>
      <c r="F84" s="32">
        <f>'OMR (2023)'!C86</f>
        <v>-2988</v>
      </c>
      <c r="G84" s="32">
        <f>'OMR (2023)'!D86</f>
        <v>-3026.5</v>
      </c>
      <c r="H84" s="32">
        <f>'OMR (2023)'!F86</f>
        <v>-2596.4099151898158</v>
      </c>
      <c r="I84" s="32">
        <f>'OMR (2023)'!G86</f>
        <v>-3088.151275922251</v>
      </c>
      <c r="J84" s="36"/>
      <c r="K84" s="55"/>
      <c r="M84" s="47">
        <v>832.87118729518522</v>
      </c>
      <c r="N84" s="47">
        <f t="shared" si="2"/>
        <v>-971.02881270481487</v>
      </c>
      <c r="O84" s="53" t="s">
        <v>73</v>
      </c>
      <c r="P84">
        <f t="shared" si="3"/>
        <v>0</v>
      </c>
    </row>
    <row r="85" spans="1:16" customFormat="1">
      <c r="A85" s="6">
        <v>44918</v>
      </c>
      <c r="B85" s="35" t="str">
        <f>IF('OCOD&amp;OMR (2023)'!B85="b","B",IF('OCOD&amp;OMR (2023)'!B85="c","E",IF('OCOD&amp;OMR (2023)'!B85="r","E","")))</f>
        <v>B</v>
      </c>
      <c r="C85" s="28">
        <f>'OCOD Data 2023'!M85</f>
        <v>910.5</v>
      </c>
      <c r="D85" s="28">
        <f>'OCOD Data 2023'!L85</f>
        <v>493.1</v>
      </c>
      <c r="E85" s="35" t="str">
        <f>IF('OCOD&amp;OMR (2023)'!E85=0,"C",IF(AND('OCOD&amp;OMR (2023)'!E85&lt;100,'OCOD&amp;OMR (2023)'!E104=100),"C","O"))</f>
        <v>C</v>
      </c>
      <c r="F85" s="32">
        <f>'OMR (2023)'!C87</f>
        <v>-2540.1999999999998</v>
      </c>
      <c r="G85" s="32">
        <f>'OMR (2023)'!D87</f>
        <v>-3029.5714285714284</v>
      </c>
      <c r="H85" s="32">
        <f>'OMR (2023)'!F87</f>
        <v>-2026.574197972775</v>
      </c>
      <c r="I85" s="32">
        <f>'OMR (2023)'!G87</f>
        <v>-3093.3569474030387</v>
      </c>
      <c r="J85" s="36"/>
      <c r="K85" s="55"/>
      <c r="M85" s="47">
        <v>830.35039072346865</v>
      </c>
      <c r="N85" s="47">
        <f t="shared" si="2"/>
        <v>-80.149609276531351</v>
      </c>
      <c r="O85" s="53" t="s">
        <v>73</v>
      </c>
      <c r="P85">
        <f t="shared" si="3"/>
        <v>0</v>
      </c>
    </row>
    <row r="86" spans="1:16" customFormat="1">
      <c r="A86" s="6">
        <v>44919</v>
      </c>
      <c r="B86" s="35" t="str">
        <f>IF('OCOD&amp;OMR (2023)'!B86="b","B",IF('OCOD&amp;OMR (2023)'!B86="c","E",IF('OCOD&amp;OMR (2023)'!B86="r","E","")))</f>
        <v>B</v>
      </c>
      <c r="C86" s="28">
        <f>'OCOD Data 2023'!M86</f>
        <v>905</v>
      </c>
      <c r="D86" s="28">
        <f>'OCOD Data 2023'!L86</f>
        <v>1492.8</v>
      </c>
      <c r="E86" s="35" t="str">
        <f>IF('OCOD&amp;OMR (2023)'!E86=0,"C",IF(AND('OCOD&amp;OMR (2023)'!E86&lt;100,'OCOD&amp;OMR (2023)'!E105=100),"C","O"))</f>
        <v>C</v>
      </c>
      <c r="F86" s="32">
        <f>'OMR (2023)'!C88</f>
        <v>-2297.6</v>
      </c>
      <c r="G86" s="32">
        <f>'OMR (2023)'!D88</f>
        <v>-3001.5</v>
      </c>
      <c r="H86" s="32">
        <f>'OMR (2023)'!F88</f>
        <v>-1977.0296762389717</v>
      </c>
      <c r="I86" s="32">
        <f>'OMR (2023)'!G88</f>
        <v>-3165.8624643890662</v>
      </c>
      <c r="J86" s="36"/>
      <c r="K86" s="55"/>
      <c r="M86" s="47">
        <v>826.31711620872193</v>
      </c>
      <c r="N86" s="47">
        <f t="shared" si="2"/>
        <v>-78.682883791278073</v>
      </c>
      <c r="O86" s="53" t="s">
        <v>73</v>
      </c>
      <c r="P86">
        <f t="shared" si="3"/>
        <v>0</v>
      </c>
    </row>
    <row r="87" spans="1:16" customFormat="1">
      <c r="A87" s="6">
        <v>44920</v>
      </c>
      <c r="B87" s="35" t="str">
        <f>IF('OCOD&amp;OMR (2023)'!B87="b","B",IF('OCOD&amp;OMR (2023)'!B87="c","E",IF('OCOD&amp;OMR (2023)'!B87="r","E","")))</f>
        <v>B</v>
      </c>
      <c r="C87" s="28">
        <f>'OCOD Data 2023'!M87</f>
        <v>904.5</v>
      </c>
      <c r="D87" s="28">
        <f>'OCOD Data 2023'!L87</f>
        <v>1494.3</v>
      </c>
      <c r="E87" s="35" t="str">
        <f>IF('OCOD&amp;OMR (2023)'!E87=0,"C",IF(AND('OCOD&amp;OMR (2023)'!E87&lt;100,'OCOD&amp;OMR (2023)'!E106=100),"C","O"))</f>
        <v>C</v>
      </c>
      <c r="F87" s="32">
        <f>'OMR (2023)'!C89</f>
        <v>-2177.6</v>
      </c>
      <c r="G87" s="32">
        <f>'OMR (2023)'!D89</f>
        <v>-3145.3571428571427</v>
      </c>
      <c r="H87" s="32">
        <f>'OMR (2023)'!F89</f>
        <v>-1925.5925891217544</v>
      </c>
      <c r="I87" s="32">
        <f>'OMR (2023)'!G89</f>
        <v>-3239.6766053583128</v>
      </c>
      <c r="J87" s="36"/>
      <c r="K87" s="55"/>
      <c r="M87" s="47">
        <v>830.85455003781192</v>
      </c>
      <c r="N87" s="47">
        <f t="shared" si="2"/>
        <v>-73.645449962188081</v>
      </c>
      <c r="O87" s="53" t="s">
        <v>73</v>
      </c>
      <c r="P87">
        <f t="shared" si="3"/>
        <v>0</v>
      </c>
    </row>
    <row r="88" spans="1:16" customFormat="1">
      <c r="A88" s="6">
        <v>44921</v>
      </c>
      <c r="B88" s="35" t="str">
        <f>IF('OCOD&amp;OMR (2023)'!B88="b","B",IF('OCOD&amp;OMR (2023)'!B88="c","E",IF('OCOD&amp;OMR (2023)'!B88="r","E","")))</f>
        <v>B</v>
      </c>
      <c r="C88" s="28">
        <f>'OCOD Data 2023'!M88</f>
        <v>909.5</v>
      </c>
      <c r="D88" s="28">
        <f>'OCOD Data 2023'!L88</f>
        <v>1993.5</v>
      </c>
      <c r="E88" s="35" t="str">
        <f>IF('OCOD&amp;OMR (2023)'!E88=0,"C",IF(AND('OCOD&amp;OMR (2023)'!E88&lt;100,'OCOD&amp;OMR (2023)'!E107=100),"C","O"))</f>
        <v>C</v>
      </c>
      <c r="F88" s="32">
        <f>'OMR (2023)'!C90</f>
        <v>-2409.6</v>
      </c>
      <c r="G88" s="32">
        <f>'OMR (2023)'!D90</f>
        <v>-3385.7142857142858</v>
      </c>
      <c r="H88" s="32">
        <f>'OMR (2023)'!F90</f>
        <v>-2054.1213136097804</v>
      </c>
      <c r="I88" s="32">
        <f>'OMR (2023)'!G90</f>
        <v>-3354.4724423556836</v>
      </c>
      <c r="J88" s="36"/>
      <c r="K88" s="69"/>
      <c r="M88" s="47">
        <v>825.81295689437866</v>
      </c>
      <c r="N88" s="47">
        <f t="shared" si="2"/>
        <v>-83.687043105621342</v>
      </c>
      <c r="O88" s="53" t="s">
        <v>73</v>
      </c>
      <c r="P88">
        <f t="shared" si="3"/>
        <v>0</v>
      </c>
    </row>
    <row r="89" spans="1:16" customFormat="1">
      <c r="A89" s="6">
        <v>44922</v>
      </c>
      <c r="B89" s="35" t="str">
        <f>IF('OCOD&amp;OMR (2023)'!B89="b","B",IF('OCOD&amp;OMR (2023)'!B89="c","E",IF('OCOD&amp;OMR (2023)'!B89="r","E","")))</f>
        <v>E</v>
      </c>
      <c r="C89" s="28">
        <f>'OCOD Data 2023'!M89</f>
        <v>909</v>
      </c>
      <c r="D89" s="28">
        <f>'OCOD Data 2023'!L89</f>
        <v>4496.6000000000004</v>
      </c>
      <c r="E89" s="35" t="str">
        <f>IF('OCOD&amp;OMR (2023)'!E89=0,"C",IF(AND('OCOD&amp;OMR (2023)'!E89&lt;100,'OCOD&amp;OMR (2023)'!E108=100),"C","O"))</f>
        <v>C</v>
      </c>
      <c r="F89" s="32">
        <f>'OMR (2023)'!C91</f>
        <v>-3061.6</v>
      </c>
      <c r="G89" s="32">
        <f>'OMR (2023)'!D91</f>
        <v>-3677.7142857142858</v>
      </c>
      <c r="H89" s="32">
        <f>'OMR (2023)'!F91</f>
        <v>-2640.3665575170153</v>
      </c>
      <c r="I89" s="32">
        <f>'OMR (2023)'!G91</f>
        <v>-3534.9501693989696</v>
      </c>
      <c r="J89" s="36" t="s">
        <v>76</v>
      </c>
      <c r="K89" s="55"/>
      <c r="M89" s="47">
        <v>831.3587093521553</v>
      </c>
      <c r="N89" s="47">
        <f t="shared" si="2"/>
        <v>-77.641290647844698</v>
      </c>
      <c r="O89" s="53" t="s">
        <v>73</v>
      </c>
      <c r="P89">
        <f t="shared" si="3"/>
        <v>0</v>
      </c>
    </row>
    <row r="90" spans="1:16" customFormat="1">
      <c r="A90" s="6">
        <v>44923</v>
      </c>
      <c r="B90" s="35" t="str">
        <f>IF('OCOD&amp;OMR (2023)'!B90="b","B",IF('OCOD&amp;OMR (2023)'!B90="c","E",IF('OCOD&amp;OMR (2023)'!B90="r","E","")))</f>
        <v>E</v>
      </c>
      <c r="C90" s="28">
        <f>'OCOD Data 2023'!M90</f>
        <v>907.5</v>
      </c>
      <c r="D90" s="28">
        <f>'OCOD Data 2023'!L90</f>
        <v>5494.8</v>
      </c>
      <c r="E90" s="35" t="str">
        <f>IF('OCOD&amp;OMR (2023)'!E90=0,"C",IF(AND('OCOD&amp;OMR (2023)'!E90&lt;100,'OCOD&amp;OMR (2023)'!E109=100),"C","O"))</f>
        <v>C</v>
      </c>
      <c r="F90" s="32">
        <f>'OMR (2023)'!C92</f>
        <v>-3737.4</v>
      </c>
      <c r="G90" s="32">
        <f>'OMR (2023)'!D92</f>
        <v>-3820.5714285714284</v>
      </c>
      <c r="H90" s="32">
        <f>'OMR (2023)'!F92</f>
        <v>-3589.716312949332</v>
      </c>
      <c r="I90" s="32">
        <f>'OMR (2023)'!G92</f>
        <v>-3615.8057514489183</v>
      </c>
      <c r="J90" s="36"/>
      <c r="K90" s="55"/>
      <c r="M90" s="47">
        <v>838.41693975296187</v>
      </c>
      <c r="N90" s="47">
        <f t="shared" si="2"/>
        <v>-69.083060247038134</v>
      </c>
      <c r="O90" s="53" t="s">
        <v>73</v>
      </c>
      <c r="P90">
        <f t="shared" si="3"/>
        <v>0</v>
      </c>
    </row>
    <row r="91" spans="1:16" customFormat="1">
      <c r="A91" s="6">
        <v>44924</v>
      </c>
      <c r="B91" s="35" t="str">
        <f>IF('OCOD&amp;OMR (2023)'!B91="b","B",IF('OCOD&amp;OMR (2023)'!B91="c","E",IF('OCOD&amp;OMR (2023)'!B91="r","E","")))</f>
        <v>E</v>
      </c>
      <c r="C91" s="28">
        <f>'OCOD Data 2023'!M91</f>
        <v>2049.9</v>
      </c>
      <c r="D91" s="28">
        <f>'OCOD Data 2023'!L91</f>
        <v>5493.8</v>
      </c>
      <c r="E91" s="35" t="str">
        <f>IF('OCOD&amp;OMR (2023)'!E91=0,"C",IF(AND('OCOD&amp;OMR (2023)'!E91&lt;100,'OCOD&amp;OMR (2023)'!E110=100),"C","O"))</f>
        <v>C</v>
      </c>
      <c r="F91" s="32">
        <f>'OMR (2023)'!C93</f>
        <v>-4648</v>
      </c>
      <c r="G91" s="32">
        <f>'OMR (2023)'!D93</f>
        <v>-3874.8571428571427</v>
      </c>
      <c r="H91" s="32">
        <f>'OMR (2023)'!F93</f>
        <v>-4530.2261798598429</v>
      </c>
      <c r="I91" s="32">
        <f>'OMR (2023)'!G93</f>
        <v>-3635.2176214022834</v>
      </c>
      <c r="J91" s="36"/>
      <c r="K91" s="62"/>
      <c r="M91" s="47">
        <v>834.38366523821526</v>
      </c>
      <c r="N91" s="47">
        <f t="shared" si="2"/>
        <v>-1215.5163347617849</v>
      </c>
      <c r="O91" s="53" t="s">
        <v>73</v>
      </c>
      <c r="P91">
        <f t="shared" si="3"/>
        <v>0</v>
      </c>
    </row>
    <row r="92" spans="1:16" customFormat="1">
      <c r="A92" s="6">
        <v>44925</v>
      </c>
      <c r="B92" s="35" t="str">
        <f>IF('OCOD&amp;OMR (2023)'!B92="b","B",IF('OCOD&amp;OMR (2023)'!B92="c","E",IF('OCOD&amp;OMR (2023)'!B92="r","E","")))</f>
        <v>E</v>
      </c>
      <c r="C92" s="28">
        <f>'OCOD Data 2023'!M92</f>
        <v>3180.2</v>
      </c>
      <c r="D92" s="28">
        <f>'OCOD Data 2023'!L92</f>
        <v>3496.3</v>
      </c>
      <c r="E92" s="35" t="str">
        <f>IF('OCOD&amp;OMR (2023)'!E92=0,"C",IF(AND('OCOD&amp;OMR (2023)'!E92&lt;100,'OCOD&amp;OMR (2023)'!E111=100),"C","O"))</f>
        <v>C</v>
      </c>
      <c r="F92" s="68" t="s">
        <v>64</v>
      </c>
      <c r="G92" s="68" t="s">
        <v>64</v>
      </c>
      <c r="H92" s="32">
        <f>'OMR (2023)'!F94</f>
        <v>-5239.3470985772628</v>
      </c>
      <c r="I92" s="32">
        <f>'OMR (2023)'!G94</f>
        <v>-3556.0114961701902</v>
      </c>
      <c r="J92" s="36"/>
      <c r="K92" s="55"/>
      <c r="M92" s="47">
        <v>836.40030249558856</v>
      </c>
      <c r="N92" s="47">
        <f t="shared" si="2"/>
        <v>-2343.7996975044111</v>
      </c>
      <c r="O92" s="53" t="s">
        <v>73</v>
      </c>
      <c r="P92">
        <f t="shared" si="3"/>
        <v>0</v>
      </c>
    </row>
    <row r="93" spans="1:16" customFormat="1">
      <c r="A93" s="6">
        <v>44926</v>
      </c>
      <c r="B93" s="35" t="str">
        <f>IF('OCOD&amp;OMR (2023)'!B93="b","B",IF('OCOD&amp;OMR (2023)'!B93="c","E",IF('OCOD&amp;OMR (2023)'!B93="r","E","")))</f>
        <v>E</v>
      </c>
      <c r="C93" s="28">
        <f>'OCOD Data 2023'!M93</f>
        <v>3458.5</v>
      </c>
      <c r="D93" s="28">
        <f>'OCOD Data 2023'!L93</f>
        <v>6285.4</v>
      </c>
      <c r="E93" s="35" t="str">
        <f>IF('OCOD&amp;OMR (2023)'!E93=0,"C",IF(AND('OCOD&amp;OMR (2023)'!E93&lt;100,'OCOD&amp;OMR (2023)'!E112=100),"C","O"))</f>
        <v>C</v>
      </c>
      <c r="F93" s="68" t="s">
        <v>64</v>
      </c>
      <c r="G93" s="68" t="s">
        <v>64</v>
      </c>
      <c r="H93" s="32">
        <f>'OMR (2023)'!F95</f>
        <v>-6332.6491681356183</v>
      </c>
      <c r="I93" s="32">
        <f>'OMR (2023)'!G95</f>
        <v>-3777.8819546292625</v>
      </c>
      <c r="J93" s="36"/>
      <c r="K93" s="55"/>
      <c r="M93" s="47">
        <v>841.94605495336521</v>
      </c>
      <c r="N93" s="47">
        <f t="shared" si="2"/>
        <v>-2616.5539450466349</v>
      </c>
      <c r="O93" s="53" t="s">
        <v>73</v>
      </c>
      <c r="P93">
        <f t="shared" si="3"/>
        <v>0</v>
      </c>
    </row>
    <row r="94" spans="1:16" customFormat="1">
      <c r="A94" s="6">
        <v>44927</v>
      </c>
      <c r="B94" s="35" t="str">
        <f>IF('OCOD&amp;OMR (2023)'!B94="b","B",IF('OCOD&amp;OMR (2023)'!B94="c","E",IF('OCOD&amp;OMR (2023)'!B94="r","E","")))</f>
        <v>E</v>
      </c>
      <c r="C94" s="28">
        <f>'OCOD Data 2023'!M94</f>
        <v>3497.9</v>
      </c>
      <c r="D94" s="28">
        <f>'OCOD Data 2023'!L94</f>
        <v>2891.9</v>
      </c>
      <c r="E94" s="35" t="str">
        <f>IF('OCOD&amp;OMR (2023)'!E94=0,"C",IF(AND('OCOD&amp;OMR (2023)'!E94&lt;100,'OCOD&amp;OMR (2023)'!E113=100),"C","O"))</f>
        <v>C</v>
      </c>
      <c r="F94" s="68" t="s">
        <v>64</v>
      </c>
      <c r="G94" s="68" t="s">
        <v>64</v>
      </c>
      <c r="H94" s="32">
        <f>'OMR (2023)'!F96</f>
        <v>-6295.3517765828083</v>
      </c>
      <c r="I94" s="32">
        <f>'OMR (2023)'!G96</f>
        <v>-3826.8240148215637</v>
      </c>
      <c r="J94" s="36" t="s">
        <v>77</v>
      </c>
      <c r="K94" s="70"/>
      <c r="M94" s="47">
        <v>834.88782455255864</v>
      </c>
      <c r="N94" s="47">
        <f t="shared" si="2"/>
        <v>-2663.0121754474412</v>
      </c>
      <c r="O94" s="53" t="s">
        <v>73</v>
      </c>
      <c r="P94">
        <f t="shared" si="3"/>
        <v>0</v>
      </c>
    </row>
    <row r="95" spans="1:16" customFormat="1">
      <c r="A95" s="6">
        <v>44928</v>
      </c>
      <c r="B95" s="35" t="str">
        <f>IF('OCOD&amp;OMR (2023)'!B95="b","B",IF('OCOD&amp;OMR (2023)'!B95="c","E",IF('OCOD&amp;OMR (2023)'!B95="r","E","")))</f>
        <v>E</v>
      </c>
      <c r="C95" s="28">
        <f>'OCOD Data 2023'!M95</f>
        <v>3517</v>
      </c>
      <c r="D95" s="28">
        <f>'OCOD Data 2023'!L95</f>
        <v>4391.2</v>
      </c>
      <c r="E95" s="35" t="str">
        <f>IF('OCOD&amp;OMR (2023)'!E95=0,"C",IF(AND('OCOD&amp;OMR (2023)'!E95&lt;100,'OCOD&amp;OMR (2023)'!E114=100),"C","O"))</f>
        <v>C</v>
      </c>
      <c r="F95" s="68" t="s">
        <v>64</v>
      </c>
      <c r="G95" s="68" t="s">
        <v>64</v>
      </c>
      <c r="H95" s="32">
        <f>'OMR (2023)'!F97</f>
        <v>-6099.9735600509202</v>
      </c>
      <c r="I95" s="32">
        <f>'OMR (2023)'!G97</f>
        <v>-4011.6326941708371</v>
      </c>
      <c r="J95" s="36"/>
      <c r="K95" s="55"/>
      <c r="M95" s="47">
        <v>834.38366523821526</v>
      </c>
      <c r="N95" s="47">
        <f t="shared" si="2"/>
        <v>-2682.6163347617849</v>
      </c>
      <c r="O95" s="53" t="s">
        <v>73</v>
      </c>
      <c r="P95">
        <f t="shared" si="3"/>
        <v>0</v>
      </c>
    </row>
    <row r="96" spans="1:16" customFormat="1">
      <c r="A96" s="6">
        <v>44929</v>
      </c>
      <c r="B96" s="35" t="str">
        <f>IF('OCOD&amp;OMR (2023)'!B96="b","B",IF('OCOD&amp;OMR (2023)'!B96="c","E",IF('OCOD&amp;OMR (2023)'!B96="r","E","")))</f>
        <v>E</v>
      </c>
      <c r="C96" s="28">
        <f>'OCOD Data 2023'!M96</f>
        <v>3526.1</v>
      </c>
      <c r="D96" s="28">
        <f>'OCOD Data 2023'!L96</f>
        <v>2991.2</v>
      </c>
      <c r="E96" s="35" t="str">
        <f>IF('OCOD&amp;OMR (2023)'!E96=0,"C",IF(AND('OCOD&amp;OMR (2023)'!E96&lt;100,'OCOD&amp;OMR (2023)'!E115=100),"C","O"))</f>
        <v>C</v>
      </c>
      <c r="F96" s="68" t="s">
        <v>64</v>
      </c>
      <c r="G96" s="68" t="s">
        <v>64</v>
      </c>
      <c r="H96" s="32">
        <f>'OMR (2023)'!F98</f>
        <v>-5113.4662281567935</v>
      </c>
      <c r="I96" s="32">
        <f>'OMR (2023)'!G98</f>
        <v>-3975.8088564012028</v>
      </c>
      <c r="J96" s="36" t="s">
        <v>126</v>
      </c>
      <c r="K96" s="55"/>
      <c r="M96" s="47">
        <v>836.40030249558856</v>
      </c>
      <c r="N96" s="47">
        <f t="shared" si="2"/>
        <v>-2689.6996975044112</v>
      </c>
      <c r="O96" s="53" t="s">
        <v>73</v>
      </c>
      <c r="P96">
        <f t="shared" si="3"/>
        <v>0</v>
      </c>
    </row>
    <row r="97" spans="1:16" customFormat="1">
      <c r="A97" s="6">
        <v>44930</v>
      </c>
      <c r="B97" s="35" t="str">
        <f>IF('OCOD&amp;OMR (2023)'!B97="b","B",IF('OCOD&amp;OMR (2023)'!B97="c","E",IF('OCOD&amp;OMR (2023)'!B97="r","E","")))</f>
        <v>E</v>
      </c>
      <c r="C97" s="28">
        <f>'OCOD Data 2023'!M97</f>
        <v>3524.1</v>
      </c>
      <c r="D97" s="28">
        <f>'OCOD Data 2023'!L97</f>
        <v>3389.5</v>
      </c>
      <c r="E97" s="35" t="str">
        <f>IF('OCOD&amp;OMR (2023)'!E97=0,"C",IF(AND('OCOD&amp;OMR (2023)'!E97&lt;100,'OCOD&amp;OMR (2023)'!E116=100),"C","O"))</f>
        <v>C</v>
      </c>
      <c r="F97" s="68" t="s">
        <v>64</v>
      </c>
      <c r="G97" s="68" t="s">
        <v>64</v>
      </c>
      <c r="H97" s="32">
        <f>'OMR (2023)'!F99</f>
        <v>-4371.7494608812704</v>
      </c>
      <c r="I97" s="32">
        <f>'OMR (2023)'!G99</f>
        <v>-3976.6289209928336</v>
      </c>
      <c r="J97" s="36"/>
      <c r="K97" s="37"/>
      <c r="M97" s="47">
        <v>840.43357701033528</v>
      </c>
      <c r="N97" s="47">
        <f t="shared" si="2"/>
        <v>-2683.6664229896646</v>
      </c>
      <c r="O97" s="53" t="s">
        <v>73</v>
      </c>
      <c r="P97">
        <f t="shared" si="3"/>
        <v>0</v>
      </c>
    </row>
    <row r="98" spans="1:16" customFormat="1">
      <c r="A98" s="6">
        <v>44931</v>
      </c>
      <c r="B98" s="35" t="str">
        <f>IF('OCOD&amp;OMR (2023)'!B98="b","B",IF('OCOD&amp;OMR (2023)'!B98="c","E",IF('OCOD&amp;OMR (2023)'!B98="r","E","")))</f>
        <v>E</v>
      </c>
      <c r="C98" s="28">
        <f>'OCOD Data 2023'!M98</f>
        <v>3503.9</v>
      </c>
      <c r="D98" s="28">
        <f>'OCOD Data 2023'!L98</f>
        <v>2093.3000000000002</v>
      </c>
      <c r="E98" s="35" t="str">
        <f>IF('OCOD&amp;OMR (2023)'!E98=0,"C",IF(AND('OCOD&amp;OMR (2023)'!E98&lt;100,'OCOD&amp;OMR (2023)'!E117=100),"C","O"))</f>
        <v>C</v>
      </c>
      <c r="F98" s="68" t="s">
        <v>64</v>
      </c>
      <c r="G98" s="68" t="s">
        <v>64</v>
      </c>
      <c r="H98" s="32">
        <f>'OMR (2023)'!F100</f>
        <v>-3125.5626416274263</v>
      </c>
      <c r="I98" s="32">
        <f>'OMR (2023)'!G100</f>
        <v>-3966.865071214123</v>
      </c>
      <c r="J98" s="36"/>
      <c r="K98" s="55"/>
      <c r="M98" s="47">
        <v>830.85455003781192</v>
      </c>
      <c r="N98" s="47">
        <f t="shared" si="2"/>
        <v>-2673.0454499621883</v>
      </c>
      <c r="O98" s="53" t="s">
        <v>73</v>
      </c>
      <c r="P98">
        <f t="shared" si="3"/>
        <v>0</v>
      </c>
    </row>
    <row r="99" spans="1:16" customFormat="1">
      <c r="A99" s="6">
        <v>44932</v>
      </c>
      <c r="B99" s="35" t="str">
        <f>IF('OCOD&amp;OMR (2023)'!B99="b","B",IF('OCOD&amp;OMR (2023)'!B99="c","E",IF('OCOD&amp;OMR (2023)'!B99="r","E","")))</f>
        <v>E</v>
      </c>
      <c r="C99" s="28">
        <f>'OCOD Data 2023'!M99</f>
        <v>3505.4</v>
      </c>
      <c r="D99" s="28">
        <f>'OCOD Data 2023'!L99</f>
        <v>1397</v>
      </c>
      <c r="E99" s="35" t="str">
        <f>IF('OCOD&amp;OMR (2023)'!E99=0,"C",IF(AND('OCOD&amp;OMR (2023)'!E99&lt;100,'OCOD&amp;OMR (2023)'!E118=100),"C","O"))</f>
        <v>C</v>
      </c>
      <c r="F99" s="68" t="s">
        <v>64</v>
      </c>
      <c r="G99" s="68" t="s">
        <v>64</v>
      </c>
      <c r="H99" s="32">
        <f>'OMR (2023)'!F101</f>
        <v>-2576.6109357610285</v>
      </c>
      <c r="I99" s="32">
        <f>'OMR (2023)'!G101</f>
        <v>-4023.2657068887966</v>
      </c>
      <c r="J99" s="36"/>
      <c r="K99" s="55"/>
      <c r="M99" s="47">
        <v>830.35039072346865</v>
      </c>
      <c r="N99" s="47">
        <f t="shared" si="2"/>
        <v>-2675.0496092765316</v>
      </c>
      <c r="O99" s="53" t="s">
        <v>73</v>
      </c>
      <c r="P99">
        <f t="shared" si="3"/>
        <v>0</v>
      </c>
    </row>
    <row r="100" spans="1:16" customFormat="1">
      <c r="A100" s="6">
        <v>44933</v>
      </c>
      <c r="B100" s="35" t="str">
        <f>IF('OCOD&amp;OMR (2023)'!B100="b","B",IF('OCOD&amp;OMR (2023)'!B100="c","E",IF('OCOD&amp;OMR (2023)'!B100="r","E","")))</f>
        <v>E</v>
      </c>
      <c r="C100" s="28">
        <f>'OCOD Data 2023'!M100</f>
        <v>3479.2</v>
      </c>
      <c r="D100" s="28">
        <f>'OCOD Data 2023'!L100</f>
        <v>1694</v>
      </c>
      <c r="E100" s="35" t="str">
        <f>IF('OCOD&amp;OMR (2023)'!E100=0,"C",IF(AND('OCOD&amp;OMR (2023)'!E100&lt;100,'OCOD&amp;OMR (2023)'!E119=100),"C","O"))</f>
        <v>C</v>
      </c>
      <c r="F100" s="32">
        <f>'OMR (2023)'!C102</f>
        <v>-2439.6</v>
      </c>
      <c r="G100" s="68" t="s">
        <v>64</v>
      </c>
      <c r="H100" s="32">
        <f>'OMR (2023)'!F102</f>
        <v>-2000.0929618880768</v>
      </c>
      <c r="I100" s="32">
        <f>'OMR (2023)'!G102</f>
        <v>-4019.8695819026607</v>
      </c>
      <c r="J100" s="36"/>
      <c r="K100" s="55"/>
      <c r="M100" s="47">
        <v>826.82127552306531</v>
      </c>
      <c r="N100" s="47">
        <f t="shared" si="2"/>
        <v>-2652.3787244769346</v>
      </c>
      <c r="O100" s="53" t="s">
        <v>73</v>
      </c>
      <c r="P100">
        <f t="shared" si="3"/>
        <v>0</v>
      </c>
    </row>
    <row r="101" spans="1:16" customFormat="1">
      <c r="A101" s="6">
        <v>44934</v>
      </c>
      <c r="B101" s="35" t="str">
        <f>IF('OCOD&amp;OMR (2023)'!B101="b","B",IF('OCOD&amp;OMR (2023)'!B101="c","E",IF('OCOD&amp;OMR (2023)'!B101="r","E","")))</f>
        <v>E</v>
      </c>
      <c r="C101" s="28">
        <f>'OCOD Data 2023'!M101</f>
        <v>3505.9</v>
      </c>
      <c r="D101" s="28">
        <f>'OCOD Data 2023'!L101</f>
        <v>2089.6999999999998</v>
      </c>
      <c r="E101" s="35" t="str">
        <f>IF('OCOD&amp;OMR (2023)'!E101=0,"C",IF(AND('OCOD&amp;OMR (2023)'!E101&lt;100,'OCOD&amp;OMR (2023)'!E120=100),"C","O"))</f>
        <v>C</v>
      </c>
      <c r="F101" s="32">
        <f>'OMR (2023)'!C103</f>
        <v>-2399.8000000000002</v>
      </c>
      <c r="G101" s="68" t="s">
        <v>64</v>
      </c>
      <c r="H101" s="32">
        <f>'OMR (2023)'!F103</f>
        <v>-1955.134883977817</v>
      </c>
      <c r="I101" s="32">
        <f>'OMR (2023)'!G103</f>
        <v>-3986.3596759926536</v>
      </c>
      <c r="J101" s="36"/>
      <c r="K101" s="55"/>
      <c r="M101" s="47">
        <v>826.31711620872193</v>
      </c>
      <c r="N101" s="47">
        <f t="shared" si="2"/>
        <v>-2679.5828837912782</v>
      </c>
      <c r="O101" s="53" t="s">
        <v>73</v>
      </c>
      <c r="P101">
        <f t="shared" si="3"/>
        <v>0</v>
      </c>
    </row>
    <row r="102" spans="1:16" customFormat="1">
      <c r="A102" s="6">
        <v>44935</v>
      </c>
      <c r="B102" s="35" t="str">
        <f>IF('OCOD&amp;OMR (2023)'!B102="b","B",IF('OCOD&amp;OMR (2023)'!B102="c","E",IF('OCOD&amp;OMR (2023)'!B102="r","E","")))</f>
        <v>E</v>
      </c>
      <c r="C102" s="28">
        <f>'OCOD Data 2023'!M102</f>
        <v>3517.5</v>
      </c>
      <c r="D102" s="28">
        <f>'OCOD Data 2023'!L102</f>
        <v>1889.6</v>
      </c>
      <c r="E102" s="35" t="str">
        <f>IF('OCOD&amp;OMR (2023)'!E102=0,"C",IF(AND('OCOD&amp;OMR (2023)'!E102&lt;100,'OCOD&amp;OMR (2023)'!E121=100),"C","O"))</f>
        <v>C</v>
      </c>
      <c r="F102" s="32">
        <f>'OMR (2023)'!C104</f>
        <v>-2093.4</v>
      </c>
      <c r="G102" s="68" t="s">
        <v>64</v>
      </c>
      <c r="H102" s="32">
        <f>'OMR (2023)'!F104</f>
        <v>-1959.8868566680114</v>
      </c>
      <c r="I102" s="32">
        <f>'OMR (2023)'!G104</f>
        <v>-3942.9737577993437</v>
      </c>
      <c r="J102" s="36"/>
      <c r="K102" s="55"/>
      <c r="M102" s="47">
        <v>826.31711620872193</v>
      </c>
      <c r="N102" s="47">
        <f t="shared" si="2"/>
        <v>-2691.1828837912781</v>
      </c>
      <c r="O102" s="53" t="s">
        <v>73</v>
      </c>
      <c r="P102">
        <f t="shared" si="3"/>
        <v>0</v>
      </c>
    </row>
    <row r="103" spans="1:16" customFormat="1">
      <c r="A103" s="6">
        <v>44936</v>
      </c>
      <c r="B103" s="35" t="str">
        <f>IF('OCOD&amp;OMR (2023)'!B103="b","B",IF('OCOD&amp;OMR (2023)'!B103="c","E",IF('OCOD&amp;OMR (2023)'!B103="r","E","")))</f>
        <v>E</v>
      </c>
      <c r="C103" s="28">
        <f>'OCOD Data 2023'!M103</f>
        <v>3558.4</v>
      </c>
      <c r="D103" s="28">
        <f>'OCOD Data 2023'!L103</f>
        <v>2690.7</v>
      </c>
      <c r="E103" s="35" t="str">
        <f>IF('OCOD&amp;OMR (2023)'!E103=0,"C",IF(AND('OCOD&amp;OMR (2023)'!E103&lt;100,'OCOD&amp;OMR (2023)'!E122=100),"C","O"))</f>
        <v>C</v>
      </c>
      <c r="F103" s="32">
        <f>'OMR (2023)'!C105</f>
        <v>-1721.4</v>
      </c>
      <c r="G103" s="68" t="s">
        <v>64</v>
      </c>
      <c r="H103" s="32">
        <f>'OMR (2023)'!F105</f>
        <v>-2117.7248706493579</v>
      </c>
      <c r="I103" s="32">
        <f>'OMR (2023)'!G105</f>
        <v>-3780.2073259042454</v>
      </c>
      <c r="J103" s="36"/>
      <c r="K103" s="55"/>
      <c r="M103" s="47">
        <v>828.33375346609523</v>
      </c>
      <c r="N103" s="47">
        <f t="shared" si="2"/>
        <v>-2730.0662465339046</v>
      </c>
      <c r="O103" s="53" t="s">
        <v>73</v>
      </c>
      <c r="P103">
        <f t="shared" si="3"/>
        <v>0</v>
      </c>
    </row>
    <row r="104" spans="1:16" customFormat="1">
      <c r="A104" s="6">
        <v>44937</v>
      </c>
      <c r="B104" s="35" t="str">
        <f>IF('OCOD&amp;OMR (2023)'!B104="b","B",IF('OCOD&amp;OMR (2023)'!B104="c","E",IF('OCOD&amp;OMR (2023)'!B104="r","E","")))</f>
        <v>E</v>
      </c>
      <c r="C104" s="28">
        <f>'OCOD Data 2023'!M104</f>
        <v>3518</v>
      </c>
      <c r="D104" s="28">
        <f>'OCOD Data 2023'!L104</f>
        <v>3590.1</v>
      </c>
      <c r="E104" s="35" t="str">
        <f>IF('OCOD&amp;OMR (2023)'!E104=0,"C",IF(AND('OCOD&amp;OMR (2023)'!E104&lt;100,'OCOD&amp;OMR (2023)'!E123=100),"C","O"))</f>
        <v>C</v>
      </c>
      <c r="F104" s="32">
        <f>'OMR (2023)'!C106</f>
        <v>-1731.8</v>
      </c>
      <c r="G104" s="68" t="s">
        <v>64</v>
      </c>
      <c r="H104" s="32">
        <f>'OMR (2023)'!F106</f>
        <v>-2147.5465760952866</v>
      </c>
      <c r="I104" s="32">
        <f>'OMR (2023)'!G106</f>
        <v>-3508.2050865837805</v>
      </c>
      <c r="J104" s="36"/>
      <c r="K104" s="55"/>
      <c r="M104" s="47">
        <v>830.85455003781192</v>
      </c>
      <c r="N104" s="47">
        <f t="shared" si="2"/>
        <v>-2687.1454499621882</v>
      </c>
      <c r="O104" s="53" t="s">
        <v>73</v>
      </c>
      <c r="P104">
        <f t="shared" si="3"/>
        <v>0</v>
      </c>
    </row>
    <row r="105" spans="1:16" customFormat="1">
      <c r="A105" s="6">
        <v>44938</v>
      </c>
      <c r="B105" s="35" t="str">
        <f>IF('OCOD&amp;OMR (2023)'!B105="b","B",IF('OCOD&amp;OMR (2023)'!B105="c","E",IF('OCOD&amp;OMR (2023)'!B105="r","E","")))</f>
        <v>E</v>
      </c>
      <c r="C105" s="28">
        <f>'OCOD Data 2023'!M105</f>
        <v>3779.2</v>
      </c>
      <c r="D105" s="28">
        <f>'OCOD Data 2023'!L105</f>
        <v>4398.3</v>
      </c>
      <c r="E105" s="35" t="str">
        <f>IF('OCOD&amp;OMR (2023)'!E105=0,"C",IF(AND('OCOD&amp;OMR (2023)'!E105&lt;100,'OCOD&amp;OMR (2023)'!E124=100),"C","O"))</f>
        <v>C</v>
      </c>
      <c r="F105" s="32">
        <f>'OMR (2023)'!C107</f>
        <v>-1693</v>
      </c>
      <c r="G105" s="68" t="s">
        <v>64</v>
      </c>
      <c r="H105" s="32">
        <f>'OMR (2023)'!F107</f>
        <v>-2062.1107807154026</v>
      </c>
      <c r="I105" s="32">
        <f>'OMR (2023)'!G107</f>
        <v>-3138.3997964939326</v>
      </c>
      <c r="J105" s="36"/>
      <c r="K105" s="65" t="s">
        <v>115</v>
      </c>
      <c r="M105" s="47">
        <v>834.88782455255864</v>
      </c>
      <c r="N105" s="47">
        <f t="shared" si="2"/>
        <v>-2944.3121754474414</v>
      </c>
      <c r="O105" s="53" t="s">
        <v>73</v>
      </c>
      <c r="P105">
        <f t="shared" si="3"/>
        <v>0</v>
      </c>
    </row>
    <row r="106" spans="1:16" customFormat="1">
      <c r="A106" s="6">
        <v>44939</v>
      </c>
      <c r="B106" s="35" t="str">
        <f>IF('OCOD&amp;OMR (2023)'!B106="b","B",IF('OCOD&amp;OMR (2023)'!B106="c","E",IF('OCOD&amp;OMR (2023)'!B106="r","E","")))</f>
        <v>E</v>
      </c>
      <c r="C106" s="28">
        <f>'OCOD Data 2023'!M106</f>
        <v>4059.5</v>
      </c>
      <c r="D106" s="28">
        <f>'OCOD Data 2023'!L106</f>
        <v>4293.3999999999996</v>
      </c>
      <c r="E106" s="35" t="str">
        <f>IF('OCOD&amp;OMR (2023)'!E106=0,"C",IF(AND('OCOD&amp;OMR (2023)'!E106&lt;100,'OCOD&amp;OMR (2023)'!E125=100),"C","O"))</f>
        <v>C</v>
      </c>
      <c r="F106" s="32">
        <f>'OMR (2023)'!C108</f>
        <v>-1678.4</v>
      </c>
      <c r="G106" s="68" t="s">
        <v>64</v>
      </c>
      <c r="H106" s="32">
        <f>'OMR (2023)'!F108</f>
        <v>-2065.4372609997481</v>
      </c>
      <c r="I106" s="32">
        <f>'OMR (2023)'!G108</f>
        <v>-2852.8204482863985</v>
      </c>
      <c r="J106" s="36"/>
      <c r="K106" s="55"/>
      <c r="M106" s="47">
        <v>831.86286866649857</v>
      </c>
      <c r="N106" s="47">
        <f t="shared" si="2"/>
        <v>-3227.6371313335012</v>
      </c>
      <c r="O106" s="53" t="s">
        <v>73</v>
      </c>
      <c r="P106">
        <f t="shared" si="3"/>
        <v>0</v>
      </c>
    </row>
    <row r="107" spans="1:16" customFormat="1">
      <c r="A107" s="6">
        <v>44940</v>
      </c>
      <c r="B107" s="35" t="str">
        <f>IF('OCOD&amp;OMR (2023)'!B107="b","B",IF('OCOD&amp;OMR (2023)'!B107="c","E",IF('OCOD&amp;OMR (2023)'!B107="r","E","")))</f>
        <v>E</v>
      </c>
      <c r="C107" s="28">
        <f>'OCOD Data 2023'!M107</f>
        <v>4148.2</v>
      </c>
      <c r="D107" s="28">
        <f>'OCOD Data 2023'!L107</f>
        <v>4291.8999999999996</v>
      </c>
      <c r="E107" s="35" t="str">
        <f>IF('OCOD&amp;OMR (2023)'!E107=0,"C",IF(AND('OCOD&amp;OMR (2023)'!E107&lt;100,'OCOD&amp;OMR (2023)'!E126=100),"C","O"))</f>
        <v>C</v>
      </c>
      <c r="F107" s="32">
        <f>'OMR (2023)'!C109</f>
        <v>-1748</v>
      </c>
      <c r="G107" s="68" t="s">
        <v>64</v>
      </c>
      <c r="H107" s="32">
        <f>'OMR (2023)'!F109</f>
        <v>-2094.4087146876736</v>
      </c>
      <c r="I107" s="32">
        <f>'OMR (2023)'!G109</f>
        <v>-2429.3164529965075</v>
      </c>
      <c r="J107" s="36"/>
      <c r="K107" s="55"/>
      <c r="M107" s="47">
        <v>832.36702798084195</v>
      </c>
      <c r="N107" s="47">
        <f t="shared" si="2"/>
        <v>-3315.8329720191578</v>
      </c>
      <c r="O107" s="53" t="s">
        <v>73</v>
      </c>
      <c r="P107">
        <f t="shared" si="3"/>
        <v>0</v>
      </c>
    </row>
    <row r="108" spans="1:16" customFormat="1">
      <c r="A108" s="6">
        <v>44941</v>
      </c>
      <c r="B108" s="35" t="str">
        <f>IF('OCOD&amp;OMR (2023)'!B108="b","B",IF('OCOD&amp;OMR (2023)'!B108="c","E",IF('OCOD&amp;OMR (2023)'!B108="r","E","")))</f>
        <v>E</v>
      </c>
      <c r="C108" s="28">
        <f>'OCOD Data 2023'!M108</f>
        <v>4164.8999999999996</v>
      </c>
      <c r="D108" s="28">
        <f>'OCOD Data 2023'!L108</f>
        <v>4593.3999999999996</v>
      </c>
      <c r="E108" s="35" t="str">
        <f>IF('OCOD&amp;OMR (2023)'!E108=0,"C",IF(AND('OCOD&amp;OMR (2023)'!E108&lt;100,'OCOD&amp;OMR (2023)'!E127=100),"C","O"))</f>
        <v>C</v>
      </c>
      <c r="F108" s="32">
        <f>'OMR (2023)'!C110</f>
        <v>-1917.2</v>
      </c>
      <c r="G108" s="68" t="s">
        <v>64</v>
      </c>
      <c r="H108" s="32">
        <f>'OMR (2023)'!F110</f>
        <v>-2019.9562340317621</v>
      </c>
      <c r="I108" s="32">
        <f>'OMR (2023)'!G110</f>
        <v>-2253.2803464217295</v>
      </c>
      <c r="J108" s="36"/>
      <c r="K108" s="55"/>
      <c r="M108" s="47">
        <v>835.39198386690191</v>
      </c>
      <c r="N108" s="47">
        <f t="shared" si="2"/>
        <v>-3329.508016133098</v>
      </c>
      <c r="O108" s="53" t="s">
        <v>73</v>
      </c>
      <c r="P108">
        <f t="shared" si="3"/>
        <v>0</v>
      </c>
    </row>
    <row r="109" spans="1:16" customFormat="1">
      <c r="A109" s="6">
        <v>44942</v>
      </c>
      <c r="B109" s="35" t="str">
        <f>IF('OCOD&amp;OMR (2023)'!B109="b","B",IF('OCOD&amp;OMR (2023)'!B109="c","E",IF('OCOD&amp;OMR (2023)'!B109="r","E","")))</f>
        <v>E</v>
      </c>
      <c r="C109" s="28">
        <f>'OCOD Data 2023'!M109</f>
        <v>3682.9</v>
      </c>
      <c r="D109" s="28">
        <f>'OCOD Data 2023'!L109</f>
        <v>4791</v>
      </c>
      <c r="E109" s="35" t="str">
        <f>IF('OCOD&amp;OMR (2023)'!E109=0,"C",IF(AND('OCOD&amp;OMR (2023)'!E109&lt;100,'OCOD&amp;OMR (2023)'!E128=100),"C","O"))</f>
        <v>C</v>
      </c>
      <c r="F109" s="32">
        <f>'OMR (2023)'!C111</f>
        <v>-1751</v>
      </c>
      <c r="G109" s="32">
        <f>'OMR (2023)'!D111</f>
        <v>-1946.5714285714287</v>
      </c>
      <c r="H109" s="32">
        <f>'OMR (2023)'!F111</f>
        <v>-1790.6962763357703</v>
      </c>
      <c r="I109" s="32">
        <f>'OMR (2023)'!G111</f>
        <v>-1969.1774852569417</v>
      </c>
      <c r="J109" s="36"/>
      <c r="K109" s="55"/>
      <c r="M109" s="47">
        <v>834.38366523821526</v>
      </c>
      <c r="N109" s="47">
        <f t="shared" si="2"/>
        <v>-2848.5163347617849</v>
      </c>
      <c r="O109" s="53" t="s">
        <v>73</v>
      </c>
      <c r="P109">
        <f t="shared" si="3"/>
        <v>0</v>
      </c>
    </row>
    <row r="110" spans="1:16" customFormat="1">
      <c r="A110" s="6">
        <v>44943</v>
      </c>
      <c r="B110" s="35" t="str">
        <f>IF('OCOD&amp;OMR (2023)'!B110="b","B",IF('OCOD&amp;OMR (2023)'!B110="c","E",IF('OCOD&amp;OMR (2023)'!B110="r","E","")))</f>
        <v>E</v>
      </c>
      <c r="C110" s="28">
        <f>'OCOD Data 2023'!M110</f>
        <v>3507.4</v>
      </c>
      <c r="D110" s="28">
        <f>'OCOD Data 2023'!L110</f>
        <v>8296</v>
      </c>
      <c r="E110" s="35" t="str">
        <f>IF('OCOD&amp;OMR (2023)'!E110=0,"C",IF(AND('OCOD&amp;OMR (2023)'!E110&lt;100,'OCOD&amp;OMR (2023)'!E129=100),"C","O"))</f>
        <v>C</v>
      </c>
      <c r="F110" s="32">
        <f>'OMR (2023)'!C112</f>
        <v>-1211.2</v>
      </c>
      <c r="G110" s="32">
        <f>'OMR (2023)'!D112</f>
        <v>-1710.1428571428571</v>
      </c>
      <c r="H110" s="32">
        <f>'OMR (2023)'!F112</f>
        <v>-1831.5912551883034</v>
      </c>
      <c r="I110" s="32">
        <f>'OMR (2023)'!G112</f>
        <v>-1966.3015918623289</v>
      </c>
      <c r="J110" s="36" t="s">
        <v>129</v>
      </c>
      <c r="K110" s="65" t="s">
        <v>115</v>
      </c>
      <c r="M110" s="47">
        <v>833.87950592387187</v>
      </c>
      <c r="N110" s="47">
        <f t="shared" si="2"/>
        <v>-2673.5204940761282</v>
      </c>
      <c r="O110" s="53" t="s">
        <v>73</v>
      </c>
      <c r="P110">
        <f t="shared" si="3"/>
        <v>0</v>
      </c>
    </row>
    <row r="111" spans="1:16" customFormat="1">
      <c r="A111" s="6">
        <v>44944</v>
      </c>
      <c r="B111" s="35" t="str">
        <f>IF('OCOD&amp;OMR (2023)'!B111="b","B",IF('OCOD&amp;OMR (2023)'!B111="c","E",IF('OCOD&amp;OMR (2023)'!B111="r","E","")))</f>
        <v>E</v>
      </c>
      <c r="C111" s="28">
        <f>'OCOD Data 2023'!M111</f>
        <v>3085.5</v>
      </c>
      <c r="D111" s="28">
        <f>'OCOD Data 2023'!L111</f>
        <v>9317.4</v>
      </c>
      <c r="E111" s="35" t="str">
        <f>IF('OCOD&amp;OMR (2023)'!E111=0,"C",IF(AND('OCOD&amp;OMR (2023)'!E111&lt;100,'OCOD&amp;OMR (2023)'!E130=100),"C","O"))</f>
        <v>C</v>
      </c>
      <c r="F111" s="32">
        <f>'OMR (2023)'!C113</f>
        <v>-837.6</v>
      </c>
      <c r="G111" s="32">
        <f>'OMR (2023)'!D113</f>
        <v>-1483.5</v>
      </c>
      <c r="H111" s="32">
        <f>'OMR (2023)'!F113</f>
        <v>-1625.8123711630951</v>
      </c>
      <c r="I111" s="32">
        <f>'OMR (2023)'!G113</f>
        <v>-1872.1286305299077</v>
      </c>
      <c r="J111" s="78" t="s">
        <v>111</v>
      </c>
      <c r="K111" s="55"/>
      <c r="M111" s="47">
        <v>829.34207209478188</v>
      </c>
      <c r="N111" s="47">
        <f t="shared" si="2"/>
        <v>-2256.157927905218</v>
      </c>
      <c r="O111" s="53" t="s">
        <v>73</v>
      </c>
      <c r="P111">
        <f t="shared" si="3"/>
        <v>0</v>
      </c>
    </row>
    <row r="112" spans="1:16" customFormat="1">
      <c r="A112" s="6">
        <v>44945</v>
      </c>
      <c r="B112" s="35" t="str">
        <f>IF('OCOD&amp;OMR (2023)'!B112="b","B",IF('OCOD&amp;OMR (2023)'!B112="c","E",IF('OCOD&amp;OMR (2023)'!B112="r","E","")))</f>
        <v>E</v>
      </c>
      <c r="C112" s="28">
        <f>'OCOD Data 2023'!M112</f>
        <v>4100.8</v>
      </c>
      <c r="D112" s="28">
        <f>'OCOD Data 2023'!L112</f>
        <v>9496.4</v>
      </c>
      <c r="E112" s="35" t="str">
        <f>IF('OCOD&amp;OMR (2023)'!E112=0,"C",IF(AND('OCOD&amp;OMR (2023)'!E112&lt;100,'OCOD&amp;OMR (2023)'!E131=100),"C","O"))</f>
        <v>C</v>
      </c>
      <c r="F112" s="32">
        <f>'OMR (2023)'!C114</f>
        <v>-479</v>
      </c>
      <c r="G112" s="32">
        <f>'OMR (2023)'!D114</f>
        <v>-1349.7857142857142</v>
      </c>
      <c r="H112" s="32">
        <f>'OMR (2023)'!F114</f>
        <v>-1151.369822865136</v>
      </c>
      <c r="I112" s="32">
        <f>'OMR (2023)'!G114</f>
        <v>-1724.2475891528322</v>
      </c>
      <c r="J112" s="36"/>
      <c r="K112" s="55"/>
      <c r="M112" s="47">
        <v>830.35039072346865</v>
      </c>
      <c r="N112" s="47">
        <f t="shared" si="2"/>
        <v>-3270.4496092765316</v>
      </c>
      <c r="O112" s="53" t="s">
        <v>73</v>
      </c>
      <c r="P112">
        <f t="shared" si="3"/>
        <v>0</v>
      </c>
    </row>
    <row r="113" spans="1:16" customFormat="1">
      <c r="A113" s="6">
        <v>44946</v>
      </c>
      <c r="B113" s="35" t="str">
        <f>IF('OCOD&amp;OMR (2023)'!B113="b","B",IF('OCOD&amp;OMR (2023)'!B113="c","E",IF('OCOD&amp;OMR (2023)'!B113="r","E","")))</f>
        <v>E</v>
      </c>
      <c r="C113" s="28">
        <f>'OCOD Data 2023'!M113</f>
        <v>4125.5</v>
      </c>
      <c r="D113" s="28">
        <f>'OCOD Data 2023'!L113</f>
        <v>9492.2999999999993</v>
      </c>
      <c r="E113" s="35" t="str">
        <f>IF('OCOD&amp;OMR (2023)'!E113=0,"C",IF(AND('OCOD&amp;OMR (2023)'!E113&lt;100,'OCOD&amp;OMR (2023)'!E132=100),"C","O"))</f>
        <v>C</v>
      </c>
      <c r="F113" s="32">
        <f>'OMR (2023)'!C115</f>
        <v>-337.2</v>
      </c>
      <c r="G113" s="32">
        <f>'OMR (2023)'!D115</f>
        <v>-1380.9285714285713</v>
      </c>
      <c r="H113" s="32">
        <f>'OMR (2023)'!F115</f>
        <v>-640.00034601562652</v>
      </c>
      <c r="I113" s="32">
        <f>'OMR (2023)'!G115</f>
        <v>-1561.633707226943</v>
      </c>
      <c r="J113" s="36"/>
      <c r="K113" s="65"/>
      <c r="M113" s="47">
        <v>1647.0884799596672</v>
      </c>
      <c r="N113" s="47">
        <f t="shared" si="2"/>
        <v>-2478.411520040333</v>
      </c>
      <c r="O113" s="53" t="s">
        <v>73</v>
      </c>
      <c r="P113">
        <f t="shared" si="3"/>
        <v>0</v>
      </c>
    </row>
    <row r="114" spans="1:16" customFormat="1">
      <c r="A114" s="6">
        <v>44947</v>
      </c>
      <c r="B114" s="35" t="str">
        <f>IF('OCOD&amp;OMR (2023)'!B114="b","B",IF('OCOD&amp;OMR (2023)'!B114="c","E",IF('OCOD&amp;OMR (2023)'!B114="r","E","")))</f>
        <v>E</v>
      </c>
      <c r="C114" s="28">
        <f>'OCOD Data 2023'!M114</f>
        <v>3606.3</v>
      </c>
      <c r="D114" s="28">
        <f>'OCOD Data 2023'!L114</f>
        <v>9495.9</v>
      </c>
      <c r="E114" s="35" t="str">
        <f>IF('OCOD&amp;OMR (2023)'!E114=0,"C",IF(AND('OCOD&amp;OMR (2023)'!E114&lt;100,'OCOD&amp;OMR (2023)'!E133=100),"C","O"))</f>
        <v>C</v>
      </c>
      <c r="F114" s="32">
        <f>'OMR (2023)'!C116</f>
        <v>-812.4</v>
      </c>
      <c r="G114" s="32">
        <f>'OMR (2023)'!D116</f>
        <v>-1365.4285714285713</v>
      </c>
      <c r="H114" s="32">
        <f>'OMR (2023)'!F116</f>
        <v>-480.13107290143381</v>
      </c>
      <c r="I114" s="32">
        <f>'OMR (2023)'!G116</f>
        <v>-1426.3339534759975</v>
      </c>
      <c r="J114" s="36"/>
      <c r="K114" s="55"/>
      <c r="M114" s="47">
        <v>1658.1799848752205</v>
      </c>
      <c r="N114" s="47">
        <f t="shared" si="2"/>
        <v>-1948.1200151247797</v>
      </c>
      <c r="O114" s="53" t="s">
        <v>73</v>
      </c>
      <c r="P114">
        <f t="shared" si="3"/>
        <v>0</v>
      </c>
    </row>
    <row r="115" spans="1:16" customFormat="1">
      <c r="A115" s="6">
        <v>44948</v>
      </c>
      <c r="B115" s="35" t="str">
        <f>IF('OCOD&amp;OMR (2023)'!B115="b","B",IF('OCOD&amp;OMR (2023)'!B115="c","E",IF('OCOD&amp;OMR (2023)'!B115="r","E","")))</f>
        <v>E</v>
      </c>
      <c r="C115" s="28">
        <f>'OCOD Data 2023'!M115</f>
        <v>4102.8999999999996</v>
      </c>
      <c r="D115" s="28">
        <f>'OCOD Data 2023'!L115</f>
        <v>9492.7999999999993</v>
      </c>
      <c r="E115" s="35" t="str">
        <f>IF('OCOD&amp;OMR (2023)'!E115=0,"C",IF(AND('OCOD&amp;OMR (2023)'!E115&lt;100,'OCOD&amp;OMR (2023)'!E134=100),"C","O"))</f>
        <v>C</v>
      </c>
      <c r="F115" s="32">
        <f>'OMR (2023)'!C117</f>
        <v>-1512.2</v>
      </c>
      <c r="G115" s="32">
        <f>'OMR (2023)'!D117</f>
        <v>-1393.1428571428571</v>
      </c>
      <c r="H115" s="32">
        <f>'OMR (2023)'!F117</f>
        <v>-382.94738904965669</v>
      </c>
      <c r="I115" s="32">
        <f>'OMR (2023)'!G117</f>
        <v>-1404.8060579594144</v>
      </c>
      <c r="J115" s="37" t="s">
        <v>132</v>
      </c>
      <c r="K115" s="55"/>
      <c r="M115" s="47">
        <v>1657.171666246534</v>
      </c>
      <c r="N115" s="47">
        <f t="shared" si="2"/>
        <v>-2445.7283337534654</v>
      </c>
      <c r="O115" s="53" t="s">
        <v>73</v>
      </c>
      <c r="P115">
        <f t="shared" si="3"/>
        <v>0</v>
      </c>
    </row>
    <row r="116" spans="1:16" customFormat="1">
      <c r="A116" s="6">
        <v>44949</v>
      </c>
      <c r="B116" s="35" t="str">
        <f>IF('OCOD&amp;OMR (2023)'!B116="b","B",IF('OCOD&amp;OMR (2023)'!B116="c","E",IF('OCOD&amp;OMR (2023)'!B116="r","E","")))</f>
        <v>E</v>
      </c>
      <c r="C116" s="28">
        <f>'OCOD Data 2023'!M116</f>
        <v>4179</v>
      </c>
      <c r="D116" s="28">
        <f>'OCOD Data 2023'!L116</f>
        <v>9496.4</v>
      </c>
      <c r="E116" s="35" t="str">
        <f>IF('OCOD&amp;OMR (2023)'!E116=0,"C",IF(AND('OCOD&amp;OMR (2023)'!E116&lt;100,'OCOD&amp;OMR (2023)'!E135=100),"C","O"))</f>
        <v>C</v>
      </c>
      <c r="F116" s="32">
        <f>'OMR (2023)'!C118</f>
        <v>-2031.6</v>
      </c>
      <c r="G116" s="32">
        <f>'OMR (2023)'!D118</f>
        <v>-1461.4285714285713</v>
      </c>
      <c r="H116" s="32">
        <f>'OMR (2023)'!F118</f>
        <v>-682.92246347365472</v>
      </c>
      <c r="I116" s="32">
        <f>'OMR (2023)'!G118</f>
        <v>-1416.0699186747802</v>
      </c>
      <c r="J116" s="36"/>
      <c r="K116" s="55"/>
      <c r="M116" s="47">
        <v>1658.6841441895638</v>
      </c>
      <c r="N116" s="47">
        <f t="shared" si="2"/>
        <v>-2520.315855810436</v>
      </c>
      <c r="O116" s="53" t="s">
        <v>73</v>
      </c>
      <c r="P116">
        <f t="shared" si="3"/>
        <v>0</v>
      </c>
    </row>
    <row r="117" spans="1:16" customFormat="1">
      <c r="A117" s="6">
        <v>44950</v>
      </c>
      <c r="B117" s="35" t="str">
        <f>IF('OCOD&amp;OMR (2023)'!B117="b","B",IF('OCOD&amp;OMR (2023)'!B117="c","E",IF('OCOD&amp;OMR (2023)'!B117="r","E","")))</f>
        <v>E</v>
      </c>
      <c r="C117" s="28">
        <f>'OCOD Data 2023'!M117</f>
        <v>4175.3999999999996</v>
      </c>
      <c r="D117" s="28">
        <f>'OCOD Data 2023'!L117</f>
        <v>9499.4</v>
      </c>
      <c r="E117" s="35" t="str">
        <f>IF('OCOD&amp;OMR (2023)'!E117=0,"C",IF(AND('OCOD&amp;OMR (2023)'!E117&lt;100,'OCOD&amp;OMR (2023)'!E136=100),"C","O"))</f>
        <v>C</v>
      </c>
      <c r="F117" s="32">
        <f>'OMR (2023)'!C119</f>
        <v>-2741</v>
      </c>
      <c r="G117" s="32">
        <f>'OMR (2023)'!D119</f>
        <v>-1713.9285714285713</v>
      </c>
      <c r="H117" s="32">
        <f>'OMR (2023)'!F119</f>
        <v>-1308.5268362793017</v>
      </c>
      <c r="I117" s="32">
        <f>'OMR (2023)'!G119</f>
        <v>-1435.2482911635263</v>
      </c>
      <c r="J117" s="36"/>
      <c r="K117" s="55"/>
      <c r="M117" s="47">
        <v>1660.1966221325938</v>
      </c>
      <c r="N117" s="47">
        <f t="shared" si="2"/>
        <v>-2515.2033778674058</v>
      </c>
      <c r="O117" s="53" t="s">
        <v>73</v>
      </c>
      <c r="P117">
        <f t="shared" si="3"/>
        <v>0</v>
      </c>
    </row>
    <row r="118" spans="1:16" customFormat="1">
      <c r="A118" s="6">
        <v>44951</v>
      </c>
      <c r="B118" s="35" t="str">
        <f>IF('OCOD&amp;OMR (2023)'!B118="b","B",IF('OCOD&amp;OMR (2023)'!B118="c","E",IF('OCOD&amp;OMR (2023)'!B118="r","E","")))</f>
        <v>E</v>
      </c>
      <c r="C118" s="28">
        <f>'OCOD Data 2023'!M118</f>
        <v>4134.6000000000004</v>
      </c>
      <c r="D118" s="28">
        <f>'OCOD Data 2023'!L118</f>
        <v>9491.2999999999993</v>
      </c>
      <c r="E118" s="35" t="str">
        <f>IF('OCOD&amp;OMR (2023)'!E118=0,"C",IF(AND('OCOD&amp;OMR (2023)'!E118&lt;100,'OCOD&amp;OMR (2023)'!E137=100),"C","O"))</f>
        <v>C</v>
      </c>
      <c r="F118" s="32">
        <f>'OMR (2023)'!C120</f>
        <v>-3516.6</v>
      </c>
      <c r="G118" s="32">
        <f>'OMR (2023)'!D120</f>
        <v>-2018.3571428571429</v>
      </c>
      <c r="H118" s="32">
        <f>'OMR (2023)'!F120</f>
        <v>-2092.483827496847</v>
      </c>
      <c r="I118" s="32">
        <f>'OMR (2023)'!G120</f>
        <v>-1541.9684398703575</v>
      </c>
      <c r="J118" s="36"/>
      <c r="K118" s="55"/>
      <c r="M118" s="47">
        <v>1644.5676833879506</v>
      </c>
      <c r="N118" s="47">
        <f t="shared" si="2"/>
        <v>-2490.0323166120497</v>
      </c>
      <c r="O118" s="53" t="s">
        <v>73</v>
      </c>
      <c r="P118">
        <f t="shared" si="3"/>
        <v>0</v>
      </c>
    </row>
    <row r="119" spans="1:16" customFormat="1">
      <c r="A119" s="6">
        <v>44952</v>
      </c>
      <c r="B119" s="35" t="str">
        <f>IF('OCOD&amp;OMR (2023)'!B119="b","B",IF('OCOD&amp;OMR (2023)'!B119="c","E",IF('OCOD&amp;OMR (2023)'!B119="r","E","")))</f>
        <v>E</v>
      </c>
      <c r="C119" s="28">
        <f>'OCOD Data 2023'!M119</f>
        <v>3674.3</v>
      </c>
      <c r="D119" s="28">
        <f>'OCOD Data 2023'!L119</f>
        <v>9492.7999999999993</v>
      </c>
      <c r="E119" s="35" t="str">
        <f>IF('OCOD&amp;OMR (2023)'!E119=0,"C",IF(AND('OCOD&amp;OMR (2023)'!E119&lt;100,'OCOD&amp;OMR (2023)'!E138=100),"C","O"))</f>
        <v>C</v>
      </c>
      <c r="F119" s="32">
        <f>'OMR (2023)'!C121</f>
        <v>-4094</v>
      </c>
      <c r="G119" s="32">
        <f>'OMR (2023)'!D121</f>
        <v>-2222.9285714285716</v>
      </c>
      <c r="H119" s="32">
        <f>'OMR (2023)'!F121</f>
        <v>-2841.4813202621608</v>
      </c>
      <c r="I119" s="32">
        <f>'OMR (2023)'!G121</f>
        <v>-1704.680574742697</v>
      </c>
      <c r="J119" s="36"/>
      <c r="K119" s="55"/>
      <c r="M119" s="47">
        <v>1656.1633476178472</v>
      </c>
      <c r="N119" s="47">
        <f t="shared" si="2"/>
        <v>-2018.136652382153</v>
      </c>
      <c r="O119" s="53" t="s">
        <v>73</v>
      </c>
      <c r="P119">
        <f t="shared" si="3"/>
        <v>0</v>
      </c>
    </row>
    <row r="120" spans="1:16" customFormat="1">
      <c r="A120" s="6">
        <v>44953</v>
      </c>
      <c r="B120" s="35" t="str">
        <f>IF('OCOD&amp;OMR (2023)'!B120="b","B",IF('OCOD&amp;OMR (2023)'!B120="c","E",IF('OCOD&amp;OMR (2023)'!B120="r","E","")))</f>
        <v>E</v>
      </c>
      <c r="C120" s="28">
        <f>'OCOD Data 2023'!M120</f>
        <v>3604.7</v>
      </c>
      <c r="D120" s="28">
        <f>'OCOD Data 2023'!L120</f>
        <v>9490.2999999999993</v>
      </c>
      <c r="E120" s="35" t="str">
        <f>IF('OCOD&amp;OMR (2023)'!E120=0,"C",IF(AND('OCOD&amp;OMR (2023)'!E120&lt;100,'OCOD&amp;OMR (2023)'!E139=100),"C","O"))</f>
        <v>C</v>
      </c>
      <c r="F120" s="32">
        <f>'OMR (2023)'!C122</f>
        <v>-4680.8</v>
      </c>
      <c r="G120" s="32">
        <f>'OMR (2023)'!D122</f>
        <v>-2465.4285714285716</v>
      </c>
      <c r="H120" s="32">
        <f>'OMR (2023)'!F122</f>
        <v>-3474.3854828232897</v>
      </c>
      <c r="I120" s="32">
        <f>'OMR (2023)'!G122</f>
        <v>-1908.001851467822</v>
      </c>
      <c r="J120" s="37" t="s">
        <v>130</v>
      </c>
      <c r="K120" s="55"/>
      <c r="M120" s="47">
        <v>1666.7506932190572</v>
      </c>
      <c r="N120" s="47">
        <f t="shared" si="2"/>
        <v>-1937.9493067809426</v>
      </c>
      <c r="O120" s="53" t="s">
        <v>73</v>
      </c>
      <c r="P120">
        <f t="shared" si="3"/>
        <v>0</v>
      </c>
    </row>
    <row r="121" spans="1:16" customFormat="1">
      <c r="A121" s="6">
        <v>44954</v>
      </c>
      <c r="B121" s="35" t="str">
        <f>IF('OCOD&amp;OMR (2023)'!B121="b","B",IF('OCOD&amp;OMR (2023)'!B121="c","E",IF('OCOD&amp;OMR (2023)'!B121="r","E","")))</f>
        <v>E</v>
      </c>
      <c r="C121" s="28">
        <f>'OCOD Data 2023'!M121</f>
        <v>4198.1000000000004</v>
      </c>
      <c r="D121" s="28">
        <f>'OCOD Data 2023'!L121</f>
        <v>8887.7999999999993</v>
      </c>
      <c r="E121" s="35" t="str">
        <f>IF('OCOD&amp;OMR (2023)'!E121=0,"C",IF(AND('OCOD&amp;OMR (2023)'!E121&lt;100,'OCOD&amp;OMR (2023)'!E140=100),"C","O"))</f>
        <v>C</v>
      </c>
      <c r="F121" s="32">
        <f>'OMR (2023)'!C123</f>
        <v>-5244</v>
      </c>
      <c r="G121" s="32">
        <f>'OMR (2023)'!D123</f>
        <v>-2710</v>
      </c>
      <c r="H121" s="32">
        <f>'OMR (2023)'!F123</f>
        <v>-3992.2470469891587</v>
      </c>
      <c r="I121" s="32">
        <f>'OMR (2023)'!G123</f>
        <v>-2093.8693230681679</v>
      </c>
      <c r="J121" s="36" t="s">
        <v>130</v>
      </c>
      <c r="K121" s="55"/>
      <c r="M121" s="47">
        <v>1665.2382152760272</v>
      </c>
      <c r="N121" s="47">
        <f t="shared" si="2"/>
        <v>-2532.861784723973</v>
      </c>
      <c r="O121" s="53" t="s">
        <v>73</v>
      </c>
      <c r="P121">
        <f t="shared" si="3"/>
        <v>0</v>
      </c>
    </row>
    <row r="122" spans="1:16" customFormat="1">
      <c r="A122" s="6">
        <v>44955</v>
      </c>
      <c r="B122" s="35" t="str">
        <f>IF('OCOD&amp;OMR (2023)'!B122="b","B",IF('OCOD&amp;OMR (2023)'!B122="c","E",IF('OCOD&amp;OMR (2023)'!B122="r","E","")))</f>
        <v>E</v>
      </c>
      <c r="C122" s="28">
        <f>'OCOD Data 2023'!M122</f>
        <v>4189.1000000000004</v>
      </c>
      <c r="D122" s="28">
        <f>'OCOD Data 2023'!L122</f>
        <v>7537.2</v>
      </c>
      <c r="E122" s="35" t="str">
        <f>IF('OCOD&amp;OMR (2023)'!E122=0,"C",IF(AND('OCOD&amp;OMR (2023)'!E122&lt;100,'OCOD&amp;OMR (2023)'!E141=100),"C","O"))</f>
        <v>C</v>
      </c>
      <c r="F122" s="32">
        <f>'OMR (2023)'!C124</f>
        <v>-5414</v>
      </c>
      <c r="G122" s="32">
        <f>'OMR (2023)'!D124</f>
        <v>-2962.7857142857142</v>
      </c>
      <c r="H122" s="32">
        <f>'OMR (2023)'!F124</f>
        <v>-4216.4489779999985</v>
      </c>
      <c r="I122" s="32">
        <f>'OMR (2023)'!G124</f>
        <v>-2219.7099854378966</v>
      </c>
      <c r="J122" s="36"/>
      <c r="K122" s="55" t="s">
        <v>131</v>
      </c>
      <c r="M122" s="47">
        <v>1664.7340559616839</v>
      </c>
      <c r="N122" s="47">
        <f t="shared" si="2"/>
        <v>-2524.3659440383162</v>
      </c>
      <c r="O122" s="53" t="s">
        <v>73</v>
      </c>
      <c r="P122">
        <f t="shared" si="3"/>
        <v>0</v>
      </c>
    </row>
    <row r="123" spans="1:16" customFormat="1">
      <c r="A123" s="6">
        <v>44956</v>
      </c>
      <c r="B123" s="35" t="str">
        <f>IF('OCOD&amp;OMR (2023)'!B123="b","B",IF('OCOD&amp;OMR (2023)'!B123="c","E",IF('OCOD&amp;OMR (2023)'!B123="r","E","")))</f>
        <v>E</v>
      </c>
      <c r="C123" s="28">
        <f>'OCOD Data 2023'!M123</f>
        <v>4164.3999999999996</v>
      </c>
      <c r="D123" s="28">
        <f>'OCOD Data 2023'!L123</f>
        <v>7891.1</v>
      </c>
      <c r="E123" s="35" t="str">
        <f>IF('OCOD&amp;OMR (2023)'!E123=0,"C",IF(AND('OCOD&amp;OMR (2023)'!E123&lt;100,'OCOD&amp;OMR (2023)'!E142=100),"C","O"))</f>
        <v>C</v>
      </c>
      <c r="F123" s="32">
        <f>'OMR (2023)'!C125</f>
        <v>-5578</v>
      </c>
      <c r="G123" s="32">
        <f>'OMR (2023)'!D125</f>
        <v>-3385.1428571428573</v>
      </c>
      <c r="H123" s="32">
        <f>'OMR (2023)'!F125</f>
        <v>-4474.4861713985374</v>
      </c>
      <c r="I123" s="32">
        <f>'OMR (2023)'!G125</f>
        <v>-2500.4648309642025</v>
      </c>
      <c r="J123" s="36"/>
      <c r="K123" s="55"/>
      <c r="M123" s="47">
        <v>1664.7340559616839</v>
      </c>
      <c r="N123" s="47">
        <f t="shared" si="2"/>
        <v>-2499.6659440383155</v>
      </c>
      <c r="O123" s="53" t="s">
        <v>73</v>
      </c>
      <c r="P123">
        <f t="shared" si="3"/>
        <v>0</v>
      </c>
    </row>
    <row r="124" spans="1:16" customFormat="1">
      <c r="A124" s="6">
        <v>44957</v>
      </c>
      <c r="B124" s="35" t="str">
        <f>IF('OCOD&amp;OMR (2023)'!B124="b","B",IF('OCOD&amp;OMR (2023)'!B124="c","E",IF('OCOD&amp;OMR (2023)'!B124="r","E","")))</f>
        <v>E</v>
      </c>
      <c r="C124" s="28">
        <f>'OCOD Data 2023'!M124</f>
        <v>4163.3999999999996</v>
      </c>
      <c r="D124" s="28">
        <f>'OCOD Data 2023'!L124</f>
        <v>7294.2</v>
      </c>
      <c r="E124" s="35" t="str">
        <f>IF('OCOD&amp;OMR (2023)'!E124=0,"C",IF(AND('OCOD&amp;OMR (2023)'!E124&lt;100,'OCOD&amp;OMR (2023)'!E143=100),"C","O"))</f>
        <v>C</v>
      </c>
      <c r="F124" s="32">
        <f>'OMR (2023)'!C126</f>
        <v>-5780</v>
      </c>
      <c r="G124" s="32">
        <f>'OMR (2023)'!D126</f>
        <v>-3854.6428571428573</v>
      </c>
      <c r="H124" s="32">
        <f>'OMR (2023)'!F126</f>
        <v>-4676.3171116052426</v>
      </c>
      <c r="I124" s="32">
        <f>'OMR (2023)'!G126</f>
        <v>-2720.654094891604</v>
      </c>
      <c r="J124" s="37"/>
      <c r="K124" s="55"/>
      <c r="M124" s="47">
        <v>1667.7590118477437</v>
      </c>
      <c r="N124" s="47">
        <f t="shared" si="2"/>
        <v>-2495.6409881522559</v>
      </c>
      <c r="O124" s="53" t="s">
        <v>73</v>
      </c>
      <c r="P124">
        <f t="shared" si="3"/>
        <v>0</v>
      </c>
    </row>
    <row r="125" spans="1:16" customFormat="1">
      <c r="A125" s="6">
        <v>44958</v>
      </c>
      <c r="B125" s="35" t="str">
        <f>IF('OCOD&amp;OMR (2023)'!B125="b","B",IF('OCOD&amp;OMR (2023)'!B125="c","E",IF('OCOD&amp;OMR (2023)'!B125="r","E","")))</f>
        <v>E</v>
      </c>
      <c r="C125" s="28">
        <f>'OCOD Data 2023'!M125</f>
        <v>4125.5</v>
      </c>
      <c r="D125" s="28">
        <f>'OCOD Data 2023'!L125</f>
        <v>6595.4</v>
      </c>
      <c r="E125" s="35" t="str">
        <f>IF('OCOD&amp;OMR (2023)'!E125=0,"C",IF(AND('OCOD&amp;OMR (2023)'!E125&lt;100,'OCOD&amp;OMR (2023)'!E144=100),"C","O"))</f>
        <v>C</v>
      </c>
      <c r="F125" s="32">
        <f>'OMR (2023)'!C127</f>
        <v>-5796</v>
      </c>
      <c r="G125" s="32">
        <f>'OMR (2023)'!D127</f>
        <v>-4236.2857142857147</v>
      </c>
      <c r="H125" s="32">
        <f>'OMR (2023)'!F127</f>
        <v>-4732.6652865384422</v>
      </c>
      <c r="I125" s="32">
        <f>'OMR (2023)'!G127</f>
        <v>-3017.5921783875888</v>
      </c>
      <c r="J125" s="36"/>
      <c r="K125" s="55"/>
      <c r="M125" s="47">
        <v>1668.7673304764305</v>
      </c>
      <c r="N125" s="47">
        <f t="shared" si="2"/>
        <v>-2456.7326695235697</v>
      </c>
      <c r="O125" s="53" t="s">
        <v>73</v>
      </c>
      <c r="P125">
        <f t="shared" si="3"/>
        <v>0</v>
      </c>
    </row>
    <row r="126" spans="1:16" customFormat="1">
      <c r="A126" s="6">
        <v>44959</v>
      </c>
      <c r="B126" s="35" t="str">
        <f>IF('OCOD&amp;OMR (2023)'!B126="b","B",IF('OCOD&amp;OMR (2023)'!B126="c","E",IF('OCOD&amp;OMR (2023)'!B126="r","E","")))</f>
        <v>E</v>
      </c>
      <c r="C126" s="28">
        <f>'OCOD Data 2023'!M126</f>
        <v>4200.2</v>
      </c>
      <c r="D126" s="28">
        <f>'OCOD Data 2023'!L126</f>
        <v>6199.6</v>
      </c>
      <c r="E126" s="35" t="str">
        <f>IF('OCOD&amp;OMR (2023)'!E126=0,"C",IF(AND('OCOD&amp;OMR (2023)'!E126&lt;100,'OCOD&amp;OMR (2023)'!E145=100),"C","O"))</f>
        <v>C</v>
      </c>
      <c r="F126" s="32">
        <f>'OMR (2023)'!C128</f>
        <v>-5758</v>
      </c>
      <c r="G126" s="32">
        <f>'OMR (2023)'!D128</f>
        <v>-4595.3571428571431</v>
      </c>
      <c r="H126" s="32">
        <f>'OMR (2023)'!F128</f>
        <v>-4782.8841306508702</v>
      </c>
      <c r="I126" s="32">
        <f>'OMR (2023)'!G128</f>
        <v>-3390.8387187059293</v>
      </c>
      <c r="J126" s="36"/>
      <c r="K126" s="55"/>
      <c r="M126" s="47">
        <v>1665.7423745903704</v>
      </c>
      <c r="N126" s="47">
        <f t="shared" si="2"/>
        <v>-2534.4576254096291</v>
      </c>
      <c r="O126" s="53" t="s">
        <v>73</v>
      </c>
      <c r="P126">
        <f t="shared" si="3"/>
        <v>0</v>
      </c>
    </row>
    <row r="127" spans="1:16" customFormat="1">
      <c r="A127" s="6">
        <v>44960</v>
      </c>
      <c r="B127" s="35" t="str">
        <f>IF('OCOD&amp;OMR (2023)'!B127="b","B",IF('OCOD&amp;OMR (2023)'!B127="c","E",IF('OCOD&amp;OMR (2023)'!B127="r","E","")))</f>
        <v>E</v>
      </c>
      <c r="C127" s="28">
        <f>'OCOD Data 2023'!M127</f>
        <v>4240</v>
      </c>
      <c r="D127" s="28">
        <f>'OCOD Data 2023'!L127</f>
        <v>5688.9</v>
      </c>
      <c r="E127" s="35" t="str">
        <f>IF('OCOD&amp;OMR (2023)'!E127=0,"C",IF(AND('OCOD&amp;OMR (2023)'!E127&lt;100,'OCOD&amp;OMR (2023)'!E146=100),"C","O"))</f>
        <v>C</v>
      </c>
      <c r="F127" s="32">
        <f>'OMR (2023)'!C129</f>
        <v>-5844</v>
      </c>
      <c r="G127" s="32">
        <f>'OMR (2023)'!D129</f>
        <v>-4929.5</v>
      </c>
      <c r="H127" s="32">
        <f>'OMR (2023)'!F129</f>
        <v>-4973.1962444799601</v>
      </c>
      <c r="I127" s="32">
        <f>'OMR (2023)'!G129</f>
        <v>-3767.279949175158</v>
      </c>
      <c r="J127" s="36"/>
      <c r="K127" s="55"/>
      <c r="M127" s="47">
        <v>1660.1966221325938</v>
      </c>
      <c r="N127" s="47">
        <f t="shared" si="2"/>
        <v>-2579.8033778674062</v>
      </c>
      <c r="O127" s="53" t="s">
        <v>73</v>
      </c>
      <c r="P127">
        <f t="shared" si="3"/>
        <v>0</v>
      </c>
    </row>
    <row r="128" spans="1:16" customFormat="1">
      <c r="A128" s="6">
        <v>44961</v>
      </c>
      <c r="B128" s="35" t="str">
        <f>IF('OCOD&amp;OMR (2023)'!B128="b","B",IF('OCOD&amp;OMR (2023)'!B128="c","E",IF('OCOD&amp;OMR (2023)'!B128="r","E","")))</f>
        <v>E</v>
      </c>
      <c r="C128" s="28">
        <f>'OCOD Data 2023'!M128</f>
        <v>4227.8999999999996</v>
      </c>
      <c r="D128" s="28">
        <f>'OCOD Data 2023'!L128</f>
        <v>5192.3</v>
      </c>
      <c r="E128" s="35" t="str">
        <f>IF('OCOD&amp;OMR (2023)'!E128=0,"C",IF(AND('OCOD&amp;OMR (2023)'!E128&lt;100,'OCOD&amp;OMR (2023)'!E147=100),"C","O"))</f>
        <v>C</v>
      </c>
      <c r="F128" s="32">
        <f>'OMR (2023)'!C130</f>
        <v>-5890</v>
      </c>
      <c r="G128" s="32">
        <f>'OMR (2023)'!D130</f>
        <v>-5198.5714285714284</v>
      </c>
      <c r="H128" s="32">
        <f>'OMR (2023)'!F130</f>
        <v>-4986.9413576607021</v>
      </c>
      <c r="I128" s="32">
        <f>'OMR (2023)'!G130</f>
        <v>-4110.0399326639408</v>
      </c>
      <c r="J128" s="36"/>
      <c r="K128" s="55"/>
      <c r="M128" s="47">
        <v>1879.5059238719434</v>
      </c>
      <c r="N128" s="47">
        <f t="shared" si="2"/>
        <v>-2348.3940761280564</v>
      </c>
      <c r="O128" s="53" t="s">
        <v>73</v>
      </c>
      <c r="P128">
        <f t="shared" si="3"/>
        <v>0</v>
      </c>
    </row>
    <row r="129" spans="1:16" customFormat="1">
      <c r="A129" s="6">
        <v>44962</v>
      </c>
      <c r="B129" s="35" t="str">
        <f>IF('OCOD&amp;OMR (2023)'!B129="b","B",IF('OCOD&amp;OMR (2023)'!B129="c","E",IF('OCOD&amp;OMR (2023)'!B129="r","E","")))</f>
        <v>E</v>
      </c>
      <c r="C129" s="28">
        <f>'OCOD Data 2023'!M129</f>
        <v>2703.8</v>
      </c>
      <c r="D129" s="28">
        <f>'OCOD Data 2023'!L129</f>
        <v>6093.3</v>
      </c>
      <c r="E129" s="35" t="str">
        <f>IF('OCOD&amp;OMR (2023)'!E129=0,"C",IF(AND('OCOD&amp;OMR (2023)'!E129&lt;100,'OCOD&amp;OMR (2023)'!E148=100),"C","O"))</f>
        <v>C</v>
      </c>
      <c r="F129" s="32">
        <f>'OMR (2023)'!C131</f>
        <v>-5718</v>
      </c>
      <c r="G129" s="32">
        <f>'OMR (2023)'!D131</f>
        <v>-5356.7142857142853</v>
      </c>
      <c r="H129" s="32">
        <f>'OMR (2023)'!F131</f>
        <v>-4946.9265500801621</v>
      </c>
      <c r="I129" s="32">
        <f>'OMR (2023)'!G131</f>
        <v>-4350.6466524024991</v>
      </c>
      <c r="J129" s="36"/>
      <c r="K129" s="79"/>
      <c r="M129" s="47">
        <v>1878.4976052432569</v>
      </c>
      <c r="N129" s="47">
        <f t="shared" si="2"/>
        <v>-825.3023947567433</v>
      </c>
      <c r="O129" s="53" t="s">
        <v>73</v>
      </c>
      <c r="P129">
        <f t="shared" si="3"/>
        <v>0</v>
      </c>
    </row>
    <row r="130" spans="1:16" customFormat="1">
      <c r="A130" s="6">
        <v>44963</v>
      </c>
      <c r="B130" s="35" t="str">
        <f>IF('OCOD&amp;OMR (2023)'!B130="b","B",IF('OCOD&amp;OMR (2023)'!B130="c","E",IF('OCOD&amp;OMR (2023)'!B130="r","E","")))</f>
        <v>E</v>
      </c>
      <c r="C130" s="28">
        <f>'OCOD Data 2023'!M130</f>
        <v>2683.6</v>
      </c>
      <c r="D130" s="28">
        <f>'OCOD Data 2023'!L130</f>
        <v>5886.6</v>
      </c>
      <c r="E130" s="35" t="str">
        <f>IF('OCOD&amp;OMR (2023)'!E130=0,"C",IF(AND('OCOD&amp;OMR (2023)'!E130&lt;100,'OCOD&amp;OMR (2023)'!E149=100),"C","O"))</f>
        <v>C</v>
      </c>
      <c r="F130" s="32">
        <f>'OMR (2023)'!C132</f>
        <v>-5328</v>
      </c>
      <c r="G130" s="32">
        <f>'OMR (2023)'!D132</f>
        <v>-5413.5714285714284</v>
      </c>
      <c r="H130" s="32">
        <f>'OMR (2023)'!F132</f>
        <v>-4939.302014233931</v>
      </c>
      <c r="I130" s="32">
        <f>'OMR (2023)'!G132</f>
        <v>-4537.7277322305445</v>
      </c>
      <c r="J130" s="36"/>
      <c r="K130" s="55"/>
      <c r="M130" s="47">
        <v>1880.5142425006302</v>
      </c>
      <c r="N130" s="47">
        <f t="shared" si="2"/>
        <v>-803.08575749936972</v>
      </c>
      <c r="O130" s="53" t="s">
        <v>73</v>
      </c>
      <c r="P130">
        <f t="shared" si="3"/>
        <v>0</v>
      </c>
    </row>
    <row r="131" spans="1:16" customFormat="1">
      <c r="A131" s="6">
        <v>44964</v>
      </c>
      <c r="B131" s="35" t="str">
        <f>IF('OCOD&amp;OMR (2023)'!B131="b","B",IF('OCOD&amp;OMR (2023)'!B131="c","E",IF('OCOD&amp;OMR (2023)'!B131="r","E","")))</f>
        <v>E</v>
      </c>
      <c r="C131" s="28">
        <f>'OCOD Data 2023'!M131</f>
        <v>2670.5</v>
      </c>
      <c r="D131" s="28">
        <f>'OCOD Data 2023'!L131</f>
        <v>5687.9</v>
      </c>
      <c r="E131" s="35" t="str">
        <f>IF('OCOD&amp;OMR (2023)'!E131=0,"C",IF(AND('OCOD&amp;OMR (2023)'!E131&lt;100,'OCOD&amp;OMR (2023)'!E150=100),"C","O"))</f>
        <v>C</v>
      </c>
      <c r="F131" s="32">
        <f>'OMR (2023)'!C133</f>
        <v>-5148</v>
      </c>
      <c r="G131" s="32">
        <f>'OMR (2023)'!D133</f>
        <v>-5455</v>
      </c>
      <c r="H131" s="32">
        <f>'OMR (2023)'!F133</f>
        <v>-4894.808587654652</v>
      </c>
      <c r="I131" s="32">
        <f>'OMR (2023)'!G133</f>
        <v>-4671.6536299114114</v>
      </c>
      <c r="J131" s="36"/>
      <c r="K131" s="55"/>
      <c r="M131" s="47">
        <v>1888.0766322157801</v>
      </c>
      <c r="N131" s="47">
        <f t="shared" ref="N131:N194" si="4">M131-C131</f>
        <v>-782.42336778421986</v>
      </c>
      <c r="O131" s="53" t="s">
        <v>73</v>
      </c>
      <c r="P131">
        <f t="shared" ref="P131:P194" si="5">IF(O131=E131,,1)</f>
        <v>0</v>
      </c>
    </row>
    <row r="132" spans="1:16" customFormat="1">
      <c r="A132" s="6">
        <v>44965</v>
      </c>
      <c r="B132" s="35" t="str">
        <f>IF('OCOD&amp;OMR (2023)'!B132="b","B",IF('OCOD&amp;OMR (2023)'!B132="c","E",IF('OCOD&amp;OMR (2023)'!B132="r","E","")))</f>
        <v>E</v>
      </c>
      <c r="C132" s="28">
        <f>'OCOD Data 2023'!M132</f>
        <v>3086</v>
      </c>
      <c r="D132" s="28">
        <f>'OCOD Data 2023'!L132</f>
        <v>4089.8</v>
      </c>
      <c r="E132" s="35" t="str">
        <f>IF('OCOD&amp;OMR (2023)'!E132=0,"C",IF(AND('OCOD&amp;OMR (2023)'!E132&lt;100,'OCOD&amp;OMR (2023)'!E151=100),"C","O"))</f>
        <v>C</v>
      </c>
      <c r="F132" s="32">
        <f>'OMR (2023)'!C134</f>
        <v>-4966</v>
      </c>
      <c r="G132" s="32">
        <f>'OMR (2023)'!D134</f>
        <v>-5447.1428571428569</v>
      </c>
      <c r="H132" s="32">
        <f>'OMR (2023)'!F134</f>
        <v>-4666.5413940070594</v>
      </c>
      <c r="I132" s="32">
        <f>'OMR (2023)'!G134</f>
        <v>-4686.5862229288059</v>
      </c>
      <c r="J132" s="36"/>
      <c r="K132" s="55"/>
      <c r="M132" s="47">
        <v>1883.5391983866903</v>
      </c>
      <c r="N132" s="47">
        <f t="shared" si="4"/>
        <v>-1202.4608016133097</v>
      </c>
      <c r="O132" s="53" t="s">
        <v>73</v>
      </c>
      <c r="P132">
        <f t="shared" si="5"/>
        <v>0</v>
      </c>
    </row>
    <row r="133" spans="1:16" customFormat="1">
      <c r="A133" s="6">
        <v>44966</v>
      </c>
      <c r="B133" s="35" t="str">
        <f>IF('OCOD&amp;OMR (2023)'!B133="b","B",IF('OCOD&amp;OMR (2023)'!B133="c","E",IF('OCOD&amp;OMR (2023)'!B133="r","E","")))</f>
        <v>E</v>
      </c>
      <c r="C133" s="28">
        <f>'OCOD Data 2023'!M133</f>
        <v>3759</v>
      </c>
      <c r="D133" s="28">
        <f>'OCOD Data 2023'!L133</f>
        <v>4496.6000000000004</v>
      </c>
      <c r="E133" s="35" t="str">
        <f>IF('OCOD&amp;OMR (2023)'!E133=0,"C",IF(AND('OCOD&amp;OMR (2023)'!E133&lt;100,'OCOD&amp;OMR (2023)'!E152=100),"C","O"))</f>
        <v>C</v>
      </c>
      <c r="F133" s="32">
        <f>'OMR (2023)'!C135</f>
        <v>-4832</v>
      </c>
      <c r="G133" s="32">
        <f>'OMR (2023)'!D135</f>
        <v>-5462.1428571428569</v>
      </c>
      <c r="H133" s="32">
        <f>'OMR (2023)'!F135</f>
        <v>-4645.0112514202174</v>
      </c>
      <c r="I133" s="32">
        <f>'OMR (2023)'!G135</f>
        <v>-4754.1577652203896</v>
      </c>
      <c r="J133" s="36" t="s">
        <v>133</v>
      </c>
      <c r="K133" s="55"/>
      <c r="M133" s="47">
        <v>1879.0017645576002</v>
      </c>
      <c r="N133" s="47">
        <f t="shared" si="4"/>
        <v>-1879.9982354423998</v>
      </c>
      <c r="O133" s="53" t="s">
        <v>73</v>
      </c>
      <c r="P133">
        <f t="shared" si="5"/>
        <v>0</v>
      </c>
    </row>
    <row r="134" spans="1:16" customFormat="1">
      <c r="A134" s="6">
        <v>44967</v>
      </c>
      <c r="B134" s="35" t="str">
        <f>IF('OCOD&amp;OMR (2023)'!B134="b","B",IF('OCOD&amp;OMR (2023)'!B134="c","E",IF('OCOD&amp;OMR (2023)'!B134="r","E","")))</f>
        <v>E</v>
      </c>
      <c r="C134" s="28">
        <f>'OCOD Data 2023'!M134</f>
        <v>4120</v>
      </c>
      <c r="D134" s="28">
        <f>'OCOD Data 2023'!L134</f>
        <v>4099.8</v>
      </c>
      <c r="E134" s="35" t="str">
        <f>IF('OCOD&amp;OMR (2023)'!E134=0,"C",IF(AND('OCOD&amp;OMR (2023)'!E134&lt;100,'OCOD&amp;OMR (2023)'!E153=100),"C","O"))</f>
        <v>C</v>
      </c>
      <c r="F134" s="32">
        <f>'OMR (2023)'!C136</f>
        <v>-4972</v>
      </c>
      <c r="G134" s="32">
        <f>'OMR (2023)'!D136</f>
        <v>-5460.7142857142853</v>
      </c>
      <c r="H134" s="32">
        <f>'OMR (2023)'!F136</f>
        <v>-4681.5875935356698</v>
      </c>
      <c r="I134" s="32">
        <f>'OMR (2023)'!G136</f>
        <v>-4781.7902633712056</v>
      </c>
      <c r="J134" s="36"/>
      <c r="K134" s="55"/>
      <c r="M134" s="47">
        <v>1882.0267204436602</v>
      </c>
      <c r="N134" s="47">
        <f t="shared" si="4"/>
        <v>-2237.9732795563395</v>
      </c>
      <c r="O134" s="53" t="s">
        <v>73</v>
      </c>
      <c r="P134">
        <f t="shared" si="5"/>
        <v>0</v>
      </c>
    </row>
    <row r="135" spans="1:16" customFormat="1">
      <c r="A135" s="6">
        <v>44968</v>
      </c>
      <c r="B135" s="35" t="str">
        <f>IF('OCOD&amp;OMR (2023)'!B135="b","B",IF('OCOD&amp;OMR (2023)'!B135="c","E",IF('OCOD&amp;OMR (2023)'!B135="r","E","")))</f>
        <v>E</v>
      </c>
      <c r="C135" s="28">
        <f>'OCOD Data 2023'!M135</f>
        <v>4147.7</v>
      </c>
      <c r="D135" s="28">
        <f>'OCOD Data 2023'!L135</f>
        <v>3892.6</v>
      </c>
      <c r="E135" s="35" t="str">
        <f>IF('OCOD&amp;OMR (2023)'!E135=0,"C",IF(AND('OCOD&amp;OMR (2023)'!E135&lt;100,'OCOD&amp;OMR (2023)'!E154=100),"C","O"))</f>
        <v>C</v>
      </c>
      <c r="F135" s="32">
        <f>'OMR (2023)'!C137</f>
        <v>-5334</v>
      </c>
      <c r="G135" s="32">
        <f>'OMR (2023)'!D137</f>
        <v>-5445.7142857142853</v>
      </c>
      <c r="H135" s="32">
        <f>'OMR (2023)'!F137</f>
        <v>-4712.0107628328715</v>
      </c>
      <c r="I135" s="32">
        <f>'OMR (2023)'!G137</f>
        <v>-4794.7862021747278</v>
      </c>
      <c r="J135" s="36"/>
      <c r="K135" s="55"/>
      <c r="M135" s="47">
        <v>1879.5059238719434</v>
      </c>
      <c r="N135" s="47">
        <f t="shared" si="4"/>
        <v>-2268.1940761280566</v>
      </c>
      <c r="O135" s="53" t="s">
        <v>73</v>
      </c>
      <c r="P135">
        <f t="shared" si="5"/>
        <v>0</v>
      </c>
    </row>
    <row r="136" spans="1:16" customFormat="1">
      <c r="A136" s="6">
        <v>44969</v>
      </c>
      <c r="B136" s="35" t="str">
        <f>IF('OCOD&amp;OMR (2023)'!B136="b","B",IF('OCOD&amp;OMR (2023)'!B136="c","E",IF('OCOD&amp;OMR (2023)'!B136="r","E","")))</f>
        <v>E</v>
      </c>
      <c r="C136" s="28">
        <f>'OCOD Data 2023'!M136</f>
        <v>4167.3999999999996</v>
      </c>
      <c r="D136" s="28">
        <f>'OCOD Data 2023'!L136</f>
        <v>3694.5</v>
      </c>
      <c r="E136" s="35" t="str">
        <f>IF('OCOD&amp;OMR (2023)'!E136=0,"C",IF(AND('OCOD&amp;OMR (2023)'!E136&lt;100,'OCOD&amp;OMR (2023)'!E155=100),"C","O"))</f>
        <v>C</v>
      </c>
      <c r="F136" s="32">
        <f>'OMR (2023)'!C138</f>
        <v>-5550</v>
      </c>
      <c r="G136" s="32">
        <f>'OMR (2023)'!D138</f>
        <v>-5503.5714285714284</v>
      </c>
      <c r="H136" s="32">
        <f>'OMR (2023)'!F138</f>
        <v>-4746.3300038316102</v>
      </c>
      <c r="I136" s="32">
        <f>'OMR (2023)'!G138</f>
        <v>-4860.8968534227024</v>
      </c>
      <c r="J136" s="36"/>
      <c r="K136" s="55"/>
      <c r="M136" s="47">
        <v>1882.5308797580035</v>
      </c>
      <c r="N136" s="47">
        <f t="shared" si="4"/>
        <v>-2284.8691202419959</v>
      </c>
      <c r="O136" s="53" t="s">
        <v>73</v>
      </c>
      <c r="P136">
        <f t="shared" si="5"/>
        <v>0</v>
      </c>
    </row>
    <row r="137" spans="1:16" customFormat="1">
      <c r="A137" s="6">
        <v>44970</v>
      </c>
      <c r="B137" s="35" t="str">
        <f>IF('OCOD&amp;OMR (2023)'!B137="b","B",IF('OCOD&amp;OMR (2023)'!B137="c","E",IF('OCOD&amp;OMR (2023)'!B137="r","E","")))</f>
        <v>E</v>
      </c>
      <c r="C137" s="28">
        <f>'OCOD Data 2023'!M137</f>
        <v>4181</v>
      </c>
      <c r="D137" s="28">
        <f>'OCOD Data 2023'!L137</f>
        <v>3492.8</v>
      </c>
      <c r="E137" s="35" t="str">
        <f>IF('OCOD&amp;OMR (2023)'!E137=0,"C",IF(AND('OCOD&amp;OMR (2023)'!E137&lt;100,'OCOD&amp;OMR (2023)'!E156=100),"C","O"))</f>
        <v>C</v>
      </c>
      <c r="F137" s="32">
        <f>'OMR (2023)'!C139</f>
        <v>-5706</v>
      </c>
      <c r="G137" s="32">
        <f>'OMR (2023)'!D139</f>
        <v>-5492.8571428571431</v>
      </c>
      <c r="H137" s="32">
        <f>'OMR (2023)'!F139</f>
        <v>-4971.115655601714</v>
      </c>
      <c r="I137" s="32">
        <f>'OMR (2023)'!G139</f>
        <v>-4863.9538958585108</v>
      </c>
      <c r="J137" s="36"/>
      <c r="K137" s="55"/>
      <c r="M137" s="47">
        <v>1881.0184018149735</v>
      </c>
      <c r="N137" s="47">
        <f t="shared" si="4"/>
        <v>-2299.9815981850265</v>
      </c>
      <c r="O137" s="53" t="s">
        <v>73</v>
      </c>
      <c r="P137">
        <f t="shared" si="5"/>
        <v>0</v>
      </c>
    </row>
    <row r="138" spans="1:16" customFormat="1">
      <c r="A138" s="6">
        <v>44971</v>
      </c>
      <c r="B138" s="35" t="str">
        <f>IF('OCOD&amp;OMR (2023)'!B138="b","B",IF('OCOD&amp;OMR (2023)'!B138="c","E",IF('OCOD&amp;OMR (2023)'!B138="r","E","")))</f>
        <v>E</v>
      </c>
      <c r="C138" s="28">
        <f>'OCOD Data 2023'!M138</f>
        <v>4214.8</v>
      </c>
      <c r="D138" s="28">
        <f>'OCOD Data 2023'!L138</f>
        <v>3296.7</v>
      </c>
      <c r="E138" s="35" t="str">
        <f>IF('OCOD&amp;OMR (2023)'!E138=0,"C",IF(AND('OCOD&amp;OMR (2023)'!E138&lt;100,'OCOD&amp;OMR (2023)'!E157=100),"C","O"))</f>
        <v>C</v>
      </c>
      <c r="F138" s="32">
        <f>'OMR (2023)'!C140</f>
        <v>-5534</v>
      </c>
      <c r="G138" s="32">
        <f>'OMR (2023)'!D140</f>
        <v>-5374.2857142857147</v>
      </c>
      <c r="H138" s="32">
        <f>'OMR (2023)'!F140</f>
        <v>-4985.7651648888332</v>
      </c>
      <c r="I138" s="32">
        <f>'OMR (2023)'!G140</f>
        <v>-4864.6749271073859</v>
      </c>
      <c r="J138" s="72"/>
      <c r="K138" s="72"/>
      <c r="M138" s="47">
        <v>1875.9768086715401</v>
      </c>
      <c r="N138" s="47">
        <f t="shared" si="4"/>
        <v>-2338.8231913284599</v>
      </c>
      <c r="O138" s="53" t="s">
        <v>73</v>
      </c>
      <c r="P138">
        <f t="shared" si="5"/>
        <v>0</v>
      </c>
    </row>
    <row r="139" spans="1:16" customFormat="1">
      <c r="A139" s="6">
        <v>44972</v>
      </c>
      <c r="B139" s="35" t="str">
        <f>IF('OCOD&amp;OMR (2023)'!B139="b","B",IF('OCOD&amp;OMR (2023)'!B139="c","E",IF('OCOD&amp;OMR (2023)'!B139="r","E","")))</f>
        <v>E</v>
      </c>
      <c r="C139" s="28">
        <f>'OCOD Data 2023'!M139</f>
        <v>4229.3999999999996</v>
      </c>
      <c r="D139" s="28">
        <f>'OCOD Data 2023'!L139</f>
        <v>3192.3</v>
      </c>
      <c r="E139" s="35" t="str">
        <f>IF('OCOD&amp;OMR (2023)'!E139=0,"C",IF(AND('OCOD&amp;OMR (2023)'!E139&lt;100,'OCOD&amp;OMR (2023)'!E158=100),"C","O"))</f>
        <v>C</v>
      </c>
      <c r="F139" s="32">
        <f>'OMR (2023)'!C141</f>
        <v>-5358</v>
      </c>
      <c r="G139" s="32">
        <f>'OMR (2023)'!D141</f>
        <v>-5304.2857142857147</v>
      </c>
      <c r="H139" s="32">
        <f>'OMR (2023)'!F141</f>
        <v>-4994.5596246317118</v>
      </c>
      <c r="I139" s="32">
        <f>'OMR (2023)'!G141</f>
        <v>-4875.3239555473729</v>
      </c>
      <c r="J139" s="36"/>
      <c r="K139" s="55"/>
      <c r="M139" s="47">
        <v>1871.9435341567935</v>
      </c>
      <c r="N139" s="47">
        <f t="shared" si="4"/>
        <v>-2357.4564658432064</v>
      </c>
      <c r="O139" s="53" t="s">
        <v>73</v>
      </c>
      <c r="P139">
        <f t="shared" si="5"/>
        <v>0</v>
      </c>
    </row>
    <row r="140" spans="1:16" customFormat="1">
      <c r="A140" s="6">
        <v>44973</v>
      </c>
      <c r="B140" s="35" t="str">
        <f>IF('OCOD&amp;OMR (2023)'!B140="b","B",IF('OCOD&amp;OMR (2023)'!B140="c","E",IF('OCOD&amp;OMR (2023)'!B140="r","E","")))</f>
        <v>E</v>
      </c>
      <c r="C140" s="28">
        <f>'OCOD Data 2023'!M140</f>
        <v>3667.8</v>
      </c>
      <c r="D140" s="28">
        <f>'OCOD Data 2023'!L140</f>
        <v>3599.7</v>
      </c>
      <c r="E140" s="35" t="str">
        <f>IF('OCOD&amp;OMR (2023)'!E140=0,"C",IF(AND('OCOD&amp;OMR (2023)'!E140&lt;100,'OCOD&amp;OMR (2023)'!E159=100),"C","O"))</f>
        <v>C</v>
      </c>
      <c r="F140" s="32">
        <f>'OMR (2023)'!C142</f>
        <v>-5226</v>
      </c>
      <c r="G140" s="32">
        <f>'OMR (2023)'!D142</f>
        <v>-5255.7142857142853</v>
      </c>
      <c r="H140" s="32">
        <f>'OMR (2023)'!F142</f>
        <v>-4986.3757443282084</v>
      </c>
      <c r="I140" s="32">
        <f>'OMR (2023)'!G142</f>
        <v>-4867.461778488062</v>
      </c>
      <c r="J140" s="36"/>
      <c r="K140" s="55"/>
      <c r="L140" t="s">
        <v>68</v>
      </c>
      <c r="M140" s="47">
        <v>2598.9412654398789</v>
      </c>
      <c r="N140" s="47">
        <f t="shared" si="4"/>
        <v>-1068.8587345601213</v>
      </c>
      <c r="O140" s="53" t="s">
        <v>73</v>
      </c>
      <c r="P140">
        <f t="shared" si="5"/>
        <v>0</v>
      </c>
    </row>
    <row r="141" spans="1:16" customFormat="1">
      <c r="A141" s="6">
        <v>44974</v>
      </c>
      <c r="B141" s="35" t="str">
        <f>IF('OCOD&amp;OMR (2023)'!B141="b","B",IF('OCOD&amp;OMR (2023)'!B141="c","E",IF('OCOD&amp;OMR (2023)'!B141="r","E","")))</f>
        <v>E</v>
      </c>
      <c r="C141" s="28">
        <f>'OCOD Data 2023'!M141</f>
        <v>4048.9</v>
      </c>
      <c r="D141" s="28">
        <f>'OCOD Data 2023'!L141</f>
        <v>2989.7</v>
      </c>
      <c r="E141" s="35" t="str">
        <f>IF('OCOD&amp;OMR (2023)'!E141=0,"C",IF(AND('OCOD&amp;OMR (2023)'!E141&lt;100,'OCOD&amp;OMR (2023)'!E160=100),"C","O"))</f>
        <v>C</v>
      </c>
      <c r="F141" s="32">
        <f>'OMR (2023)'!C143</f>
        <v>-5064</v>
      </c>
      <c r="G141" s="32">
        <f>'OMR (2023)'!D143</f>
        <v>-5225</v>
      </c>
      <c r="H141" s="32">
        <f>'OMR (2023)'!F143</f>
        <v>-4941.8750120514251</v>
      </c>
      <c r="I141" s="32">
        <f>'OMR (2023)'!G143</f>
        <v>-4849.7106989839394</v>
      </c>
      <c r="J141" s="36"/>
      <c r="K141" s="55"/>
      <c r="M141" s="47">
        <v>2597.4287874968491</v>
      </c>
      <c r="N141" s="47">
        <f t="shared" si="4"/>
        <v>-1451.471212503151</v>
      </c>
      <c r="O141" s="53" t="s">
        <v>73</v>
      </c>
      <c r="P141">
        <f t="shared" si="5"/>
        <v>0</v>
      </c>
    </row>
    <row r="142" spans="1:16" customFormat="1">
      <c r="A142" s="6">
        <v>44975</v>
      </c>
      <c r="B142" s="35" t="str">
        <f>IF('OCOD&amp;OMR (2023)'!B142="b","B",IF('OCOD&amp;OMR (2023)'!B142="c","E",IF('OCOD&amp;OMR (2023)'!B142="r","E","")))</f>
        <v>E</v>
      </c>
      <c r="C142" s="28">
        <f>'OCOD Data 2023'!M142</f>
        <v>3500.9</v>
      </c>
      <c r="D142" s="28">
        <f>'OCOD Data 2023'!L142</f>
        <v>1491.3</v>
      </c>
      <c r="E142" s="35" t="str">
        <f>IF('OCOD&amp;OMR (2023)'!E142=0,"C",IF(AND('OCOD&amp;OMR (2023)'!E142&lt;100,'OCOD&amp;OMR (2023)'!E161=100),"C","O"))</f>
        <v>C</v>
      </c>
      <c r="F142" s="32">
        <f>'OMR (2023)'!C144</f>
        <v>-4782</v>
      </c>
      <c r="G142" s="32">
        <f>'OMR (2023)'!D144</f>
        <v>-5097.1428571428569</v>
      </c>
      <c r="H142" s="32">
        <f>'OMR (2023)'!F144</f>
        <v>-4534.9544112266194</v>
      </c>
      <c r="I142" s="32">
        <f>'OMR (2023)'!G144</f>
        <v>-4702.5299864177678</v>
      </c>
      <c r="J142" s="78" t="s">
        <v>135</v>
      </c>
      <c r="K142" s="55"/>
      <c r="M142" s="47">
        <v>2576.7582556087723</v>
      </c>
      <c r="N142" s="47">
        <f t="shared" si="4"/>
        <v>-924.1417443912278</v>
      </c>
      <c r="O142" s="53" t="s">
        <v>73</v>
      </c>
      <c r="P142">
        <f t="shared" si="5"/>
        <v>0</v>
      </c>
    </row>
    <row r="143" spans="1:16" customFormat="1">
      <c r="A143" s="6">
        <v>44976</v>
      </c>
      <c r="B143" s="35" t="str">
        <f>IF('OCOD&amp;OMR (2023)'!B143="b","B",IF('OCOD&amp;OMR (2023)'!B143="c","E",IF('OCOD&amp;OMR (2023)'!B143="r","E","")))</f>
        <v>E</v>
      </c>
      <c r="C143" s="28">
        <f>'OCOD Data 2023'!M143</f>
        <v>3506.9</v>
      </c>
      <c r="D143" s="28">
        <f>'OCOD Data 2023'!L143</f>
        <v>1495.8</v>
      </c>
      <c r="E143" s="35" t="str">
        <f>IF('OCOD&amp;OMR (2023)'!E143=0,"C",IF(AND('OCOD&amp;OMR (2023)'!E143&lt;100,'OCOD&amp;OMR (2023)'!E162=100),"C","O"))</f>
        <v>C</v>
      </c>
      <c r="F143" s="32">
        <f>'OMR (2023)'!C145</f>
        <v>-4626</v>
      </c>
      <c r="G143" s="32">
        <f>'OMR (2023)'!D145</f>
        <v>-4984.2857142857147</v>
      </c>
      <c r="H143" s="32">
        <f>'OMR (2023)'!F145</f>
        <v>-4140.6070637096036</v>
      </c>
      <c r="I143" s="32">
        <f>'OMR (2023)'!G145</f>
        <v>-4576.7036819750438</v>
      </c>
      <c r="J143" s="78"/>
      <c r="K143" s="55"/>
      <c r="M143" s="47">
        <v>3329.4681119233678</v>
      </c>
      <c r="N143" s="47">
        <f t="shared" si="4"/>
        <v>-177.43188807663228</v>
      </c>
      <c r="O143" s="53" t="s">
        <v>73</v>
      </c>
      <c r="P143">
        <f t="shared" si="5"/>
        <v>0</v>
      </c>
    </row>
    <row r="144" spans="1:16" customFormat="1">
      <c r="A144" s="6">
        <v>44977</v>
      </c>
      <c r="B144" s="35" t="str">
        <f>IF('OCOD&amp;OMR (2023)'!B144="b","B",IF('OCOD&amp;OMR (2023)'!B144="c","E",IF('OCOD&amp;OMR (2023)'!B144="r","E","")))</f>
        <v>E</v>
      </c>
      <c r="C144" s="28">
        <f>'OCOD Data 2023'!M144</f>
        <v>3499.4</v>
      </c>
      <c r="D144" s="28">
        <f>'OCOD Data 2023'!L144</f>
        <v>1999</v>
      </c>
      <c r="E144" s="35" t="str">
        <f>IF('OCOD&amp;OMR (2023)'!E144=0,"C",IF(AND('OCOD&amp;OMR (2023)'!E144&lt;100,'OCOD&amp;OMR (2023)'!E163=100),"C","O"))</f>
        <v>C</v>
      </c>
      <c r="F144" s="32">
        <f>'OMR (2023)'!C146</f>
        <v>-4404</v>
      </c>
      <c r="G144" s="32">
        <f>'OMR (2023)'!D146</f>
        <v>-4974.2857142857147</v>
      </c>
      <c r="H144" s="32">
        <f>'OMR (2023)'!F146</f>
        <v>-3840.1222394247538</v>
      </c>
      <c r="I144" s="32">
        <f>'OMR (2023)'!G146</f>
        <v>-4482.7597502583812</v>
      </c>
      <c r="J144" s="80" t="s">
        <v>134</v>
      </c>
      <c r="K144" s="65" t="s">
        <v>117</v>
      </c>
      <c r="M144" s="47">
        <v>3319.3849256365011</v>
      </c>
      <c r="N144" s="47">
        <f t="shared" si="4"/>
        <v>-180.01507436349902</v>
      </c>
      <c r="O144" s="53" t="s">
        <v>73</v>
      </c>
      <c r="P144">
        <f t="shared" si="5"/>
        <v>0</v>
      </c>
    </row>
    <row r="145" spans="1:16" customFormat="1">
      <c r="A145" s="6">
        <v>44978</v>
      </c>
      <c r="B145" s="35" t="str">
        <f>IF('OCOD&amp;OMR (2023)'!B145="b","B",IF('OCOD&amp;OMR (2023)'!B145="c","E",IF('OCOD&amp;OMR (2023)'!B145="r","E","")))</f>
        <v>E</v>
      </c>
      <c r="C145" s="28">
        <f>'OCOD Data 2023'!M145</f>
        <v>3497.9</v>
      </c>
      <c r="D145" s="28">
        <f>'OCOD Data 2023'!L145</f>
        <v>2094.8000000000002</v>
      </c>
      <c r="E145" s="35" t="str">
        <f>IF('OCOD&amp;OMR (2023)'!E145=0,"C",IF(AND('OCOD&amp;OMR (2023)'!E145&lt;100,'OCOD&amp;OMR (2023)'!E164=100),"C","O"))</f>
        <v>C</v>
      </c>
      <c r="F145" s="32">
        <f>'OMR (2023)'!C147</f>
        <v>-4104</v>
      </c>
      <c r="G145" s="32">
        <f>'OMR (2023)'!D147</f>
        <v>-4882.8571428571431</v>
      </c>
      <c r="H145" s="32">
        <f>'OMR (2023)'!F147</f>
        <v>-3582.5576692871196</v>
      </c>
      <c r="I145" s="71">
        <f>'OMR (2023)'!G147</f>
        <v>-4398.8007362139433</v>
      </c>
      <c r="J145" s="80"/>
      <c r="K145" s="55"/>
      <c r="M145" s="47">
        <v>3299.7227123771113</v>
      </c>
      <c r="N145" s="47">
        <f t="shared" si="4"/>
        <v>-198.1772876228888</v>
      </c>
      <c r="O145" s="53" t="s">
        <v>73</v>
      </c>
      <c r="P145">
        <f t="shared" si="5"/>
        <v>0</v>
      </c>
    </row>
    <row r="146" spans="1:16" customFormat="1">
      <c r="A146" s="6">
        <v>44979</v>
      </c>
      <c r="B146" s="35" t="str">
        <f>IF('OCOD&amp;OMR (2023)'!B146="b","B",IF('OCOD&amp;OMR (2023)'!B146="c","E",IF('OCOD&amp;OMR (2023)'!B146="r","E","")))</f>
        <v>E</v>
      </c>
      <c r="C146" s="28">
        <f>'OCOD Data 2023'!M146</f>
        <v>3498.9</v>
      </c>
      <c r="D146" s="28">
        <f>'OCOD Data 2023'!L146</f>
        <v>2092.3000000000002</v>
      </c>
      <c r="E146" s="35" t="str">
        <f>IF('OCOD&amp;OMR (2023)'!E146=0,"C",IF(AND('OCOD&amp;OMR (2023)'!E146&lt;100,'OCOD&amp;OMR (2023)'!E165=100),"C","O"))</f>
        <v>C</v>
      </c>
      <c r="F146" s="32">
        <f>'OMR (2023)'!C148</f>
        <v>-3509.4</v>
      </c>
      <c r="G146" s="32">
        <f>'OMR (2023)'!D148</f>
        <v>-4704.7857142857147</v>
      </c>
      <c r="H146" s="32">
        <f>'OMR (2023)'!F148</f>
        <v>-3364.8201477595162</v>
      </c>
      <c r="I146" s="71">
        <f>'OMR (2023)'!G148</f>
        <v>-4384.81025389553</v>
      </c>
      <c r="J146" s="37"/>
      <c r="K146" s="65" t="s">
        <v>117</v>
      </c>
      <c r="M146" s="47">
        <v>2548.5253340055456</v>
      </c>
      <c r="N146" s="47">
        <f t="shared" si="4"/>
        <v>-950.37466599445452</v>
      </c>
      <c r="O146" s="53" t="s">
        <v>73</v>
      </c>
      <c r="P146">
        <f t="shared" si="5"/>
        <v>0</v>
      </c>
    </row>
    <row r="147" spans="1:16" customFormat="1">
      <c r="A147" s="6">
        <v>44980</v>
      </c>
      <c r="B147" s="35" t="str">
        <f>IF('OCOD&amp;OMR (2023)'!B147="b","B",IF('OCOD&amp;OMR (2023)'!B147="c","E",IF('OCOD&amp;OMR (2023)'!B147="r","E","")))</f>
        <v>E</v>
      </c>
      <c r="C147" s="28">
        <f>'OCOD Data 2023'!M147</f>
        <v>3500.4</v>
      </c>
      <c r="D147" s="28">
        <f>'OCOD Data 2023'!L147</f>
        <v>2089.1999999999998</v>
      </c>
      <c r="E147" s="35" t="str">
        <f>IF('OCOD&amp;OMR (2023)'!E147=0,"C",IF(AND('OCOD&amp;OMR (2023)'!E147&lt;100,'OCOD&amp;OMR (2023)'!E166=100),"C","O"))</f>
        <v>C</v>
      </c>
      <c r="F147" s="32">
        <f>'OMR (2023)'!C149</f>
        <v>-3315.4</v>
      </c>
      <c r="G147" s="32">
        <f>'OMR (2023)'!D149</f>
        <v>-4555.5</v>
      </c>
      <c r="H147" s="32">
        <f>'OMR (2023)'!F149</f>
        <v>-3512.780603072852</v>
      </c>
      <c r="I147" s="71">
        <f>'OMR (2023)'!G149</f>
        <v>-4298.1618977222806</v>
      </c>
      <c r="J147" s="36"/>
      <c r="K147" s="55"/>
      <c r="M147" s="47">
        <v>2553.0627678346359</v>
      </c>
      <c r="N147" s="47">
        <f t="shared" si="4"/>
        <v>-947.33723216536418</v>
      </c>
      <c r="O147" s="53" t="s">
        <v>73</v>
      </c>
      <c r="P147">
        <f t="shared" si="5"/>
        <v>0</v>
      </c>
    </row>
    <row r="148" spans="1:16" customFormat="1">
      <c r="A148" s="6">
        <v>44981</v>
      </c>
      <c r="B148" s="35" t="str">
        <f>IF('OCOD&amp;OMR (2023)'!B148="b","B",IF('OCOD&amp;OMR (2023)'!B148="c","E",IF('OCOD&amp;OMR (2023)'!B148="r","E","")))</f>
        <v>E</v>
      </c>
      <c r="C148" s="28">
        <f>'OCOD Data 2023'!M148</f>
        <v>3504.9</v>
      </c>
      <c r="D148" s="28">
        <f>'OCOD Data 2023'!L148</f>
        <v>1490.3</v>
      </c>
      <c r="E148" s="35" t="str">
        <f>IF('OCOD&amp;OMR (2023)'!E148=0,"C",IF(AND('OCOD&amp;OMR (2023)'!E148&lt;100,'OCOD&amp;OMR (2023)'!E167=100),"C","O"))</f>
        <v>C</v>
      </c>
      <c r="F148" s="32">
        <f>'OMR (2023)'!C150</f>
        <v>-3333.4</v>
      </c>
      <c r="G148" s="32">
        <f>'OMR (2023)'!D150</f>
        <v>-4399.0714285714284</v>
      </c>
      <c r="H148" s="32">
        <f>'OMR (2023)'!F150</f>
        <v>-3548.5342356667511</v>
      </c>
      <c r="I148" s="71">
        <f>'OMR (2023)'!G150</f>
        <v>-4172.04176845043</v>
      </c>
      <c r="J148" s="78" t="s">
        <v>135</v>
      </c>
      <c r="K148" s="55"/>
      <c r="M148" s="47">
        <v>2566.6750693219055</v>
      </c>
      <c r="N148" s="47">
        <f t="shared" si="4"/>
        <v>-938.22493067809455</v>
      </c>
      <c r="O148" s="53" t="s">
        <v>73</v>
      </c>
      <c r="P148">
        <f t="shared" si="5"/>
        <v>0</v>
      </c>
    </row>
    <row r="149" spans="1:16" customFormat="1">
      <c r="A149" s="6">
        <v>44982</v>
      </c>
      <c r="B149" s="35" t="str">
        <f>IF('OCOD&amp;OMR (2023)'!B149="b","B",IF('OCOD&amp;OMR (2023)'!B149="c","E",IF('OCOD&amp;OMR (2023)'!B149="r","E","")))</f>
        <v>E</v>
      </c>
      <c r="C149" s="28">
        <f>'OCOD Data 2023'!M149</f>
        <v>3507.9</v>
      </c>
      <c r="D149" s="28">
        <f>'OCOD Data 2023'!L149</f>
        <v>1389</v>
      </c>
      <c r="E149" s="35" t="str">
        <f>IF('OCOD&amp;OMR (2023)'!E149=0,"C",IF(AND('OCOD&amp;OMR (2023)'!E149&lt;100,'OCOD&amp;OMR (2023)'!E168=100),"C","O"))</f>
        <v>C</v>
      </c>
      <c r="F149" s="32">
        <f>'OMR (2023)'!C151</f>
        <v>-3207.4</v>
      </c>
      <c r="G149" s="32">
        <f>'OMR (2023)'!D151</f>
        <v>-4214.7857142857147</v>
      </c>
      <c r="H149" s="32">
        <f>'OMR (2023)'!F151</f>
        <v>-3467.7629619682384</v>
      </c>
      <c r="I149" s="71">
        <f>'OMR (2023)'!G151</f>
        <v>-4038.3855356638701</v>
      </c>
      <c r="J149" s="36"/>
      <c r="K149" s="55"/>
      <c r="M149" s="47">
        <v>1633.4761784723974</v>
      </c>
      <c r="N149" s="47">
        <f t="shared" si="4"/>
        <v>-1874.4238215276027</v>
      </c>
      <c r="O149" s="53" t="s">
        <v>73</v>
      </c>
      <c r="P149">
        <f t="shared" si="5"/>
        <v>0</v>
      </c>
    </row>
    <row r="150" spans="1:16" customFormat="1">
      <c r="A150" s="6">
        <v>44983</v>
      </c>
      <c r="B150" s="35" t="str">
        <f>IF('OCOD&amp;OMR (2023)'!B150="b","B",IF('OCOD&amp;OMR (2023)'!B150="c","E",IF('OCOD&amp;OMR (2023)'!B150="r","E","")))</f>
        <v>E</v>
      </c>
      <c r="C150" s="28">
        <f>'OCOD Data 2023'!M150</f>
        <v>3504.4</v>
      </c>
      <c r="D150" s="28">
        <f>'OCOD Data 2023'!L150</f>
        <v>1600.2</v>
      </c>
      <c r="E150" s="35" t="str">
        <f>IF('OCOD&amp;OMR (2023)'!E150=0,"C",IF(AND('OCOD&amp;OMR (2023)'!E150&lt;100,'OCOD&amp;OMR (2023)'!E169=100),"C","O"))</f>
        <v>C</v>
      </c>
      <c r="F150" s="32">
        <f>'OMR (2023)'!C152</f>
        <v>-3121.4</v>
      </c>
      <c r="G150" s="32">
        <f>'OMR (2023)'!D152</f>
        <v>-4015.5</v>
      </c>
      <c r="H150" s="32">
        <f>'OMR (2023)'!F152</f>
        <v>-3329.8605853612303</v>
      </c>
      <c r="I150" s="71">
        <f>'OMR (2023)'!G152</f>
        <v>-3892.9188010459502</v>
      </c>
      <c r="J150" s="37"/>
      <c r="K150" s="65" t="s">
        <v>116</v>
      </c>
      <c r="M150" s="47">
        <v>975.04411394000499</v>
      </c>
      <c r="N150" s="47">
        <f t="shared" si="4"/>
        <v>-2529.3558860599951</v>
      </c>
      <c r="O150" s="53" t="s">
        <v>73</v>
      </c>
      <c r="P150">
        <f t="shared" si="5"/>
        <v>0</v>
      </c>
    </row>
    <row r="151" spans="1:16" customFormat="1">
      <c r="A151" s="6">
        <v>44984</v>
      </c>
      <c r="B151" s="35" t="str">
        <f>IF('OCOD&amp;OMR (2023)'!B151="b","B",IF('OCOD&amp;OMR (2023)'!B151="c","E",IF('OCOD&amp;OMR (2023)'!B151="r","E","")))</f>
        <v>E</v>
      </c>
      <c r="C151" s="28">
        <f>'OCOD Data 2023'!M151</f>
        <v>3507.4</v>
      </c>
      <c r="D151" s="28">
        <f>'OCOD Data 2023'!L151</f>
        <v>2691.7</v>
      </c>
      <c r="E151" s="35" t="str">
        <f>IF('OCOD&amp;OMR (2023)'!E151=0,"C",IF(AND('OCOD&amp;OMR (2023)'!E151&lt;100,'OCOD&amp;OMR (2023)'!E170=100),"C","O"))</f>
        <v>C</v>
      </c>
      <c r="F151" s="32">
        <f>'OMR (2023)'!C153</f>
        <v>-3301</v>
      </c>
      <c r="G151" s="32">
        <f>'OMR (2023)'!D153</f>
        <v>-3845.8571428571427</v>
      </c>
      <c r="H151" s="32">
        <f>'OMR (2023)'!F153</f>
        <v>-3287.8484405117219</v>
      </c>
      <c r="I151" s="71">
        <f>'OMR (2023)'!G153</f>
        <v>-3783.6433913633914</v>
      </c>
      <c r="J151" s="80" t="s">
        <v>134</v>
      </c>
      <c r="K151" s="55"/>
      <c r="M151" s="47">
        <v>974.53995462566172</v>
      </c>
      <c r="N151" s="47">
        <f t="shared" si="4"/>
        <v>-2532.8600453743384</v>
      </c>
      <c r="O151" s="53" t="s">
        <v>73</v>
      </c>
      <c r="P151">
        <f t="shared" si="5"/>
        <v>0</v>
      </c>
    </row>
    <row r="152" spans="1:16" customFormat="1">
      <c r="A152" s="6">
        <v>44985</v>
      </c>
      <c r="B152" s="35" t="str">
        <f>IF('OCOD&amp;OMR (2023)'!B152="b","B",IF('OCOD&amp;OMR (2023)'!B152="c","E",IF('OCOD&amp;OMR (2023)'!B152="r","E","")))</f>
        <v>E</v>
      </c>
      <c r="C152" s="28">
        <f>'OCOD Data 2023'!M152</f>
        <v>3510.5</v>
      </c>
      <c r="D152" s="28">
        <f>'OCOD Data 2023'!L152</f>
        <v>2798.6</v>
      </c>
      <c r="E152" s="35" t="str">
        <f>IF('OCOD&amp;OMR (2023)'!E152=0,"C",IF(AND('OCOD&amp;OMR (2023)'!E152&lt;100,'OCOD&amp;OMR (2023)'!E171=100),"C","O"))</f>
        <v>C</v>
      </c>
      <c r="F152" s="32">
        <f>'OMR (2023)'!C154</f>
        <v>-3328.2</v>
      </c>
      <c r="G152" s="32">
        <f>'OMR (2023)'!D154</f>
        <v>-3767.7142857142858</v>
      </c>
      <c r="H152" s="32">
        <f>'OMR (2023)'!F154</f>
        <v>-3240.4213295139903</v>
      </c>
      <c r="I152" s="71">
        <f>'OMR (2023)'!G154</f>
        <v>-3674.8248136598363</v>
      </c>
      <c r="J152" s="37"/>
      <c r="K152" s="37"/>
      <c r="M152" s="47">
        <v>972.01915805394503</v>
      </c>
      <c r="N152" s="47">
        <f t="shared" si="4"/>
        <v>-2538.4808419460551</v>
      </c>
      <c r="O152" s="53" t="s">
        <v>73</v>
      </c>
      <c r="P152">
        <f t="shared" si="5"/>
        <v>0</v>
      </c>
    </row>
    <row r="153" spans="1:16" customFormat="1">
      <c r="A153" s="6">
        <v>44986</v>
      </c>
      <c r="B153" s="35" t="str">
        <f>IF('OCOD&amp;OMR (2023)'!B153="b","B",IF('OCOD&amp;OMR (2023)'!B153="c","E",IF('OCOD&amp;OMR (2023)'!B153="r","E","")))</f>
        <v>E</v>
      </c>
      <c r="C153" s="28">
        <f>'OCOD Data 2023'!M153</f>
        <v>3999</v>
      </c>
      <c r="D153" s="28">
        <f>'OCOD Data 2023'!L153</f>
        <v>2589.9</v>
      </c>
      <c r="E153" s="35" t="str">
        <f>IF('OCOD&amp;OMR (2023)'!E153=0,"C",IF(AND('OCOD&amp;OMR (2023)'!E153&lt;100,'OCOD&amp;OMR (2023)'!E172=100),"C","O"))</f>
        <v>C</v>
      </c>
      <c r="F153" s="32">
        <f>'OMR (2023)'!C155</f>
        <v>-3045</v>
      </c>
      <c r="G153" s="32">
        <f>'OMR (2023)'!D155</f>
        <v>-3573</v>
      </c>
      <c r="H153" s="32">
        <f>'OMR (2023)'!F155</f>
        <v>-3333.5458208928662</v>
      </c>
      <c r="I153" s="71">
        <f>'OMR (2023)'!G155</f>
        <v>-3578.8225528294138</v>
      </c>
      <c r="J153" s="36"/>
      <c r="K153" s="36"/>
      <c r="M153" s="47">
        <v>971.01083942525838</v>
      </c>
      <c r="N153" s="47">
        <f t="shared" si="4"/>
        <v>-3027.9891605747416</v>
      </c>
      <c r="O153" s="53" t="s">
        <v>73</v>
      </c>
      <c r="P153">
        <f t="shared" si="5"/>
        <v>0</v>
      </c>
    </row>
    <row r="154" spans="1:16" customFormat="1">
      <c r="A154" s="6">
        <v>44987</v>
      </c>
      <c r="B154" s="35" t="str">
        <f>IF('OCOD&amp;OMR (2023)'!B154="b","B",IF('OCOD&amp;OMR (2023)'!B154="c","E",IF('OCOD&amp;OMR (2023)'!B154="r","E","")))</f>
        <v>E</v>
      </c>
      <c r="C154" s="28">
        <f>'OCOD Data 2023'!M154</f>
        <v>4187.1000000000004</v>
      </c>
      <c r="D154" s="28">
        <f>'OCOD Data 2023'!L154</f>
        <v>4590.3999999999996</v>
      </c>
      <c r="E154" s="35" t="str">
        <f>IF('OCOD&amp;OMR (2023)'!E154=0,"C",IF(AND('OCOD&amp;OMR (2023)'!E154&lt;100,'OCOD&amp;OMR (2023)'!E173=100),"C","O"))</f>
        <v>C</v>
      </c>
      <c r="F154" s="32">
        <f>'OMR (2023)'!C156</f>
        <v>-3047.6</v>
      </c>
      <c r="G154" s="32">
        <f>'OMR (2023)'!D156</f>
        <v>-3436.7857142857142</v>
      </c>
      <c r="H154" s="32">
        <f>'OMR (2023)'!F156</f>
        <v>-3692.6341158764817</v>
      </c>
      <c r="I154" s="71">
        <f>'OMR (2023)'!G156</f>
        <v>-3576.3349540739682</v>
      </c>
      <c r="J154" s="36" t="s">
        <v>118</v>
      </c>
      <c r="K154" s="36"/>
      <c r="M154" s="47">
        <v>815.22561129316864</v>
      </c>
      <c r="N154" s="47">
        <f t="shared" si="4"/>
        <v>-3371.8743887068317</v>
      </c>
      <c r="O154" s="53" t="s">
        <v>73</v>
      </c>
      <c r="P154">
        <f t="shared" si="5"/>
        <v>0</v>
      </c>
    </row>
    <row r="155" spans="1:16" customFormat="1">
      <c r="A155" s="6">
        <v>44988</v>
      </c>
      <c r="B155" s="35" t="str">
        <f>IF('OCOD&amp;OMR (2023)'!B155="b","B",IF('OCOD&amp;OMR (2023)'!B155="c","E",IF('OCOD&amp;OMR (2023)'!B155="r","E","")))</f>
        <v>E</v>
      </c>
      <c r="C155" s="28">
        <f>'OCOD Data 2023'!M155</f>
        <v>4189</v>
      </c>
      <c r="D155" s="28">
        <f>'OCOD Data 2023'!L155</f>
        <v>5797.8</v>
      </c>
      <c r="E155" s="35" t="str">
        <f>IF('OCOD&amp;OMR (2023)'!E155=0,"C",IF(AND('OCOD&amp;OMR (2023)'!E155&lt;100,'OCOD&amp;OMR (2023)'!E174=100),"C","O"))</f>
        <v>C</v>
      </c>
      <c r="F155" s="32">
        <f>'OMR (2023)'!C157</f>
        <v>-3511.6</v>
      </c>
      <c r="G155" s="32">
        <f>'OMR (2023)'!D157</f>
        <v>-3461.0714285714284</v>
      </c>
      <c r="H155" s="32">
        <f>'OMR (2023)'!F157</f>
        <v>-4084.4550281023448</v>
      </c>
      <c r="I155" s="71">
        <f>'OMR (2023)'!G157</f>
        <v>-3586.697378206994</v>
      </c>
      <c r="J155" s="36"/>
      <c r="K155" s="36"/>
      <c r="M155" s="47">
        <v>818.2505671792286</v>
      </c>
      <c r="N155" s="47">
        <f t="shared" si="4"/>
        <v>-3370.7494328207713</v>
      </c>
      <c r="O155" s="53" t="s">
        <v>73</v>
      </c>
      <c r="P155">
        <f t="shared" si="5"/>
        <v>0</v>
      </c>
    </row>
    <row r="156" spans="1:16" customFormat="1">
      <c r="A156" s="6">
        <v>44989</v>
      </c>
      <c r="B156" s="35" t="str">
        <f>IF('OCOD&amp;OMR (2023)'!B156="b","B",IF('OCOD&amp;OMR (2023)'!B156="c","E",IF('OCOD&amp;OMR (2023)'!B156="r","E","")))</f>
        <v>E</v>
      </c>
      <c r="C156" s="28">
        <f>'OCOD Data 2023'!M156</f>
        <v>4207.7</v>
      </c>
      <c r="D156" s="28">
        <f>'OCOD Data 2023'!L156</f>
        <v>6094.3</v>
      </c>
      <c r="E156" s="35" t="str">
        <f>IF('OCOD&amp;OMR (2023)'!E156=0,"C",IF(AND('OCOD&amp;OMR (2023)'!E156&lt;100,'OCOD&amp;OMR (2023)'!E175=100),"C","O"))</f>
        <v>C</v>
      </c>
      <c r="F156" s="32">
        <f>'OMR (2023)'!C158</f>
        <v>-3998.6</v>
      </c>
      <c r="G156" s="32">
        <f>'OMR (2023)'!D158</f>
        <v>-3566.0714285714284</v>
      </c>
      <c r="H156" s="32">
        <f>'OMR (2023)'!F158</f>
        <v>-4359.7089091252847</v>
      </c>
      <c r="I156" s="71">
        <f>'OMR (2023)'!G158</f>
        <v>-3721.0557120414855</v>
      </c>
      <c r="J156" s="36"/>
      <c r="K156" s="36"/>
      <c r="M156" s="47">
        <v>411.89815981850262</v>
      </c>
      <c r="N156" s="47">
        <f t="shared" si="4"/>
        <v>-3795.801840181497</v>
      </c>
      <c r="O156" s="53" t="s">
        <v>73</v>
      </c>
      <c r="P156">
        <f t="shared" si="5"/>
        <v>0</v>
      </c>
    </row>
    <row r="157" spans="1:16" customFormat="1">
      <c r="A157" s="6">
        <v>44990</v>
      </c>
      <c r="B157" s="35" t="str">
        <f>IF('OCOD&amp;OMR (2023)'!B157="b","B",IF('OCOD&amp;OMR (2023)'!B157="c","E",IF('OCOD&amp;OMR (2023)'!B157="r","E","")))</f>
        <v>E</v>
      </c>
      <c r="C157" s="28">
        <f>'OCOD Data 2023'!M157</f>
        <v>4192.6000000000004</v>
      </c>
      <c r="D157" s="28">
        <f>'OCOD Data 2023'!L157</f>
        <v>6298.5</v>
      </c>
      <c r="E157" s="35" t="str">
        <f>IF('OCOD&amp;OMR (2023)'!E157=0,"C",IF(AND('OCOD&amp;OMR (2023)'!E157&lt;100,'OCOD&amp;OMR (2023)'!E176=100),"C","O"))</f>
        <v>C</v>
      </c>
      <c r="F157" s="32">
        <f>'OMR (2023)'!C159</f>
        <v>-4271.3999999999996</v>
      </c>
      <c r="G157" s="32">
        <f>'OMR (2023)'!D159</f>
        <v>-3641.0714285714284</v>
      </c>
      <c r="H157" s="32">
        <f>'OMR (2023)'!F159</f>
        <v>-4668.146684698766</v>
      </c>
      <c r="I157" s="71">
        <f>'OMR (2023)'!G159</f>
        <v>-3863.2318211559659</v>
      </c>
      <c r="J157" s="36"/>
      <c r="K157" s="36"/>
      <c r="M157" s="47">
        <v>400.30249558860601</v>
      </c>
      <c r="N157" s="47">
        <f t="shared" si="4"/>
        <v>-3792.2975044113946</v>
      </c>
      <c r="O157" s="53" t="s">
        <v>73</v>
      </c>
      <c r="P157">
        <f t="shared" si="5"/>
        <v>0</v>
      </c>
    </row>
    <row r="158" spans="1:16" customFormat="1">
      <c r="A158" s="6">
        <v>44991</v>
      </c>
      <c r="B158" s="35" t="str">
        <f>IF('OCOD&amp;OMR (2023)'!B158="b","B",IF('OCOD&amp;OMR (2023)'!B158="c","E",IF('OCOD&amp;OMR (2023)'!B158="r","E","")))</f>
        <v>E</v>
      </c>
      <c r="C158" s="28">
        <f>'OCOD Data 2023'!M158</f>
        <v>4233.3999999999996</v>
      </c>
      <c r="D158" s="28">
        <f>'OCOD Data 2023'!L158</f>
        <v>6693.2</v>
      </c>
      <c r="E158" s="35" t="str">
        <f>IF('OCOD&amp;OMR (2023)'!E158=0,"C",IF(AND('OCOD&amp;OMR (2023)'!E158&lt;100,'OCOD&amp;OMR (2023)'!E177=100),"C","O"))</f>
        <v>C</v>
      </c>
      <c r="F158" s="32">
        <f>'OMR (2023)'!C160</f>
        <v>-4710.6000000000004</v>
      </c>
      <c r="G158" s="32">
        <f>'OMR (2023)'!D160</f>
        <v>-3682.5</v>
      </c>
      <c r="H158" s="32">
        <f>'OMR (2023)'!F160</f>
        <v>-4936.1862619475678</v>
      </c>
      <c r="I158" s="71">
        <f>'OMR (2023)'!G160</f>
        <v>-3970.2739894447054</v>
      </c>
      <c r="J158" s="36"/>
      <c r="K158" s="36"/>
      <c r="M158" s="47">
        <v>429.03957650617593</v>
      </c>
      <c r="N158" s="47">
        <f t="shared" si="4"/>
        <v>-3804.3604234938239</v>
      </c>
      <c r="O158" s="53" t="s">
        <v>73</v>
      </c>
      <c r="P158">
        <f t="shared" si="5"/>
        <v>0</v>
      </c>
    </row>
    <row r="159" spans="1:16" customFormat="1">
      <c r="A159" s="6">
        <v>44992</v>
      </c>
      <c r="B159" s="35" t="str">
        <f>IF('OCOD&amp;OMR (2023)'!B159="b","B",IF('OCOD&amp;OMR (2023)'!B159="c","E",IF('OCOD&amp;OMR (2023)'!B159="r","E","")))</f>
        <v>E</v>
      </c>
      <c r="C159" s="28">
        <f>'OCOD Data 2023'!M159</f>
        <v>4277.8</v>
      </c>
      <c r="D159" s="28">
        <f>'OCOD Data 2023'!L159</f>
        <v>7288.6</v>
      </c>
      <c r="E159" s="35" t="str">
        <f>IF('OCOD&amp;OMR (2023)'!E159=0,"C",IF(AND('OCOD&amp;OMR (2023)'!E159&lt;100,'OCOD&amp;OMR (2023)'!E178=100),"C","O"))</f>
        <v>C</v>
      </c>
      <c r="F159" s="32">
        <f>'OMR (2023)'!C161</f>
        <v>-5110</v>
      </c>
      <c r="G159" s="32">
        <f>'OMR (2023)'!D161</f>
        <v>-3796.0714285714284</v>
      </c>
      <c r="H159" s="32">
        <f>'OMR (2023)'!F161</f>
        <v>-4979.8602613173689</v>
      </c>
      <c r="I159" s="71">
        <f>'OMR (2023)'!G161</f>
        <v>-4075.3715940847715</v>
      </c>
      <c r="J159" s="36"/>
      <c r="K159" s="36"/>
      <c r="M159" s="47">
        <v>405.34408873203932</v>
      </c>
      <c r="N159" s="47">
        <f t="shared" si="4"/>
        <v>-3872.4559112679608</v>
      </c>
      <c r="O159" s="53" t="s">
        <v>73</v>
      </c>
      <c r="P159">
        <f t="shared" si="5"/>
        <v>0</v>
      </c>
    </row>
    <row r="160" spans="1:16" customFormat="1">
      <c r="A160" s="6">
        <v>44993</v>
      </c>
      <c r="B160" s="35" t="str">
        <f>IF('OCOD&amp;OMR (2023)'!B160="b","B",IF('OCOD&amp;OMR (2023)'!B160="c","E",IF('OCOD&amp;OMR (2023)'!B160="r","E","")))</f>
        <v>E</v>
      </c>
      <c r="C160" s="28">
        <f>'OCOD Data 2023'!M160</f>
        <v>4275.8</v>
      </c>
      <c r="D160" s="28">
        <f>'OCOD Data 2023'!L160</f>
        <v>7694.5</v>
      </c>
      <c r="E160" s="35" t="str">
        <f>IF('OCOD&amp;OMR (2023)'!E160=0,"C",IF(AND('OCOD&amp;OMR (2023)'!E160&lt;100,'OCOD&amp;OMR (2023)'!E179=100),"C","O"))</f>
        <v>C</v>
      </c>
      <c r="F160" s="32">
        <f>'OMR (2023)'!C162</f>
        <v>-5156</v>
      </c>
      <c r="G160" s="32">
        <f>'OMR (2023)'!D162</f>
        <v>-4049.1428571428573</v>
      </c>
      <c r="H160" s="32">
        <f>'OMR (2023)'!F162</f>
        <v>-5013.7400053577021</v>
      </c>
      <c r="I160" s="71">
        <f>'OMR (2023)'!G162</f>
        <v>-4175.5973273492027</v>
      </c>
      <c r="J160" s="36"/>
      <c r="K160" s="36"/>
      <c r="M160" s="47">
        <v>822.28384169397532</v>
      </c>
      <c r="N160" s="47">
        <f t="shared" si="4"/>
        <v>-3453.5161583060249</v>
      </c>
      <c r="O160" s="53" t="s">
        <v>73</v>
      </c>
      <c r="P160">
        <f t="shared" si="5"/>
        <v>0</v>
      </c>
    </row>
    <row r="161" spans="1:16" customFormat="1">
      <c r="A161" s="6">
        <v>44994</v>
      </c>
      <c r="B161" s="35" t="str">
        <f>IF('OCOD&amp;OMR (2023)'!B161="b","B",IF('OCOD&amp;OMR (2023)'!B161="c","E",IF('OCOD&amp;OMR (2023)'!B161="r","E","")))</f>
        <v>E</v>
      </c>
      <c r="C161" s="28">
        <f>'OCOD Data 2023'!M161</f>
        <v>3770.6</v>
      </c>
      <c r="D161" s="28">
        <f>'OCOD Data 2023'!L161</f>
        <v>8194.1</v>
      </c>
      <c r="E161" s="35" t="str">
        <f>IF('OCOD&amp;OMR (2023)'!E161=0,"C",IF(AND('OCOD&amp;OMR (2023)'!E161&lt;100,'OCOD&amp;OMR (2023)'!E180=100),"C","O"))</f>
        <v>C</v>
      </c>
      <c r="F161" s="32">
        <f>'OMR (2023)'!C163</f>
        <v>-5228</v>
      </c>
      <c r="G161" s="32">
        <f>'OMR (2023)'!D163</f>
        <v>-4249.1428571428569</v>
      </c>
      <c r="H161" s="32">
        <f>'OMR (2023)'!F163</f>
        <v>-4982.7213515089497</v>
      </c>
      <c r="I161" s="71">
        <f>'OMR (2023)'!G163</f>
        <v>-4246.0345507686634</v>
      </c>
      <c r="J161" s="81" t="s">
        <v>111</v>
      </c>
      <c r="K161" s="36" t="s">
        <v>120</v>
      </c>
      <c r="M161" s="47">
        <v>818.75472649357198</v>
      </c>
      <c r="N161" s="47">
        <f t="shared" si="4"/>
        <v>-2951.8452735064279</v>
      </c>
      <c r="O161" s="53" t="s">
        <v>73</v>
      </c>
      <c r="P161">
        <f t="shared" si="5"/>
        <v>0</v>
      </c>
    </row>
    <row r="162" spans="1:16" customFormat="1">
      <c r="A162" s="6">
        <v>44995</v>
      </c>
      <c r="B162" s="35" t="str">
        <f>IF('OCOD&amp;OMR (2023)'!B162="b","B",IF('OCOD&amp;OMR (2023)'!B162="c","E",IF('OCOD&amp;OMR (2023)'!B162="r","E","")))</f>
        <v>E</v>
      </c>
      <c r="C162" s="28">
        <f>'OCOD Data 2023'!M162</f>
        <v>3824.6</v>
      </c>
      <c r="D162" s="28">
        <f>'OCOD Data 2023'!L162</f>
        <v>8958.4</v>
      </c>
      <c r="E162" s="35" t="str">
        <f>IF('OCOD&amp;OMR (2023)'!E162=0,"C",IF(AND('OCOD&amp;OMR (2023)'!E162&lt;100,'OCOD&amp;OMR (2023)'!E181=100),"C","O"))</f>
        <v>C</v>
      </c>
      <c r="F162" s="32">
        <f>'OMR (2023)'!C164</f>
        <v>-5278</v>
      </c>
      <c r="G162" s="32">
        <f>'OMR (2023)'!D164</f>
        <v>-4335.5714285714284</v>
      </c>
      <c r="H162" s="32">
        <f>'OMR (2023)'!F164</f>
        <v>-5006.2479213844217</v>
      </c>
      <c r="I162" s="71">
        <f>'OMR (2023)'!G164</f>
        <v>-4383.8438517694194</v>
      </c>
      <c r="J162" s="72"/>
      <c r="K162" s="55"/>
      <c r="M162" s="47">
        <v>825.81295689437866</v>
      </c>
      <c r="N162" s="47">
        <f t="shared" si="4"/>
        <v>-2998.7870431056213</v>
      </c>
      <c r="O162" s="53" t="s">
        <v>73</v>
      </c>
      <c r="P162">
        <f t="shared" si="5"/>
        <v>0</v>
      </c>
    </row>
    <row r="163" spans="1:16" customFormat="1">
      <c r="A163" s="6">
        <v>44996</v>
      </c>
      <c r="B163" s="35" t="str">
        <f>IF('OCOD&amp;OMR (2023)'!B163="b","B",IF('OCOD&amp;OMR (2023)'!B163="c","E",IF('OCOD&amp;OMR (2023)'!B163="r","E","")))</f>
        <v>E</v>
      </c>
      <c r="C163" s="28">
        <f>'OCOD Data 2023'!M163</f>
        <v>4275.8</v>
      </c>
      <c r="D163" s="28">
        <f>'OCOD Data 2023'!L163</f>
        <v>9042.6</v>
      </c>
      <c r="E163" s="35" t="str">
        <f>IF('OCOD&amp;OMR (2023)'!E163=0,"C",IF(AND('OCOD&amp;OMR (2023)'!E163&lt;100,'OCOD&amp;OMR (2023)'!E182=100),"C","O"))</f>
        <v>C</v>
      </c>
      <c r="F163" s="32">
        <f>'OMR (2023)'!C165</f>
        <v>-5294</v>
      </c>
      <c r="G163" s="32">
        <f>'OMR (2023)'!D165</f>
        <v>-4427.7142857142853</v>
      </c>
      <c r="H163" s="32">
        <f>'OMR (2023)'!F165</f>
        <v>-5018.1934119107646</v>
      </c>
      <c r="I163" s="71">
        <f>'OMR (2023)'!G165</f>
        <v>-4523.9991501384638</v>
      </c>
      <c r="J163" s="72"/>
      <c r="K163" s="72"/>
      <c r="M163" s="47">
        <v>826.82127552306531</v>
      </c>
      <c r="N163" s="47">
        <f t="shared" si="4"/>
        <v>-3448.978724476935</v>
      </c>
      <c r="O163" s="53" t="s">
        <v>73</v>
      </c>
      <c r="P163">
        <f t="shared" si="5"/>
        <v>0</v>
      </c>
    </row>
    <row r="164" spans="1:16" customFormat="1">
      <c r="A164" s="6">
        <v>44997</v>
      </c>
      <c r="B164" s="35" t="str">
        <f>IF('OCOD&amp;OMR (2023)'!B164="b","B",IF('OCOD&amp;OMR (2023)'!B164="c","E",IF('OCOD&amp;OMR (2023)'!B164="r","E","")))</f>
        <v>E</v>
      </c>
      <c r="C164" s="28">
        <f>'OCOD Data 2023'!M164</f>
        <v>4301</v>
      </c>
      <c r="D164" s="28">
        <f>'OCOD Data 2023'!L164</f>
        <v>9902</v>
      </c>
      <c r="E164" s="35" t="str">
        <f>IF('OCOD&amp;OMR (2023)'!E164=0,"C",IF(AND('OCOD&amp;OMR (2023)'!E164&lt;100,'OCOD&amp;OMR (2023)'!E183=100),"C","O"))</f>
        <v>C</v>
      </c>
      <c r="F164" s="32">
        <f>'OMR (2023)'!C166</f>
        <v>-5204</v>
      </c>
      <c r="G164" s="32">
        <f>'OMR (2023)'!D166</f>
        <v>-4539.8571428571431</v>
      </c>
      <c r="H164" s="32">
        <f>'OMR (2023)'!F166</f>
        <v>-4989.432462762682</v>
      </c>
      <c r="I164" s="71">
        <f>'OMR (2023)'!G166</f>
        <v>-4668.0758360138598</v>
      </c>
      <c r="J164" s="37"/>
      <c r="K164" s="37"/>
      <c r="M164" s="47">
        <v>413.41063776153266</v>
      </c>
      <c r="N164" s="47">
        <f t="shared" si="4"/>
        <v>-3887.5893622384674</v>
      </c>
      <c r="O164" s="53" t="s">
        <v>73</v>
      </c>
      <c r="P164">
        <f t="shared" si="5"/>
        <v>0</v>
      </c>
    </row>
    <row r="165" spans="1:16" customFormat="1">
      <c r="A165" s="6">
        <v>44998</v>
      </c>
      <c r="B165" s="35" t="str">
        <f>IF('OCOD&amp;OMR (2023)'!B165="b","B",IF('OCOD&amp;OMR (2023)'!B165="c","E",IF('OCOD&amp;OMR (2023)'!B165="r","E","")))</f>
        <v>E</v>
      </c>
      <c r="C165" s="28">
        <f>'OCOD Data 2023'!M165</f>
        <v>4287.3999999999996</v>
      </c>
      <c r="D165" s="28">
        <f>'OCOD Data 2023'!L165</f>
        <v>9490.2999999999993</v>
      </c>
      <c r="E165" s="35" t="str">
        <f>IF('OCOD&amp;OMR (2023)'!E165=0,"C",IF(AND('OCOD&amp;OMR (2023)'!E165&lt;100,'OCOD&amp;OMR (2023)'!E184=100),"C","O"))</f>
        <v>C</v>
      </c>
      <c r="F165" s="32">
        <f>'OMR (2023)'!C167</f>
        <v>-4785.6000000000004</v>
      </c>
      <c r="G165" s="32">
        <f>'OMR (2023)'!D167</f>
        <v>-4579.3571428571431</v>
      </c>
      <c r="H165" s="32">
        <f>'OMR (2023)'!F167</f>
        <v>-4637.3325767208353</v>
      </c>
      <c r="I165" s="71">
        <f>'OMR (2023)'!G167</f>
        <v>-4657.5559474238853</v>
      </c>
      <c r="J165" s="36"/>
      <c r="K165" s="55"/>
      <c r="M165" s="47">
        <v>398.28585833123265</v>
      </c>
      <c r="N165" s="47">
        <f t="shared" si="4"/>
        <v>-3889.1141416687669</v>
      </c>
      <c r="O165" s="53" t="s">
        <v>73</v>
      </c>
      <c r="P165">
        <f t="shared" si="5"/>
        <v>0</v>
      </c>
    </row>
    <row r="166" spans="1:16" customFormat="1">
      <c r="A166" s="6">
        <v>44999</v>
      </c>
      <c r="B166" s="35" t="str">
        <f>IF('OCOD&amp;OMR (2023)'!B166="b","B",IF('OCOD&amp;OMR (2023)'!B166="c","E",IF('OCOD&amp;OMR (2023)'!B166="r","E","")))</f>
        <v>E</v>
      </c>
      <c r="C166" s="28">
        <f>'OCOD Data 2023'!M166</f>
        <v>4257.1000000000004</v>
      </c>
      <c r="D166" s="28">
        <f>'OCOD Data 2023'!L166</f>
        <v>9490.7999999999993</v>
      </c>
      <c r="E166" s="35" t="str">
        <f>IF('OCOD&amp;OMR (2023)'!E166=0,"C",IF(AND('OCOD&amp;OMR (2023)'!E166&lt;100,'OCOD&amp;OMR (2023)'!E185=100),"C","O"))</f>
        <v>C</v>
      </c>
      <c r="F166" s="32">
        <f>'OMR (2023)'!C168</f>
        <v>-4050.6800000000003</v>
      </c>
      <c r="G166" s="32">
        <f>'OMR (2023)'!D168</f>
        <v>-4507.1714285714288</v>
      </c>
      <c r="H166" s="32">
        <f>'OMR (2023)'!F168</f>
        <v>-4088.4196566043743</v>
      </c>
      <c r="I166" s="71">
        <f>'OMR (2023)'!G168</f>
        <v>-4548.8910961580859</v>
      </c>
      <c r="J166" s="36"/>
      <c r="K166" s="55"/>
      <c r="M166" s="47">
        <v>371.56541467103602</v>
      </c>
      <c r="N166" s="47">
        <f t="shared" si="4"/>
        <v>-3885.5345853289646</v>
      </c>
      <c r="O166" s="53" t="s">
        <v>73</v>
      </c>
      <c r="P166">
        <f t="shared" si="5"/>
        <v>0</v>
      </c>
    </row>
    <row r="167" spans="1:16" customFormat="1">
      <c r="A167" s="6">
        <v>45000</v>
      </c>
      <c r="B167" s="35" t="str">
        <f>IF('OCOD&amp;OMR (2023)'!B167="b","B",IF('OCOD&amp;OMR (2023)'!B167="c","E",IF('OCOD&amp;OMR (2023)'!B167="r","E","")))</f>
        <v>E</v>
      </c>
      <c r="C167" s="28">
        <f>'OCOD Data 2023'!M167</f>
        <v>4264</v>
      </c>
      <c r="D167" s="28">
        <f>'OCOD Data 2023'!L167</f>
        <v>9496.9</v>
      </c>
      <c r="E167" s="35" t="str">
        <f>IF('OCOD&amp;OMR (2023)'!E167=0,"C",IF(AND('OCOD&amp;OMR (2023)'!E167&lt;100,'OCOD&amp;OMR (2023)'!E186=100),"C","O"))</f>
        <v>C</v>
      </c>
      <c r="F167" s="32">
        <f>'OMR (2023)'!C169</f>
        <v>-2927.88</v>
      </c>
      <c r="G167" s="32">
        <f>'OMR (2023)'!D169</f>
        <v>-4293.7428571428572</v>
      </c>
      <c r="H167" s="32">
        <f>'OMR (2023)'!F169</f>
        <v>-3041.0093559650995</v>
      </c>
      <c r="I167" s="71">
        <f>'OMR (2023)'!G169</f>
        <v>-4279.3665428666454</v>
      </c>
      <c r="J167" s="72"/>
      <c r="K167" s="66" t="s">
        <v>75</v>
      </c>
      <c r="M167" s="47">
        <v>405.84824804638265</v>
      </c>
      <c r="N167" s="47">
        <f t="shared" si="4"/>
        <v>-3858.1517519536173</v>
      </c>
      <c r="O167" s="53" t="s">
        <v>73</v>
      </c>
      <c r="P167">
        <f t="shared" si="5"/>
        <v>0</v>
      </c>
    </row>
    <row r="168" spans="1:16" customFormat="1">
      <c r="A168" s="6">
        <v>45001</v>
      </c>
      <c r="B168" s="35" t="str">
        <f>IF('OCOD&amp;OMR (2023)'!B168="b","B",IF('OCOD&amp;OMR (2023)'!B168="c","E",IF('OCOD&amp;OMR (2023)'!B168="r","E","")))</f>
        <v>E</v>
      </c>
      <c r="C168" s="28">
        <f>'OCOD Data 2023'!M168</f>
        <v>4291.3999999999996</v>
      </c>
      <c r="D168" s="28">
        <f>'OCOD Data 2023'!L168</f>
        <v>6674.1</v>
      </c>
      <c r="E168" s="35" t="str">
        <f>IF('OCOD&amp;OMR (2023)'!E168=0,"C",IF(AND('OCOD&amp;OMR (2023)'!E168&lt;100,'OCOD&amp;OMR (2023)'!E187=100),"C","O"))</f>
        <v>C</v>
      </c>
      <c r="F168" s="32">
        <f>'OMR (2023)'!C170</f>
        <v>-1185.8799999999999</v>
      </c>
      <c r="G168" s="32">
        <f>'OMR (2023)'!D170</f>
        <v>-3762.8142857142857</v>
      </c>
      <c r="H168" s="32">
        <f>'OMR (2023)'!F170</f>
        <v>-926.82873501816175</v>
      </c>
      <c r="I168" s="71">
        <f>'OMR (2023)'!G170</f>
        <v>-3536.211514117635</v>
      </c>
      <c r="J168" s="37"/>
      <c r="K168" s="65" t="s">
        <v>113</v>
      </c>
      <c r="M168" s="47">
        <v>814.21729266448199</v>
      </c>
      <c r="N168" s="47">
        <f t="shared" si="4"/>
        <v>-3477.1827073355175</v>
      </c>
      <c r="O168" s="53" t="s">
        <v>73</v>
      </c>
      <c r="P168">
        <f t="shared" si="5"/>
        <v>0</v>
      </c>
    </row>
    <row r="169" spans="1:16" customFormat="1">
      <c r="A169" s="6">
        <v>45002</v>
      </c>
      <c r="B169" s="35" t="str">
        <f>IF('OCOD&amp;OMR (2023)'!B169="b","B",IF('OCOD&amp;OMR (2023)'!B169="c","E",IF('OCOD&amp;OMR (2023)'!B169="r","E","")))</f>
        <v>E</v>
      </c>
      <c r="C169" s="28">
        <f>'OCOD Data 2023'!M169</f>
        <v>4297</v>
      </c>
      <c r="D169" s="28">
        <f>'OCOD Data 2023'!L169</f>
        <v>6675.6</v>
      </c>
      <c r="E169" s="35" t="str">
        <f>IF('OCOD&amp;OMR (2023)'!E169=0,"C",IF(AND('OCOD&amp;OMR (2023)'!E169&lt;100,'OCOD&amp;OMR (2023)'!E188=100),"C","O"))</f>
        <v>C</v>
      </c>
      <c r="F169" s="32">
        <f>'OMR (2023)'!C171</f>
        <v>1260.1200000000001</v>
      </c>
      <c r="G169" s="32">
        <f>'OMR (2023)'!D171</f>
        <v>-2835.6714285714288</v>
      </c>
      <c r="H169" s="32">
        <f>'OMR (2023)'!F171</f>
        <v>1633.5517292187662</v>
      </c>
      <c r="I169" s="32">
        <f>'OMR (2023)'!G171</f>
        <v>-2625.9305655420353</v>
      </c>
      <c r="J169" s="36"/>
      <c r="K169" s="55"/>
      <c r="M169" s="47">
        <v>896.3952609024451</v>
      </c>
      <c r="N169" s="47">
        <f t="shared" si="4"/>
        <v>-3400.604739097555</v>
      </c>
      <c r="O169" s="53" t="s">
        <v>73</v>
      </c>
      <c r="P169">
        <f t="shared" si="5"/>
        <v>0</v>
      </c>
    </row>
    <row r="170" spans="1:16" customFormat="1">
      <c r="A170" s="6">
        <v>45003</v>
      </c>
      <c r="B170" s="35" t="str">
        <f>IF('OCOD&amp;OMR (2023)'!B170="b","B",IF('OCOD&amp;OMR (2023)'!B170="c","E",IF('OCOD&amp;OMR (2023)'!B170="r","E","")))</f>
        <v>E</v>
      </c>
      <c r="C170" s="28">
        <f>'OCOD Data 2023'!M170</f>
        <v>4340.3</v>
      </c>
      <c r="D170" s="28">
        <f>'OCOD Data 2023'!L170</f>
        <v>6674.6</v>
      </c>
      <c r="E170" s="35" t="str">
        <f>IF('OCOD&amp;OMR (2023)'!E170=0,"C",IF(AND('OCOD&amp;OMR (2023)'!E170&lt;100,'OCOD&amp;OMR (2023)'!E189=100),"C","O"))</f>
        <v>C</v>
      </c>
      <c r="F170" s="32">
        <f>'OMR (2023)'!C172</f>
        <v>3665.72</v>
      </c>
      <c r="G170" s="32">
        <f>'OMR (2023)'!D172</f>
        <v>-1842.1000000000001</v>
      </c>
      <c r="H170" s="32">
        <f>'OMR (2023)'!F172</f>
        <v>4179.0663160034901</v>
      </c>
      <c r="I170" s="32">
        <f>'OMR (2023)'!G172</f>
        <v>-1607.9933670207522</v>
      </c>
      <c r="J170" s="37" t="s">
        <v>137</v>
      </c>
      <c r="K170" s="73"/>
      <c r="M170" s="47">
        <v>902.94933198890851</v>
      </c>
      <c r="N170" s="47">
        <f t="shared" si="4"/>
        <v>-3437.3506680110918</v>
      </c>
      <c r="O170" s="53" t="s">
        <v>73</v>
      </c>
      <c r="P170">
        <f t="shared" si="5"/>
        <v>0</v>
      </c>
    </row>
    <row r="171" spans="1:16" customFormat="1">
      <c r="A171" s="6">
        <v>45004</v>
      </c>
      <c r="B171" s="35" t="str">
        <f>IF('OCOD&amp;OMR (2023)'!B171="b","B",IF('OCOD&amp;OMR (2023)'!B171="c","E",IF('OCOD&amp;OMR (2023)'!B171="r","E","")))</f>
        <v>E</v>
      </c>
      <c r="C171" s="28">
        <f>'OCOD Data 2023'!M171</f>
        <v>4341.3</v>
      </c>
      <c r="D171" s="28">
        <f>'OCOD Data 2023'!L171</f>
        <v>6672.6</v>
      </c>
      <c r="E171" s="35" t="str">
        <f>IF('OCOD&amp;OMR (2023)'!E171=0,"C",IF(AND('OCOD&amp;OMR (2023)'!E171&lt;100,'OCOD&amp;OMR (2023)'!E190=100),"C","O"))</f>
        <v>C</v>
      </c>
      <c r="F171" s="32">
        <f>'OMR (2023)'!C173</f>
        <v>5842.8</v>
      </c>
      <c r="G171" s="32">
        <f>'OMR (2023)'!D173</f>
        <v>-894.95714285714291</v>
      </c>
      <c r="H171" s="32">
        <f>'OMR (2023)'!F173</f>
        <v>6653.0267968000608</v>
      </c>
      <c r="I171" s="32">
        <f>'OMR (2023)'!G173</f>
        <v>-505.61485276564792</v>
      </c>
      <c r="J171" s="36"/>
      <c r="K171" s="55"/>
      <c r="M171" s="47">
        <v>811.6964960927653</v>
      </c>
      <c r="N171" s="47">
        <f t="shared" si="4"/>
        <v>-3529.6035039072349</v>
      </c>
      <c r="O171" s="53" t="s">
        <v>73</v>
      </c>
      <c r="P171">
        <f t="shared" si="5"/>
        <v>0</v>
      </c>
    </row>
    <row r="172" spans="1:16" customFormat="1">
      <c r="A172" s="6">
        <v>45005</v>
      </c>
      <c r="B172" s="35" t="str">
        <f>IF('OCOD&amp;OMR (2023)'!B172="b","B",IF('OCOD&amp;OMR (2023)'!B172="c","E",IF('OCOD&amp;OMR (2023)'!B172="r","E","")))</f>
        <v>E</v>
      </c>
      <c r="C172" s="28">
        <f>'OCOD Data 2023'!M172</f>
        <v>4327.7</v>
      </c>
      <c r="D172" s="28">
        <f>'OCOD Data 2023'!L172</f>
        <v>6674.1</v>
      </c>
      <c r="E172" s="35" t="str">
        <f>IF('OCOD&amp;OMR (2023)'!E172=0,"C",IF(AND('OCOD&amp;OMR (2023)'!E172&lt;100,'OCOD&amp;OMR (2023)'!E191=100),"C","O"))</f>
        <v>C</v>
      </c>
      <c r="F172" s="32">
        <f>'OMR (2023)'!C174</f>
        <v>7618</v>
      </c>
      <c r="G172" s="32">
        <f>'OMR (2023)'!D174</f>
        <v>109.32857142857132</v>
      </c>
      <c r="H172" s="32">
        <f>'OMR (2023)'!F174</f>
        <v>8773.0015747582165</v>
      </c>
      <c r="I172" s="32">
        <f>'OMR (2023)'!G174</f>
        <v>616.77197024256282</v>
      </c>
      <c r="J172" s="36"/>
      <c r="K172" s="62"/>
      <c r="M172" s="47">
        <v>804.63826569195862</v>
      </c>
      <c r="N172" s="47">
        <f t="shared" si="4"/>
        <v>-3523.0617343080412</v>
      </c>
      <c r="O172" s="53" t="s">
        <v>73</v>
      </c>
      <c r="P172">
        <f t="shared" si="5"/>
        <v>0</v>
      </c>
    </row>
    <row r="173" spans="1:16" customFormat="1">
      <c r="A173" s="6">
        <v>45006</v>
      </c>
      <c r="B173" s="35" t="str">
        <f>IF('OCOD&amp;OMR (2023)'!B173="b","B",IF('OCOD&amp;OMR (2023)'!B173="c","E",IF('OCOD&amp;OMR (2023)'!B173="r","E","")))</f>
        <v>E</v>
      </c>
      <c r="C173" s="28">
        <f>'OCOD Data 2023'!M173</f>
        <v>4355.8999999999996</v>
      </c>
      <c r="D173" s="28">
        <f>'OCOD Data 2023'!L173</f>
        <v>6672.6</v>
      </c>
      <c r="E173" s="35" t="str">
        <f>IF('OCOD&amp;OMR (2023)'!E173=0,"C",IF(AND('OCOD&amp;OMR (2023)'!E173&lt;100,'OCOD&amp;OMR (2023)'!E192=100),"C","O"))</f>
        <v>C</v>
      </c>
      <c r="F173" s="32">
        <f>'OMR (2023)'!C175</f>
        <v>8580</v>
      </c>
      <c r="G173" s="32">
        <f>'OMR (2023)'!D175</f>
        <v>1126.4714285714285</v>
      </c>
      <c r="H173" s="32">
        <f>'OMR (2023)'!F175</f>
        <v>9740.223243371147</v>
      </c>
      <c r="I173" s="32">
        <f>'OMR (2023)'!G175</f>
        <v>1720.9611661282627</v>
      </c>
      <c r="J173" s="36"/>
      <c r="K173" s="55"/>
      <c r="M173" s="47">
        <v>804.13410637761535</v>
      </c>
      <c r="N173" s="47">
        <f t="shared" si="4"/>
        <v>-3551.7658936223843</v>
      </c>
      <c r="O173" s="53" t="s">
        <v>73</v>
      </c>
      <c r="P173">
        <f t="shared" si="5"/>
        <v>0</v>
      </c>
    </row>
    <row r="174" spans="1:16" customFormat="1">
      <c r="A174" s="6">
        <v>45007</v>
      </c>
      <c r="B174" s="35" t="str">
        <f>IF('OCOD&amp;OMR (2023)'!B174="b","B",IF('OCOD&amp;OMR (2023)'!B174="c","E",IF('OCOD&amp;OMR (2023)'!B174="r","E","")))</f>
        <v>E</v>
      </c>
      <c r="C174" s="28">
        <f>'OCOD Data 2023'!M174</f>
        <v>4273.3</v>
      </c>
      <c r="D174" s="28">
        <f>'OCOD Data 2023'!L174</f>
        <v>6668.5</v>
      </c>
      <c r="E174" s="35" t="str">
        <f>IF('OCOD&amp;OMR (2023)'!E174=0,"C",IF(AND('OCOD&amp;OMR (2023)'!E174&lt;100,'OCOD&amp;OMR (2023)'!E193=100),"C","O"))</f>
        <v>C</v>
      </c>
      <c r="F174" s="32">
        <f>'OMR (2023)'!C176</f>
        <v>8950</v>
      </c>
      <c r="G174" s="32">
        <f>'OMR (2023)'!D176</f>
        <v>2202.1857142857143</v>
      </c>
      <c r="H174" s="32">
        <f>'OMR (2023)'!F176</f>
        <v>10195.686474054703</v>
      </c>
      <c r="I174" s="32">
        <f>'OMR (2023)'!G176</f>
        <v>2806.0074628195371</v>
      </c>
      <c r="J174" s="64"/>
      <c r="K174" s="55"/>
      <c r="M174" s="47">
        <v>824.80463826569189</v>
      </c>
      <c r="N174" s="47">
        <f t="shared" si="4"/>
        <v>-3448.4953617343081</v>
      </c>
      <c r="O174" s="53" t="s">
        <v>73</v>
      </c>
      <c r="P174">
        <f t="shared" si="5"/>
        <v>0</v>
      </c>
    </row>
    <row r="175" spans="1:16" customFormat="1">
      <c r="A175" s="6">
        <v>45008</v>
      </c>
      <c r="B175" s="35" t="str">
        <f>IF('OCOD&amp;OMR (2023)'!B175="b","B",IF('OCOD&amp;OMR (2023)'!B175="c","E",IF('OCOD&amp;OMR (2023)'!B175="r","E","")))</f>
        <v>E</v>
      </c>
      <c r="C175" s="28">
        <f>'OCOD Data 2023'!M175</f>
        <v>3941.5</v>
      </c>
      <c r="D175" s="28">
        <f>'OCOD Data 2023'!L175</f>
        <v>6674.1</v>
      </c>
      <c r="E175" s="35" t="str">
        <f>IF('OCOD&amp;OMR (2023)'!E175=0,"C",IF(AND('OCOD&amp;OMR (2023)'!E175&lt;100,'OCOD&amp;OMR (2023)'!E194=100),"C","O"))</f>
        <v>C</v>
      </c>
      <c r="F175" s="32">
        <f>'OMR (2023)'!C177</f>
        <v>9440</v>
      </c>
      <c r="G175" s="32">
        <f>'OMR (2023)'!D177</f>
        <v>3396.4714285714285</v>
      </c>
      <c r="H175" s="32">
        <f>'OMR (2023)'!F177</f>
        <v>10379.872212845981</v>
      </c>
      <c r="I175" s="32">
        <f>'OMR (2023)'!G177</f>
        <v>3878.6471916774367</v>
      </c>
      <c r="J175" s="37"/>
      <c r="K175" s="55"/>
      <c r="M175" s="47">
        <v>877.23720695739848</v>
      </c>
      <c r="N175" s="47">
        <f t="shared" si="4"/>
        <v>-3064.2627930426015</v>
      </c>
      <c r="O175" s="53" t="s">
        <v>73</v>
      </c>
      <c r="P175">
        <f t="shared" si="5"/>
        <v>0</v>
      </c>
    </row>
    <row r="176" spans="1:16" customFormat="1">
      <c r="A176" s="6">
        <v>45009</v>
      </c>
      <c r="B176" s="35" t="str">
        <f>IF('OCOD&amp;OMR (2023)'!B176="b","B",IF('OCOD&amp;OMR (2023)'!B176="c","E",IF('OCOD&amp;OMR (2023)'!B176="r","E","")))</f>
        <v>E</v>
      </c>
      <c r="C176" s="28">
        <f>'OCOD Data 2023'!M176</f>
        <v>3524.1</v>
      </c>
      <c r="D176" s="28">
        <f>'OCOD Data 2023'!L176</f>
        <v>6672.6</v>
      </c>
      <c r="E176" s="35" t="str">
        <f>IF('OCOD&amp;OMR (2023)'!E176=0,"C",IF(AND('OCOD&amp;OMR (2023)'!E176&lt;100,'OCOD&amp;OMR (2023)'!E195=100),"C","O"))</f>
        <v>C</v>
      </c>
      <c r="F176" s="32">
        <f>'OMR (2023)'!C178</f>
        <v>10030</v>
      </c>
      <c r="G176" s="32">
        <f>'OMR (2023)'!D178</f>
        <v>4572.1857142857143</v>
      </c>
      <c r="H176" s="32">
        <f>'OMR (2023)'!F178</f>
        <v>10518.549395573482</v>
      </c>
      <c r="I176" s="32">
        <f>'OMR (2023)'!G178</f>
        <v>5038.9556175764601</v>
      </c>
      <c r="J176" s="72"/>
      <c r="K176" s="66" t="s">
        <v>75</v>
      </c>
      <c r="M176" s="47">
        <v>841.94605495336521</v>
      </c>
      <c r="N176" s="47">
        <f t="shared" si="4"/>
        <v>-2682.1539450466348</v>
      </c>
      <c r="O176" s="53" t="s">
        <v>73</v>
      </c>
      <c r="P176">
        <f t="shared" si="5"/>
        <v>0</v>
      </c>
    </row>
    <row r="177" spans="1:16" customFormat="1">
      <c r="A177" s="6">
        <v>45010</v>
      </c>
      <c r="B177" s="35" t="str">
        <f>IF('OCOD&amp;OMR (2023)'!B177="b","B",IF('OCOD&amp;OMR (2023)'!B177="c","E",IF('OCOD&amp;OMR (2023)'!B177="r","E","")))</f>
        <v>E</v>
      </c>
      <c r="C177" s="28">
        <f>'OCOD Data 2023'!M177</f>
        <v>3547.3</v>
      </c>
      <c r="D177" s="28">
        <f>'OCOD Data 2023'!L177</f>
        <v>6673.1</v>
      </c>
      <c r="E177" s="35" t="str">
        <f>IF('OCOD&amp;OMR (2023)'!E177=0,"C",IF(AND('OCOD&amp;OMR (2023)'!E177&lt;100,'OCOD&amp;OMR (2023)'!E196=100),"C","O"))</f>
        <v>C</v>
      </c>
      <c r="F177" s="32">
        <f>'OMR (2023)'!C179</f>
        <v>10310</v>
      </c>
      <c r="G177" s="32">
        <f>'OMR (2023)'!D179</f>
        <v>5682.1857142857143</v>
      </c>
      <c r="H177" s="32">
        <f>'OMR (2023)'!F179</f>
        <v>10567.652837791782</v>
      </c>
      <c r="I177" s="32">
        <f>'OMR (2023)'!G179</f>
        <v>6183.1456308506149</v>
      </c>
      <c r="J177" s="37"/>
      <c r="K177" s="65" t="s">
        <v>114</v>
      </c>
      <c r="M177" s="47">
        <v>839.9294176959919</v>
      </c>
      <c r="N177" s="47">
        <f t="shared" si="4"/>
        <v>-2707.3705823040082</v>
      </c>
      <c r="O177" s="53" t="s">
        <v>73</v>
      </c>
      <c r="P177">
        <f t="shared" si="5"/>
        <v>0</v>
      </c>
    </row>
    <row r="178" spans="1:16" customFormat="1">
      <c r="A178" s="6">
        <v>45011</v>
      </c>
      <c r="B178" s="35" t="str">
        <f>IF('OCOD&amp;OMR (2023)'!B178="b","B",IF('OCOD&amp;OMR (2023)'!B178="c","E",IF('OCOD&amp;OMR (2023)'!B178="r","E","")))</f>
        <v>E</v>
      </c>
      <c r="C178" s="28">
        <f>'OCOD Data 2023'!M178</f>
        <v>3550.8</v>
      </c>
      <c r="D178" s="28">
        <f>'OCOD Data 2023'!L178</f>
        <v>6670.5</v>
      </c>
      <c r="E178" s="35" t="str">
        <f>IF('OCOD&amp;OMR (2023)'!E178=0,"C",IF(AND('OCOD&amp;OMR (2023)'!E178&lt;100,'OCOD&amp;OMR (2023)'!E197=100),"C","O"))</f>
        <v>C</v>
      </c>
      <c r="F178" s="32">
        <f>'OMR (2023)'!C180</f>
        <v>10640</v>
      </c>
      <c r="G178" s="32">
        <f>'OMR (2023)'!D180</f>
        <v>6785.0428571428574</v>
      </c>
      <c r="H178" s="32">
        <f>'OMR (2023)'!F180</f>
        <v>10619.581447664021</v>
      </c>
      <c r="I178" s="32">
        <f>'OMR (2023)'!G180</f>
        <v>7295.6089912806574</v>
      </c>
      <c r="J178" s="36"/>
      <c r="K178" s="55"/>
      <c r="M178" s="47">
        <v>826.82127552306531</v>
      </c>
      <c r="N178" s="47">
        <f t="shared" si="4"/>
        <v>-2723.978724476935</v>
      </c>
      <c r="O178" s="53" t="s">
        <v>73</v>
      </c>
      <c r="P178">
        <f t="shared" si="5"/>
        <v>0</v>
      </c>
    </row>
    <row r="179" spans="1:16" customFormat="1">
      <c r="A179" s="6">
        <v>45012</v>
      </c>
      <c r="B179" s="35" t="str">
        <f>IF('OCOD&amp;OMR (2023)'!B179="b","B",IF('OCOD&amp;OMR (2023)'!B179="c","E",IF('OCOD&amp;OMR (2023)'!B179="r","E","")))</f>
        <v>E</v>
      </c>
      <c r="C179" s="28">
        <f>'OCOD Data 2023'!M179</f>
        <v>3552.8</v>
      </c>
      <c r="D179" s="28">
        <f>'OCOD Data 2023'!L179</f>
        <v>3394.5</v>
      </c>
      <c r="E179" s="35" t="str">
        <f>IF('OCOD&amp;OMR (2023)'!E179=0,"C",IF(AND('OCOD&amp;OMR (2023)'!E179&lt;100,'OCOD&amp;OMR (2023)'!E198=100),"C","O"))</f>
        <v>C</v>
      </c>
      <c r="F179" s="68" t="s">
        <v>64</v>
      </c>
      <c r="G179" s="68" t="s">
        <v>64</v>
      </c>
      <c r="H179" s="32">
        <f>'OMR (2023)'!F181</f>
        <v>11351.828632368626</v>
      </c>
      <c r="I179" s="32">
        <f>'OMR (2023)'!G181</f>
        <v>8516.4221803514884</v>
      </c>
      <c r="J179" s="36"/>
      <c r="K179" s="55"/>
      <c r="M179" s="47">
        <v>801.61330980589867</v>
      </c>
      <c r="N179" s="47">
        <f t="shared" si="4"/>
        <v>-2751.1866901941016</v>
      </c>
      <c r="O179" s="53" t="s">
        <v>73</v>
      </c>
      <c r="P179">
        <f t="shared" si="5"/>
        <v>0</v>
      </c>
    </row>
    <row r="180" spans="1:16" customFormat="1">
      <c r="A180" s="6">
        <v>45013</v>
      </c>
      <c r="B180" s="35" t="str">
        <f>IF('OCOD&amp;OMR (2023)'!B180="b","B",IF('OCOD&amp;OMR (2023)'!B180="c","E",IF('OCOD&amp;OMR (2023)'!B180="r","E","")))</f>
        <v>E</v>
      </c>
      <c r="C180" s="28">
        <f>'OCOD Data 2023'!M180</f>
        <v>3570.5</v>
      </c>
      <c r="D180" s="28">
        <f>'OCOD Data 2023'!L180</f>
        <v>2590.4</v>
      </c>
      <c r="E180" s="35" t="str">
        <f>IF('OCOD&amp;OMR (2023)'!E180=0,"C",IF(AND('OCOD&amp;OMR (2023)'!E180&lt;100,'OCOD&amp;OMR (2023)'!E199=100),"C","O"))</f>
        <v>C</v>
      </c>
      <c r="F180" s="68" t="s">
        <v>64</v>
      </c>
      <c r="G180" s="68" t="s">
        <v>64</v>
      </c>
      <c r="H180" s="32">
        <f>'OMR (2023)'!F182</f>
        <v>12205.599733734898</v>
      </c>
      <c r="I180" s="32">
        <f>'OMR (2023)'!G182</f>
        <v>9697.9398310843189</v>
      </c>
      <c r="J180" s="36"/>
      <c r="K180" s="55"/>
      <c r="M180" s="47">
        <v>801.61330980589867</v>
      </c>
      <c r="N180" s="47">
        <f t="shared" si="4"/>
        <v>-2768.8866901941014</v>
      </c>
      <c r="O180" s="53" t="s">
        <v>73</v>
      </c>
      <c r="P180">
        <f t="shared" si="5"/>
        <v>0</v>
      </c>
    </row>
    <row r="181" spans="1:16" customFormat="1">
      <c r="A181" s="6">
        <v>45014</v>
      </c>
      <c r="B181" s="35" t="str">
        <f>IF('OCOD&amp;OMR (2023)'!B181="b","B",IF('OCOD&amp;OMR (2023)'!B181="c","E",IF('OCOD&amp;OMR (2023)'!B181="r","E","")))</f>
        <v>E</v>
      </c>
      <c r="C181" s="28">
        <f>'OCOD Data 2023'!M181</f>
        <v>4065</v>
      </c>
      <c r="D181" s="28">
        <f>'OCOD Data 2023'!L181</f>
        <v>5491.3</v>
      </c>
      <c r="E181" s="35" t="str">
        <f>IF('OCOD&amp;OMR (2023)'!E181=0,"C",IF(AND('OCOD&amp;OMR (2023)'!E181&lt;100,'OCOD&amp;OMR (2023)'!E200=100),"C","O"))</f>
        <v>C</v>
      </c>
      <c r="F181" s="68" t="s">
        <v>64</v>
      </c>
      <c r="G181" s="68" t="s">
        <v>64</v>
      </c>
      <c r="H181" s="32">
        <f>'OMR (2023)'!F183</f>
        <v>12254.645491627511</v>
      </c>
      <c r="I181" s="32">
        <f>'OMR (2023)'!G183</f>
        <v>10501.689491716679</v>
      </c>
      <c r="J181" s="36"/>
      <c r="K181" s="55"/>
      <c r="M181" s="47">
        <v>803.1257877489287</v>
      </c>
      <c r="N181" s="47">
        <f t="shared" si="4"/>
        <v>-3261.8742122510712</v>
      </c>
      <c r="O181" s="53" t="s">
        <v>73</v>
      </c>
      <c r="P181">
        <f t="shared" si="5"/>
        <v>0</v>
      </c>
    </row>
    <row r="182" spans="1:16" customFormat="1">
      <c r="A182" s="6">
        <v>45015</v>
      </c>
      <c r="B182" s="35" t="str">
        <f>IF('OCOD&amp;OMR (2023)'!B182="b","B",IF('OCOD&amp;OMR (2023)'!B182="c","E",IF('OCOD&amp;OMR (2023)'!B182="r","E","")))</f>
        <v>E</v>
      </c>
      <c r="C182" s="28">
        <f>'OCOD Data 2023'!M182</f>
        <v>4293.8999999999996</v>
      </c>
      <c r="D182" s="28">
        <f>'OCOD Data 2023'!L182</f>
        <v>4997.2</v>
      </c>
      <c r="E182" s="35" t="str">
        <f>IF('OCOD&amp;OMR (2023)'!E182=0,"C",IF(AND('OCOD&amp;OMR (2023)'!E182&lt;100,'OCOD&amp;OMR (2023)'!E201=100),"C","O"))</f>
        <v>C</v>
      </c>
      <c r="F182" s="68" t="s">
        <v>64</v>
      </c>
      <c r="G182" s="68" t="s">
        <v>64</v>
      </c>
      <c r="H182" s="32">
        <f>'OMR (2023)'!F184</f>
        <v>12389.604307498448</v>
      </c>
      <c r="I182" s="32">
        <f>'OMR (2023)'!G184</f>
        <v>10939.014574606548</v>
      </c>
      <c r="J182" s="36"/>
      <c r="K182" s="55"/>
      <c r="M182" s="47">
        <v>802.62162843458532</v>
      </c>
      <c r="N182" s="47">
        <f t="shared" si="4"/>
        <v>-3491.2783715654141</v>
      </c>
      <c r="O182" s="53" t="s">
        <v>73</v>
      </c>
      <c r="P182">
        <f t="shared" si="5"/>
        <v>0</v>
      </c>
    </row>
    <row r="183" spans="1:16" customFormat="1">
      <c r="A183" s="6">
        <v>45016</v>
      </c>
      <c r="B183" s="35" t="str">
        <f>IF('OCOD&amp;OMR (2023)'!B183="b","B",IF('OCOD&amp;OMR (2023)'!B183="c","E",IF('OCOD&amp;OMR (2023)'!B183="r","E","")))</f>
        <v>E</v>
      </c>
      <c r="C183" s="28">
        <f>'OCOD Data 2023'!M183</f>
        <v>4307</v>
      </c>
      <c r="D183" s="28">
        <f>'OCOD Data 2023'!L183</f>
        <v>4990.7</v>
      </c>
      <c r="E183" s="35" t="str">
        <f>IF('OCOD&amp;OMR (2023)'!E183=0,"C",IF(AND('OCOD&amp;OMR (2023)'!E183&lt;100,'OCOD&amp;OMR (2023)'!E202=100),"C","O"))</f>
        <v>C</v>
      </c>
      <c r="F183" s="68" t="s">
        <v>64</v>
      </c>
      <c r="G183" s="68" t="s">
        <v>64</v>
      </c>
      <c r="H183" s="32">
        <f>'OMR (2023)'!F185</f>
        <v>12513.464855740653</v>
      </c>
      <c r="I183" s="32">
        <f>'OMR (2023)'!G185</f>
        <v>11181.29225075276</v>
      </c>
      <c r="J183" s="36"/>
      <c r="K183" s="55"/>
      <c r="M183" s="47">
        <v>413.41063776153266</v>
      </c>
      <c r="N183" s="47">
        <f t="shared" si="4"/>
        <v>-3893.5893622384674</v>
      </c>
      <c r="O183" s="53" t="s">
        <v>73</v>
      </c>
      <c r="P183">
        <f t="shared" si="5"/>
        <v>0</v>
      </c>
    </row>
    <row r="184" spans="1:16" customFormat="1">
      <c r="A184" s="6">
        <v>45017</v>
      </c>
      <c r="B184" s="35" t="str">
        <f>IF('OCOD&amp;OMR (2023)'!B184="b","B",IF('OCOD&amp;OMR (2023)'!B184="c","E",IF('OCOD&amp;OMR (2023)'!B184="r","E","")))</f>
        <v>E</v>
      </c>
      <c r="C184" s="28">
        <f>'OCOD Data 2023'!M184</f>
        <v>3522.1</v>
      </c>
      <c r="D184" s="28">
        <f>'OCOD Data 2023'!L184</f>
        <v>5295.2</v>
      </c>
      <c r="E184" s="35" t="str">
        <f>IF('OCOD&amp;OMR (2023)'!E184=0,"C",IF(AND('OCOD&amp;OMR (2023)'!E184&lt;100,'OCOD&amp;OMR (2023)'!E203=100),"C","O"))</f>
        <v>C</v>
      </c>
      <c r="F184" s="68" t="s">
        <v>64</v>
      </c>
      <c r="G184" s="68" t="s">
        <v>64</v>
      </c>
      <c r="H184" s="32">
        <f>'OMR (2023)'!F186</f>
        <v>12037.152772956895</v>
      </c>
      <c r="I184" s="32">
        <f>'OMR (2023)'!G186</f>
        <v>11322.881629263416</v>
      </c>
      <c r="J184" s="64"/>
      <c r="K184" s="40"/>
      <c r="M184" s="47">
        <v>395.26090244517269</v>
      </c>
      <c r="N184" s="47">
        <f t="shared" si="4"/>
        <v>-3126.8390975548273</v>
      </c>
      <c r="O184" s="53" t="s">
        <v>73</v>
      </c>
      <c r="P184">
        <f t="shared" si="5"/>
        <v>0</v>
      </c>
    </row>
    <row r="185" spans="1:16" customFormat="1">
      <c r="A185" s="6">
        <v>45018</v>
      </c>
      <c r="B185" s="35" t="str">
        <f>IF('OCOD&amp;OMR (2023)'!B185="b","B",IF('OCOD&amp;OMR (2023)'!B185="c","E",IF('OCOD&amp;OMR (2023)'!B185="r","E","")))</f>
        <v>E</v>
      </c>
      <c r="C185" s="28">
        <f>'OCOD Data 2023'!M185</f>
        <v>3515.5</v>
      </c>
      <c r="D185" s="28">
        <f>'OCOD Data 2023'!L185</f>
        <v>5284.1</v>
      </c>
      <c r="E185" s="35" t="str">
        <f>IF('OCOD&amp;OMR (2023)'!E185=0,"C",IF(AND('OCOD&amp;OMR (2023)'!E185&lt;100,'OCOD&amp;OMR (2023)'!E204=100),"C","O"))</f>
        <v>C</v>
      </c>
      <c r="F185" s="68" t="s">
        <v>64</v>
      </c>
      <c r="G185" s="68" t="s">
        <v>64</v>
      </c>
      <c r="H185" s="32">
        <f>'OMR (2023)'!F187</f>
        <v>11346.951640917572</v>
      </c>
      <c r="I185" s="32">
        <f>'OMR (2023)'!G187</f>
        <v>11374.341561126286</v>
      </c>
      <c r="J185" s="36"/>
      <c r="K185" s="55"/>
      <c r="M185" s="47">
        <v>408.36904461809934</v>
      </c>
      <c r="N185" s="47">
        <f t="shared" si="4"/>
        <v>-3107.1309553819005</v>
      </c>
      <c r="O185" s="53" t="s">
        <v>73</v>
      </c>
      <c r="P185">
        <f t="shared" si="5"/>
        <v>0</v>
      </c>
    </row>
    <row r="186" spans="1:16" customFormat="1">
      <c r="A186" s="6">
        <v>45019</v>
      </c>
      <c r="B186" s="35" t="str">
        <f>IF('OCOD&amp;OMR (2023)'!B186="b","B",IF('OCOD&amp;OMR (2023)'!B186="c","E",IF('OCOD&amp;OMR (2023)'!B186="r","E","")))</f>
        <v>E</v>
      </c>
      <c r="C186" s="28">
        <f>'OCOD Data 2023'!M186</f>
        <v>3521.1</v>
      </c>
      <c r="D186" s="28">
        <f>'OCOD Data 2023'!L186</f>
        <v>5291.7</v>
      </c>
      <c r="E186" s="35" t="str">
        <f>IF('OCOD&amp;OMR (2023)'!E186=0,"C",IF(AND('OCOD&amp;OMR (2023)'!E186&lt;100,'OCOD&amp;OMR (2023)'!E205=100),"C","O"))</f>
        <v>C</v>
      </c>
      <c r="F186" s="68" t="s">
        <v>64</v>
      </c>
      <c r="G186" s="68" t="s">
        <v>64</v>
      </c>
      <c r="H186" s="32">
        <f>'OMR (2023)'!F188</f>
        <v>11273.140578784976</v>
      </c>
      <c r="I186" s="32">
        <f>'OMR (2023)'!G188</f>
        <v>11394.596278869094</v>
      </c>
      <c r="J186" s="36"/>
      <c r="K186" s="55" t="s">
        <v>121</v>
      </c>
      <c r="M186" s="47">
        <v>397.27753970254599</v>
      </c>
      <c r="N186" s="47">
        <f t="shared" si="4"/>
        <v>-3123.8224602974537</v>
      </c>
      <c r="O186" s="53" t="s">
        <v>73</v>
      </c>
      <c r="P186">
        <f t="shared" si="5"/>
        <v>0</v>
      </c>
    </row>
    <row r="187" spans="1:16" customFormat="1">
      <c r="A187" s="6">
        <v>45020</v>
      </c>
      <c r="B187" s="35" t="str">
        <f>IF('OCOD&amp;OMR (2023)'!B187="b","B",IF('OCOD&amp;OMR (2023)'!B187="c","E",IF('OCOD&amp;OMR (2023)'!B187="r","E","")))</f>
        <v>E</v>
      </c>
      <c r="C187" s="28">
        <f>'OCOD Data 2023'!M187</f>
        <v>3501.4</v>
      </c>
      <c r="D187" s="28">
        <f>'OCOD Data 2023'!L187</f>
        <v>5995</v>
      </c>
      <c r="E187" s="35" t="str">
        <f>IF('OCOD&amp;OMR (2023)'!E187=0,"C",IF(AND('OCOD&amp;OMR (2023)'!E187&lt;100,'OCOD&amp;OMR (2023)'!E206=100),"C","O"))</f>
        <v>C</v>
      </c>
      <c r="F187" s="32">
        <f>'OMR (2023)'!C189</f>
        <v>11186</v>
      </c>
      <c r="G187" s="68" t="s">
        <v>64</v>
      </c>
      <c r="H187" s="32">
        <f>'OMR (2023)'!F189</f>
        <v>11011.754084688684</v>
      </c>
      <c r="I187" s="32">
        <f>'OMR (2023)'!G189</f>
        <v>11393.132732219952</v>
      </c>
      <c r="J187" s="36"/>
      <c r="K187" s="55"/>
      <c r="M187" s="47">
        <v>409.88152256112932</v>
      </c>
      <c r="N187" s="47">
        <f t="shared" si="4"/>
        <v>-3091.5184774388708</v>
      </c>
      <c r="O187" s="53" t="s">
        <v>73</v>
      </c>
      <c r="P187">
        <f t="shared" si="5"/>
        <v>0</v>
      </c>
    </row>
    <row r="188" spans="1:16" customFormat="1">
      <c r="A188" s="6">
        <v>45021</v>
      </c>
      <c r="B188" s="35" t="str">
        <f>IF('OCOD&amp;OMR (2023)'!B188="b","B",IF('OCOD&amp;OMR (2023)'!B188="c","E",IF('OCOD&amp;OMR (2023)'!B188="r","E","")))</f>
        <v>E</v>
      </c>
      <c r="C188" s="28">
        <f>'OCOD Data 2023'!M188</f>
        <v>3495.3</v>
      </c>
      <c r="D188" s="28">
        <f>'OCOD Data 2023'!L188</f>
        <v>5995</v>
      </c>
      <c r="E188" s="35" t="str">
        <f>IF('OCOD&amp;OMR (2023)'!E188=0,"C",IF(AND('OCOD&amp;OMR (2023)'!E188&lt;100,'OCOD&amp;OMR (2023)'!E207=100),"C","O"))</f>
        <v>C</v>
      </c>
      <c r="F188" s="32">
        <f>'OMR (2023)'!C190</f>
        <v>10862</v>
      </c>
      <c r="G188" s="68" t="s">
        <v>64</v>
      </c>
      <c r="H188" s="32">
        <f>'OMR (2023)'!F190</f>
        <v>10794.995539369804</v>
      </c>
      <c r="I188" s="32">
        <f>'OMR (2023)'!G190</f>
        <v>11395.33120265101</v>
      </c>
      <c r="J188" s="37"/>
      <c r="K188" s="56"/>
      <c r="M188" s="47">
        <v>397.78169901688932</v>
      </c>
      <c r="N188" s="47">
        <f t="shared" si="4"/>
        <v>-3097.5183009831107</v>
      </c>
      <c r="O188" s="53" t="s">
        <v>73</v>
      </c>
      <c r="P188">
        <f t="shared" si="5"/>
        <v>0</v>
      </c>
    </row>
    <row r="189" spans="1:16" customFormat="1">
      <c r="A189" s="6">
        <v>45022</v>
      </c>
      <c r="B189" s="35" t="str">
        <f>IF('OCOD&amp;OMR (2023)'!B189="b","B",IF('OCOD&amp;OMR (2023)'!B189="c","E",IF('OCOD&amp;OMR (2023)'!B189="r","E","")))</f>
        <v>E</v>
      </c>
      <c r="C189" s="28">
        <f>'OCOD Data 2023'!M189</f>
        <v>953.4</v>
      </c>
      <c r="D189" s="28">
        <f>'OCOD Data 2023'!L189</f>
        <v>5999</v>
      </c>
      <c r="E189" s="35" t="str">
        <f>IF('OCOD&amp;OMR (2023)'!E189=0,"C",IF(AND('OCOD&amp;OMR (2023)'!E189&lt;100,'OCOD&amp;OMR (2023)'!E208=100),"C","O"))</f>
        <v>C</v>
      </c>
      <c r="F189" s="32">
        <f>'OMR (2023)'!C191</f>
        <v>10762</v>
      </c>
      <c r="G189" s="68" t="s">
        <v>64</v>
      </c>
      <c r="H189" s="32">
        <f>'OMR (2023)'!F191</f>
        <v>10968.812796309261</v>
      </c>
      <c r="I189" s="32">
        <f>'OMR (2023)'!G191</f>
        <v>11533.217551928876</v>
      </c>
      <c r="J189" s="64"/>
      <c r="K189" s="55"/>
      <c r="M189" s="47">
        <v>406.35240736072598</v>
      </c>
      <c r="N189" s="47">
        <f t="shared" si="4"/>
        <v>-547.04759263927394</v>
      </c>
      <c r="O189" s="53" t="s">
        <v>73</v>
      </c>
      <c r="P189">
        <f t="shared" si="5"/>
        <v>0</v>
      </c>
    </row>
    <row r="190" spans="1:16" customFormat="1">
      <c r="A190" s="6">
        <v>45023</v>
      </c>
      <c r="B190" s="35" t="str">
        <f>IF('OCOD&amp;OMR (2023)'!B190="b","B",IF('OCOD&amp;OMR (2023)'!B190="c","E",IF('OCOD&amp;OMR (2023)'!B190="r","E","")))</f>
        <v>E</v>
      </c>
      <c r="C190" s="28">
        <f>'OCOD Data 2023'!M190</f>
        <v>812.7</v>
      </c>
      <c r="D190" s="28">
        <f>'OCOD Data 2023'!L190</f>
        <v>5992.9</v>
      </c>
      <c r="E190" s="35" t="str">
        <f>IF('OCOD&amp;OMR (2023)'!E190=0,"C",IF(AND('OCOD&amp;OMR (2023)'!E190&lt;100,'OCOD&amp;OMR (2023)'!E209=100),"C","O"))</f>
        <v>C</v>
      </c>
      <c r="F190" s="32">
        <f>'OMR (2023)'!C192</f>
        <v>10792</v>
      </c>
      <c r="G190" s="68" t="s">
        <v>64</v>
      </c>
      <c r="H190" s="32">
        <f>'OMR (2023)'!F192</f>
        <v>11182.304785896104</v>
      </c>
      <c r="I190" s="32">
        <f>'OMR (2023)'!G192</f>
        <v>11611.397057670079</v>
      </c>
      <c r="J190" s="36"/>
      <c r="K190" s="55"/>
      <c r="M190" s="47">
        <v>399.79833627426268</v>
      </c>
      <c r="N190" s="47">
        <f t="shared" si="4"/>
        <v>-412.90166372573736</v>
      </c>
      <c r="O190" s="53" t="s">
        <v>73</v>
      </c>
      <c r="P190">
        <f t="shared" si="5"/>
        <v>0</v>
      </c>
    </row>
    <row r="191" spans="1:16" customFormat="1">
      <c r="A191" s="6">
        <v>45024</v>
      </c>
      <c r="B191" s="35" t="str">
        <f>IF('OCOD&amp;OMR (2023)'!B191="b","B",IF('OCOD&amp;OMR (2023)'!B191="c","E",IF('OCOD&amp;OMR (2023)'!B191="r","E","")))</f>
        <v>E</v>
      </c>
      <c r="C191" s="28">
        <f>'OCOD Data 2023'!M191</f>
        <v>812.7</v>
      </c>
      <c r="D191" s="28">
        <f>'OCOD Data 2023'!L191</f>
        <v>5996.5</v>
      </c>
      <c r="E191" s="35" t="str">
        <f>IF('OCOD&amp;OMR (2023)'!E191=0,"C",IF(AND('OCOD&amp;OMR (2023)'!E191&lt;100,'OCOD&amp;OMR (2023)'!E210=100),"C","O"))</f>
        <v>C</v>
      </c>
      <c r="F191" s="32">
        <f>'OMR (2023)'!C193</f>
        <v>10764</v>
      </c>
      <c r="G191" s="68" t="s">
        <v>64</v>
      </c>
      <c r="H191" s="32">
        <f>'OMR (2023)'!F193</f>
        <v>11378.515049887112</v>
      </c>
      <c r="I191" s="32">
        <f>'OMR (2023)'!G193</f>
        <v>11684.189926045996</v>
      </c>
      <c r="J191" s="36"/>
      <c r="K191" s="55"/>
      <c r="M191" s="47">
        <v>802.62162843458532</v>
      </c>
      <c r="N191" s="47">
        <f t="shared" si="4"/>
        <v>-10.078371565414727</v>
      </c>
      <c r="O191" s="53" t="s">
        <v>73</v>
      </c>
      <c r="P191">
        <f t="shared" si="5"/>
        <v>0</v>
      </c>
    </row>
    <row r="192" spans="1:16" customFormat="1">
      <c r="A192" s="6">
        <v>45025</v>
      </c>
      <c r="B192" s="35" t="str">
        <f>IF('OCOD&amp;OMR (2023)'!B192="b","B",IF('OCOD&amp;OMR (2023)'!B192="c","E",IF('OCOD&amp;OMR (2023)'!B192="r","E","")))</f>
        <v>E</v>
      </c>
      <c r="C192" s="28">
        <f>'OCOD Data 2023'!M192</f>
        <v>1434.3</v>
      </c>
      <c r="D192" s="28">
        <f>'OCOD Data 2023'!L192</f>
        <v>3990.4</v>
      </c>
      <c r="E192" s="35" t="str">
        <f>IF('OCOD&amp;OMR (2023)'!E192=0,"C",IF(AND('OCOD&amp;OMR (2023)'!E192&lt;100,'OCOD&amp;OMR (2023)'!E211=100),"C","O"))</f>
        <v>C</v>
      </c>
      <c r="F192" s="32">
        <f>'OMR (2023)'!C194</f>
        <v>10978</v>
      </c>
      <c r="G192" s="68" t="s">
        <v>64</v>
      </c>
      <c r="H192" s="32">
        <f>'OMR (2023)'!F194</f>
        <v>11930.476509776154</v>
      </c>
      <c r="I192" s="32">
        <f>'OMR (2023)'!G194</f>
        <v>11861.309540117143</v>
      </c>
      <c r="J192" s="36"/>
      <c r="K192" s="55"/>
      <c r="M192" s="47">
        <v>802.11746912024194</v>
      </c>
      <c r="N192" s="47">
        <f t="shared" si="4"/>
        <v>-632.18253087975802</v>
      </c>
      <c r="O192" s="53" t="s">
        <v>73</v>
      </c>
      <c r="P192">
        <f t="shared" si="5"/>
        <v>0</v>
      </c>
    </row>
    <row r="193" spans="1:16" customFormat="1">
      <c r="A193" s="6">
        <v>45026</v>
      </c>
      <c r="B193" s="35" t="str">
        <f>IF('OCOD&amp;OMR (2023)'!B193="b","B",IF('OCOD&amp;OMR (2023)'!B193="c","E",IF('OCOD&amp;OMR (2023)'!B193="r","E","")))</f>
        <v>E</v>
      </c>
      <c r="C193" s="28">
        <f>'OCOD Data 2023'!M193</f>
        <v>1696</v>
      </c>
      <c r="D193" s="28">
        <f>'OCOD Data 2023'!L193</f>
        <v>3994</v>
      </c>
      <c r="E193" s="35" t="str">
        <f>IF('OCOD&amp;OMR (2023)'!E193=0,"C",IF(AND('OCOD&amp;OMR (2023)'!E193&lt;100,'OCOD&amp;OMR (2023)'!E212=100),"C","O"))</f>
        <v>C</v>
      </c>
      <c r="F193" s="32">
        <f>'OMR (2023)'!C195</f>
        <v>11408</v>
      </c>
      <c r="G193" s="68" t="s">
        <v>64</v>
      </c>
      <c r="H193" s="32">
        <f>'OMR (2023)'!F195</f>
        <v>12424.30933714192</v>
      </c>
      <c r="I193" s="32">
        <f>'OMR (2023)'!G195</f>
        <v>11778.360025784326</v>
      </c>
      <c r="J193" s="37"/>
      <c r="K193" s="56"/>
      <c r="M193" s="47">
        <v>802.11746912024194</v>
      </c>
      <c r="N193" s="47">
        <f t="shared" si="4"/>
        <v>-893.88253087975806</v>
      </c>
      <c r="O193" s="53" t="s">
        <v>73</v>
      </c>
      <c r="P193">
        <f t="shared" si="5"/>
        <v>0</v>
      </c>
    </row>
    <row r="194" spans="1:16" customFormat="1">
      <c r="A194" s="6">
        <v>45027</v>
      </c>
      <c r="B194" s="35" t="str">
        <f>IF('OCOD&amp;OMR (2023)'!B194="b","B",IF('OCOD&amp;OMR (2023)'!B194="c","E",IF('OCOD&amp;OMR (2023)'!B194="r","E","")))</f>
        <v>E</v>
      </c>
      <c r="C194" s="28">
        <f>'OCOD Data 2023'!M194</f>
        <v>1700</v>
      </c>
      <c r="D194" s="28">
        <f>'OCOD Data 2023'!L194</f>
        <v>3489.8</v>
      </c>
      <c r="E194" s="35" t="str">
        <f>IF('OCOD&amp;OMR (2023)'!E194=0,"C",IF(AND('OCOD&amp;OMR (2023)'!E194&lt;100,'OCOD&amp;OMR (2023)'!E213=100),"C","O"))</f>
        <v>C</v>
      </c>
      <c r="F194" s="32">
        <f>'OMR (2023)'!C196</f>
        <v>11822</v>
      </c>
      <c r="G194" s="68" t="s">
        <v>64</v>
      </c>
      <c r="H194" s="32">
        <f>'OMR (2023)'!F196</f>
        <v>12568.398538342115</v>
      </c>
      <c r="I194" s="32">
        <f>'OMR (2023)'!G196</f>
        <v>11662.78855357431</v>
      </c>
      <c r="J194" s="37"/>
      <c r="K194" s="37"/>
      <c r="M194" s="47">
        <v>803.1257877489287</v>
      </c>
      <c r="N194" s="47">
        <f t="shared" si="4"/>
        <v>-896.8742122510713</v>
      </c>
      <c r="O194" s="53" t="s">
        <v>73</v>
      </c>
      <c r="P194">
        <f t="shared" si="5"/>
        <v>0</v>
      </c>
    </row>
    <row r="195" spans="1:16" customFormat="1">
      <c r="A195" s="6">
        <v>45028</v>
      </c>
      <c r="B195" s="35" t="str">
        <f>IF('OCOD&amp;OMR (2023)'!B195="b","B",IF('OCOD&amp;OMR (2023)'!B195="c","E",IF('OCOD&amp;OMR (2023)'!B195="r","E","")))</f>
        <v>E</v>
      </c>
      <c r="C195" s="28">
        <f>'OCOD Data 2023'!M195</f>
        <v>1698.5</v>
      </c>
      <c r="D195" s="28">
        <f>'OCOD Data 2023'!L195</f>
        <v>3498.9</v>
      </c>
      <c r="E195" s="35" t="str">
        <f>IF('OCOD&amp;OMR (2023)'!E195=0,"C",IF(AND('OCOD&amp;OMR (2023)'!E195&lt;100,'OCOD&amp;OMR (2023)'!E214=100),"C","O"))</f>
        <v>C</v>
      </c>
      <c r="F195" s="32">
        <f>'OMR (2023)'!C197</f>
        <v>12192</v>
      </c>
      <c r="G195" s="68" t="s">
        <v>64</v>
      </c>
      <c r="H195" s="32">
        <f>'OMR (2023)'!F197</f>
        <v>12691.615189340097</v>
      </c>
      <c r="I195" s="32">
        <f>'OMR (2023)'!G197</f>
        <v>11767.457663996003</v>
      </c>
      <c r="J195" s="37"/>
      <c r="K195" s="65" t="s">
        <v>120</v>
      </c>
      <c r="M195" s="47">
        <v>805.64658432064527</v>
      </c>
      <c r="N195" s="47">
        <f t="shared" ref="N195:N258" si="6">M195-C195</f>
        <v>-892.85341567935473</v>
      </c>
      <c r="O195" s="53" t="s">
        <v>73</v>
      </c>
      <c r="P195">
        <f t="shared" ref="P195:P258" si="7">IF(O195=E195,,1)</f>
        <v>0</v>
      </c>
    </row>
    <row r="196" spans="1:16" customFormat="1">
      <c r="A196" s="6">
        <v>45029</v>
      </c>
      <c r="B196" s="35" t="str">
        <f>IF('OCOD&amp;OMR (2023)'!B196="b","B",IF('OCOD&amp;OMR (2023)'!B196="c","E",IF('OCOD&amp;OMR (2023)'!B196="r","E","")))</f>
        <v>E</v>
      </c>
      <c r="C196" s="28">
        <f>'OCOD Data 2023'!M196</f>
        <v>1696</v>
      </c>
      <c r="D196" s="28">
        <f>'OCOD Data 2023'!L196</f>
        <v>3991.9</v>
      </c>
      <c r="E196" s="35" t="str">
        <f>IF('OCOD&amp;OMR (2023)'!E196=0,"C",IF(AND('OCOD&amp;OMR (2023)'!E196&lt;100,'OCOD&amp;OMR (2023)'!E215=100),"C","O"))</f>
        <v>C</v>
      </c>
      <c r="F196" s="32">
        <f>'OMR (2023)'!C198</f>
        <v>12332</v>
      </c>
      <c r="G196" s="32">
        <f>'OMR (2023)'!D198</f>
        <v>11475.714285714286</v>
      </c>
      <c r="H196" s="32">
        <f>'OMR (2023)'!F198</f>
        <v>12739.316097745483</v>
      </c>
      <c r="I196" s="32">
        <f>'OMR (2023)'!G198</f>
        <v>11809.086993991368</v>
      </c>
      <c r="J196" s="36"/>
      <c r="K196" s="55"/>
      <c r="M196" s="47">
        <v>806.15074363498866</v>
      </c>
      <c r="N196" s="47">
        <f t="shared" si="6"/>
        <v>-889.84925636501134</v>
      </c>
      <c r="O196" s="53" t="s">
        <v>73</v>
      </c>
      <c r="P196">
        <f t="shared" si="7"/>
        <v>0</v>
      </c>
    </row>
    <row r="197" spans="1:16" customFormat="1">
      <c r="A197" s="6">
        <v>45030</v>
      </c>
      <c r="B197" s="35" t="str">
        <f>IF('OCOD&amp;OMR (2023)'!B197="b","B",IF('OCOD&amp;OMR (2023)'!B197="c","E",IF('OCOD&amp;OMR (2023)'!B197="r","E","")))</f>
        <v>E</v>
      </c>
      <c r="C197" s="28">
        <f>'OCOD Data 2023'!M197</f>
        <v>1694.5</v>
      </c>
      <c r="D197" s="28">
        <f>'OCOD Data 2023'!L197</f>
        <v>3988.9</v>
      </c>
      <c r="E197" s="35" t="str">
        <f>IF('OCOD&amp;OMR (2023)'!E197=0,"C",IF(AND('OCOD&amp;OMR (2023)'!E197&lt;100,'OCOD&amp;OMR (2023)'!E216=100),"C","O"))</f>
        <v>C</v>
      </c>
      <c r="F197" s="32">
        <f>'OMR (2023)'!C199</f>
        <v>12274</v>
      </c>
      <c r="G197" s="32">
        <f>'OMR (2023)'!D199</f>
        <v>11485.714285714286</v>
      </c>
      <c r="H197" s="32">
        <f>'OMR (2023)'!F199</f>
        <v>12532.665773999623</v>
      </c>
      <c r="I197" s="32">
        <f>'OMR (2023)'!G199</f>
        <v>11868.167010923918</v>
      </c>
      <c r="J197" s="37"/>
      <c r="K197" s="56"/>
      <c r="M197" s="47">
        <v>806.65490294933193</v>
      </c>
      <c r="N197" s="47">
        <f t="shared" si="6"/>
        <v>-887.84509705066807</v>
      </c>
      <c r="O197" s="53" t="s">
        <v>73</v>
      </c>
      <c r="P197">
        <f t="shared" si="7"/>
        <v>0</v>
      </c>
    </row>
    <row r="198" spans="1:16" customFormat="1">
      <c r="A198" s="6">
        <v>45031</v>
      </c>
      <c r="B198" s="35" t="str">
        <f>IF('OCOD&amp;OMR (2023)'!B198="b","B",IF('OCOD&amp;OMR (2023)'!B198="c","E",IF('OCOD&amp;OMR (2023)'!B198="r","E","")))</f>
        <v>E</v>
      </c>
      <c r="C198" s="28">
        <f>'OCOD Data 2023'!M198</f>
        <v>1694</v>
      </c>
      <c r="D198" s="28">
        <f>'OCOD Data 2023'!L198</f>
        <v>3491.3</v>
      </c>
      <c r="E198" s="35" t="str">
        <f>IF('OCOD&amp;OMR (2023)'!E198=0,"C",IF(AND('OCOD&amp;OMR (2023)'!E198&lt;100,'OCOD&amp;OMR (2023)'!E217=100),"C","O"))</f>
        <v>C</v>
      </c>
      <c r="F198" s="32">
        <f>'OMR (2023)'!C200</f>
        <v>12170</v>
      </c>
      <c r="G198" s="32">
        <f>'OMR (2023)'!D200</f>
        <v>11507.857142857143</v>
      </c>
      <c r="H198" s="32">
        <f>'OMR (2023)'!F200</f>
        <v>12466.213667047265</v>
      </c>
      <c r="I198" s="32">
        <f>'OMR (2023)'!G200</f>
        <v>11931.596059388032</v>
      </c>
      <c r="J198" s="36"/>
      <c r="K198" s="55"/>
      <c r="M198" s="47">
        <v>806.65490294933193</v>
      </c>
      <c r="N198" s="47">
        <f t="shared" si="6"/>
        <v>-887.34509705066807</v>
      </c>
      <c r="O198" s="53" t="s">
        <v>73</v>
      </c>
      <c r="P198">
        <f t="shared" si="7"/>
        <v>0</v>
      </c>
    </row>
    <row r="199" spans="1:16" customFormat="1">
      <c r="A199" s="6">
        <v>45032</v>
      </c>
      <c r="B199" s="35" t="str">
        <f>IF('OCOD&amp;OMR (2023)'!B199="b","B",IF('OCOD&amp;OMR (2023)'!B199="c","E",IF('OCOD&amp;OMR (2023)'!B199="r","E","")))</f>
        <v>E</v>
      </c>
      <c r="C199" s="28">
        <f>'OCOD Data 2023'!M199</f>
        <v>1696</v>
      </c>
      <c r="D199" s="28">
        <f>'OCOD Data 2023'!L199</f>
        <v>2995.2</v>
      </c>
      <c r="E199" s="35" t="str">
        <f>IF('OCOD&amp;OMR (2023)'!E199=0,"C",IF(AND('OCOD&amp;OMR (2023)'!E199&lt;100,'OCOD&amp;OMR (2023)'!E218=100),"C","O"))</f>
        <v>C</v>
      </c>
      <c r="F199" s="32">
        <f>'OMR (2023)'!C201</f>
        <v>11876</v>
      </c>
      <c r="G199" s="32">
        <f>'OMR (2023)'!D201</f>
        <v>11515.714285714286</v>
      </c>
      <c r="H199" s="32">
        <f>'OMR (2023)'!F201</f>
        <v>12107.239588146334</v>
      </c>
      <c r="I199" s="32">
        <f>'OMR (2023)'!G201</f>
        <v>11934.319963298867</v>
      </c>
      <c r="J199" s="36"/>
      <c r="K199" s="55"/>
      <c r="M199" s="47">
        <v>807.66322157801869</v>
      </c>
      <c r="N199" s="47">
        <f t="shared" si="6"/>
        <v>-888.33677842198131</v>
      </c>
      <c r="O199" s="53" t="s">
        <v>73</v>
      </c>
      <c r="P199">
        <f t="shared" si="7"/>
        <v>0</v>
      </c>
    </row>
    <row r="200" spans="1:16" customFormat="1">
      <c r="A200" s="6">
        <v>45033</v>
      </c>
      <c r="B200" s="35" t="str">
        <f>IF('OCOD&amp;OMR (2023)'!B200="b","B",IF('OCOD&amp;OMR (2023)'!B200="c","E",IF('OCOD&amp;OMR (2023)'!B200="r","E","")))</f>
        <v>E</v>
      </c>
      <c r="C200" s="28">
        <f>'OCOD Data 2023'!M200</f>
        <v>1697.5</v>
      </c>
      <c r="D200" s="28">
        <f>'OCOD Data 2023'!L200</f>
        <v>4496.1000000000004</v>
      </c>
      <c r="E200" s="35" t="str">
        <f>IF('OCOD&amp;OMR (2023)'!E200=0,"C",IF(AND('OCOD&amp;OMR (2023)'!E200&lt;100,'OCOD&amp;OMR (2023)'!E219=100),"C","O"))</f>
        <v>C</v>
      </c>
      <c r="F200" s="68" t="s">
        <v>64</v>
      </c>
      <c r="G200" s="68" t="s">
        <v>64</v>
      </c>
      <c r="H200" s="32">
        <f>'OMR (2023)'!F202</f>
        <v>11775.102616112892</v>
      </c>
      <c r="I200" s="32">
        <f>'OMR (2023)'!G202</f>
        <v>11946.729820184544</v>
      </c>
      <c r="J200" s="36"/>
      <c r="K200" s="55"/>
      <c r="M200" s="47">
        <v>809.17569952104861</v>
      </c>
      <c r="N200" s="47">
        <f t="shared" si="6"/>
        <v>-888.32430047895139</v>
      </c>
      <c r="O200" s="53" t="s">
        <v>73</v>
      </c>
      <c r="P200">
        <f t="shared" si="7"/>
        <v>0</v>
      </c>
    </row>
    <row r="201" spans="1:16" customFormat="1">
      <c r="A201" s="6">
        <v>45034</v>
      </c>
      <c r="B201" s="35" t="str">
        <f>IF('OCOD&amp;OMR (2023)'!B201="b","B",IF('OCOD&amp;OMR (2023)'!B201="c","E",IF('OCOD&amp;OMR (2023)'!B201="r","E","")))</f>
        <v>E</v>
      </c>
      <c r="C201" s="28">
        <f>'OCOD Data 2023'!M201</f>
        <v>1695.5</v>
      </c>
      <c r="D201" s="28">
        <f>'OCOD Data 2023'!L201</f>
        <v>4493.6000000000004</v>
      </c>
      <c r="E201" s="35" t="str">
        <f>IF('OCOD&amp;OMR (2023)'!E201=0,"C",IF(AND('OCOD&amp;OMR (2023)'!E201&lt;100,'OCOD&amp;OMR (2023)'!E220=100),"C","O"))</f>
        <v>C</v>
      </c>
      <c r="F201" s="68" t="s">
        <v>64</v>
      </c>
      <c r="G201" s="68" t="s">
        <v>64</v>
      </c>
      <c r="H201" s="32">
        <f>'OMR (2023)'!F203</f>
        <v>11554.220597222924</v>
      </c>
      <c r="I201" s="32">
        <f>'OMR (2023)'!G203</f>
        <v>12002.825034182168</v>
      </c>
      <c r="J201" s="37"/>
      <c r="K201" s="55"/>
      <c r="M201" s="47">
        <v>806.15074363498866</v>
      </c>
      <c r="N201" s="47">
        <f t="shared" si="6"/>
        <v>-889.34925636501134</v>
      </c>
      <c r="O201" s="53" t="s">
        <v>73</v>
      </c>
      <c r="P201">
        <f t="shared" si="7"/>
        <v>0</v>
      </c>
    </row>
    <row r="202" spans="1:16" customFormat="1">
      <c r="A202" s="6">
        <v>45035</v>
      </c>
      <c r="B202" s="35" t="str">
        <f>IF('OCOD&amp;OMR (2023)'!B202="b","B",IF('OCOD&amp;OMR (2023)'!B202="c","E",IF('OCOD&amp;OMR (2023)'!B202="r","E","")))</f>
        <v>E</v>
      </c>
      <c r="C202" s="28">
        <f>'OCOD Data 2023'!M202</f>
        <v>1691.5</v>
      </c>
      <c r="D202" s="28">
        <f>'OCOD Data 2023'!L202</f>
        <v>4488.5</v>
      </c>
      <c r="E202" s="35" t="str">
        <f>IF('OCOD&amp;OMR (2023)'!E202=0,"C",IF(AND('OCOD&amp;OMR (2023)'!E202&lt;100,'OCOD&amp;OMR (2023)'!E221=100),"C","O"))</f>
        <v>C</v>
      </c>
      <c r="F202" s="68" t="s">
        <v>64</v>
      </c>
      <c r="G202" s="68" t="s">
        <v>64</v>
      </c>
      <c r="H202" s="32">
        <f>'OMR (2023)'!F204</f>
        <v>11304.495695392825</v>
      </c>
      <c r="I202" s="32">
        <f>'OMR (2023)'!G204</f>
        <v>12050.131352360711</v>
      </c>
      <c r="J202" s="36"/>
      <c r="K202" s="55"/>
      <c r="M202" s="47">
        <v>806.65490294933193</v>
      </c>
      <c r="N202" s="47">
        <f t="shared" si="6"/>
        <v>-884.84509705066807</v>
      </c>
      <c r="O202" s="53" t="s">
        <v>73</v>
      </c>
      <c r="P202">
        <f t="shared" si="7"/>
        <v>0</v>
      </c>
    </row>
    <row r="203" spans="1:16" customFormat="1">
      <c r="A203" s="6">
        <v>45036</v>
      </c>
      <c r="B203" s="35" t="str">
        <f>IF('OCOD&amp;OMR (2023)'!B203="b","B",IF('OCOD&amp;OMR (2023)'!B203="c","E",IF('OCOD&amp;OMR (2023)'!B203="r","E","")))</f>
        <v>E</v>
      </c>
      <c r="C203" s="28">
        <f>'OCOD Data 2023'!M203</f>
        <v>1687.9</v>
      </c>
      <c r="D203" s="28">
        <f>'OCOD Data 2023'!L203</f>
        <v>5990.4</v>
      </c>
      <c r="E203" s="35" t="str">
        <f>IF('OCOD&amp;OMR (2023)'!E203=0,"C",IF(AND('OCOD&amp;OMR (2023)'!E203&lt;100,'OCOD&amp;OMR (2023)'!E222=100),"C","O"))</f>
        <v>C</v>
      </c>
      <c r="F203" s="68" t="s">
        <v>64</v>
      </c>
      <c r="G203" s="68" t="s">
        <v>64</v>
      </c>
      <c r="H203" s="32">
        <f>'OMR (2023)'!F205</f>
        <v>10663.026907220403</v>
      </c>
      <c r="I203" s="32">
        <f>'OMR (2023)'!G205</f>
        <v>11822.386813284869</v>
      </c>
      <c r="J203" s="36"/>
      <c r="K203" s="55"/>
      <c r="M203" s="47">
        <v>805.64658432064527</v>
      </c>
      <c r="N203" s="47">
        <f t="shared" si="6"/>
        <v>-882.25341567935482</v>
      </c>
      <c r="O203" s="53" t="s">
        <v>73</v>
      </c>
      <c r="P203">
        <f t="shared" si="7"/>
        <v>0</v>
      </c>
    </row>
    <row r="204" spans="1:16" customFormat="1">
      <c r="A204" s="6">
        <v>45037</v>
      </c>
      <c r="B204" s="35" t="str">
        <f>IF('OCOD&amp;OMR (2023)'!B204="b","B",IF('OCOD&amp;OMR (2023)'!B204="c","E",IF('OCOD&amp;OMR (2023)'!B204="r","E","")))</f>
        <v>E</v>
      </c>
      <c r="C204" s="28">
        <f>'OCOD Data 2023'!M204</f>
        <v>1686.4</v>
      </c>
      <c r="D204" s="28">
        <f>'OCOD Data 2023'!L204</f>
        <v>5986.9</v>
      </c>
      <c r="E204" s="35" t="str">
        <f>IF('OCOD&amp;OMR (2023)'!E204=0,"C",IF(AND('OCOD&amp;OMR (2023)'!E204&lt;100,'OCOD&amp;OMR (2023)'!E223=100),"C","O"))</f>
        <v>C</v>
      </c>
      <c r="F204" s="68" t="s">
        <v>64</v>
      </c>
      <c r="G204" s="68" t="s">
        <v>64</v>
      </c>
      <c r="H204" s="32">
        <f>'OMR (2023)'!F206</f>
        <v>10213.544135019747</v>
      </c>
      <c r="I204" s="32">
        <f>'OMR (2023)'!G206</f>
        <v>11588.334016557312</v>
      </c>
      <c r="J204" s="37"/>
      <c r="K204" s="56"/>
      <c r="M204" s="47">
        <v>806.15074363498866</v>
      </c>
      <c r="N204" s="47">
        <f t="shared" si="6"/>
        <v>-880.24925636501143</v>
      </c>
      <c r="O204" s="53" t="s">
        <v>73</v>
      </c>
      <c r="P204">
        <f t="shared" si="7"/>
        <v>0</v>
      </c>
    </row>
    <row r="205" spans="1:16" customFormat="1">
      <c r="A205" s="6">
        <v>45038</v>
      </c>
      <c r="B205" s="35" t="str">
        <f>IF('OCOD&amp;OMR (2023)'!B205="b","B",IF('OCOD&amp;OMR (2023)'!B205="c","E",IF('OCOD&amp;OMR (2023)'!B205="r","E","")))</f>
        <v>E</v>
      </c>
      <c r="C205" s="28">
        <f>'OCOD Data 2023'!M205</f>
        <v>1690.5</v>
      </c>
      <c r="D205" s="28">
        <f>'OCOD Data 2023'!L205</f>
        <v>4492.1000000000004</v>
      </c>
      <c r="E205" s="35" t="str">
        <f>IF('OCOD&amp;OMR (2023)'!E205=0,"C",IF(AND('OCOD&amp;OMR (2023)'!E205&lt;100,'OCOD&amp;OMR (2023)'!E224=100),"C","O"))</f>
        <v>C</v>
      </c>
      <c r="F205" s="68" t="s">
        <v>64</v>
      </c>
      <c r="G205" s="68" t="s">
        <v>64</v>
      </c>
      <c r="H205" s="32">
        <f>'OMR (2023)'!F207</f>
        <v>10075.450054610537</v>
      </c>
      <c r="I205" s="32">
        <f>'OMR (2023)'!G207</f>
        <v>11481.349464728626</v>
      </c>
      <c r="J205" s="37"/>
      <c r="K205" s="56"/>
      <c r="M205" s="47">
        <v>807.15906226367531</v>
      </c>
      <c r="N205" s="47">
        <f t="shared" si="6"/>
        <v>-883.34093773632469</v>
      </c>
      <c r="O205" s="53" t="s">
        <v>73</v>
      </c>
      <c r="P205">
        <f t="shared" si="7"/>
        <v>0</v>
      </c>
    </row>
    <row r="206" spans="1:16" customFormat="1">
      <c r="A206" s="6">
        <v>45039</v>
      </c>
      <c r="B206" s="35" t="str">
        <f>IF('OCOD&amp;OMR (2023)'!B206="b","B",IF('OCOD&amp;OMR (2023)'!B206="c","E",IF('OCOD&amp;OMR (2023)'!B206="r","E","")))</f>
        <v>E</v>
      </c>
      <c r="C206" s="28">
        <f>'OCOD Data 2023'!M206</f>
        <v>2402.3000000000002</v>
      </c>
      <c r="D206" s="28">
        <f>'OCOD Data 2023'!L206</f>
        <v>2993.7</v>
      </c>
      <c r="E206" s="35" t="str">
        <f>IF('OCOD&amp;OMR (2023)'!E206=0,"C",IF(AND('OCOD&amp;OMR (2023)'!E206&lt;100,'OCOD&amp;OMR (2023)'!E225=100),"C","O"))</f>
        <v>C</v>
      </c>
      <c r="F206" s="68" t="s">
        <v>64</v>
      </c>
      <c r="G206" s="68" t="s">
        <v>64</v>
      </c>
      <c r="H206" s="32">
        <f>'OMR (2023)'!F208</f>
        <v>10126.639863685403</v>
      </c>
      <c r="I206" s="32">
        <f>'OMR (2023)'!G208</f>
        <v>11358.597660578331</v>
      </c>
      <c r="J206" s="36"/>
      <c r="K206" s="55"/>
      <c r="M206" s="47">
        <v>804.63826569195862</v>
      </c>
      <c r="N206" s="47">
        <f t="shared" si="6"/>
        <v>-1597.6617343080416</v>
      </c>
      <c r="O206" s="53" t="s">
        <v>73</v>
      </c>
      <c r="P206">
        <f t="shared" si="7"/>
        <v>0</v>
      </c>
    </row>
    <row r="207" spans="1:16" customFormat="1">
      <c r="A207" s="6">
        <v>45040</v>
      </c>
      <c r="B207" s="35" t="str">
        <f>IF('OCOD&amp;OMR (2023)'!B207="b","B",IF('OCOD&amp;OMR (2023)'!B207="c","E",IF('OCOD&amp;OMR (2023)'!B207="r","E","")))</f>
        <v>E</v>
      </c>
      <c r="C207" s="28">
        <f>'OCOD Data 2023'!M207</f>
        <v>2702.3</v>
      </c>
      <c r="D207" s="28">
        <f>'OCOD Data 2023'!L207</f>
        <v>3989.9</v>
      </c>
      <c r="E207" s="35" t="str">
        <f>IF('OCOD&amp;OMR (2023)'!E207=0,"C",IF(AND('OCOD&amp;OMR (2023)'!E207&lt;100,'OCOD&amp;OMR (2023)'!E226=100),"C","O"))</f>
        <v>C</v>
      </c>
      <c r="F207" s="68" t="s">
        <v>64</v>
      </c>
      <c r="G207" s="68" t="s">
        <v>64</v>
      </c>
      <c r="H207" s="32">
        <f>'OMR (2023)'!F209</f>
        <v>10009.525147537981</v>
      </c>
      <c r="I207" s="32">
        <f>'OMR (2023)'!G209</f>
        <v>11187.708427502163</v>
      </c>
      <c r="J207" s="36"/>
      <c r="K207" s="55"/>
      <c r="M207" s="47">
        <v>805.14242500630201</v>
      </c>
      <c r="N207" s="47">
        <f t="shared" si="6"/>
        <v>-1897.1575749936983</v>
      </c>
      <c r="O207" s="53" t="s">
        <v>73</v>
      </c>
      <c r="P207">
        <f t="shared" si="7"/>
        <v>0</v>
      </c>
    </row>
    <row r="208" spans="1:16" customFormat="1">
      <c r="A208" s="6">
        <v>45041</v>
      </c>
      <c r="B208" s="35" t="str">
        <f>IF('OCOD&amp;OMR (2023)'!B208="b","B",IF('OCOD&amp;OMR (2023)'!B208="c","E",IF('OCOD&amp;OMR (2023)'!B208="r","E","")))</f>
        <v>E</v>
      </c>
      <c r="C208" s="28">
        <f>'OCOD Data 2023'!M208</f>
        <v>2694.7</v>
      </c>
      <c r="D208" s="28">
        <f>'OCOD Data 2023'!L208</f>
        <v>3488.8</v>
      </c>
      <c r="E208" s="35" t="str">
        <f>IF('OCOD&amp;OMR (2023)'!E208=0,"C",IF(AND('OCOD&amp;OMR (2023)'!E208&lt;100,'OCOD&amp;OMR (2023)'!E227=100),"C","O"))</f>
        <v>C</v>
      </c>
      <c r="F208" s="32">
        <f>'OMR (2023)'!C210</f>
        <v>9104</v>
      </c>
      <c r="G208" s="68" t="s">
        <v>64</v>
      </c>
      <c r="H208" s="32">
        <f>'OMR (2023)'!F210</f>
        <v>10335.684912539238</v>
      </c>
      <c r="I208" s="32">
        <f>'OMR (2023)'!G210</f>
        <v>11024.989089783843</v>
      </c>
      <c r="J208" s="36"/>
      <c r="K208" s="55"/>
      <c r="M208" s="47">
        <v>803.62994706327197</v>
      </c>
      <c r="N208" s="47">
        <f t="shared" si="6"/>
        <v>-1891.0700529367277</v>
      </c>
      <c r="O208" s="53" t="s">
        <v>73</v>
      </c>
      <c r="P208">
        <f t="shared" si="7"/>
        <v>0</v>
      </c>
    </row>
    <row r="209" spans="1:16" customFormat="1">
      <c r="A209" s="6">
        <v>45042</v>
      </c>
      <c r="B209" s="35" t="str">
        <f>IF('OCOD&amp;OMR (2023)'!B209="b","B",IF('OCOD&amp;OMR (2023)'!B209="c","E",IF('OCOD&amp;OMR (2023)'!B209="r","E","")))</f>
        <v>E</v>
      </c>
      <c r="C209" s="28">
        <f>'OCOD Data 2023'!M209</f>
        <v>2692.7</v>
      </c>
      <c r="D209" s="28">
        <f>'OCOD Data 2023'!L209</f>
        <v>3491.3</v>
      </c>
      <c r="E209" s="35" t="str">
        <f>IF('OCOD&amp;OMR (2023)'!E209=0,"C",IF(AND('OCOD&amp;OMR (2023)'!E209&lt;100,'OCOD&amp;OMR (2023)'!E228=100),"C","O"))</f>
        <v>C</v>
      </c>
      <c r="F209" s="32">
        <f>'OMR (2023)'!C211</f>
        <v>9496</v>
      </c>
      <c r="G209" s="68" t="s">
        <v>64</v>
      </c>
      <c r="H209" s="32">
        <f>'OMR (2023)'!F211</f>
        <v>10680.714308415216</v>
      </c>
      <c r="I209" s="32">
        <f>'OMR (2023)'!G211</f>
        <v>10870.155130512712</v>
      </c>
      <c r="J209" s="37"/>
      <c r="K209" s="65" t="s">
        <v>120</v>
      </c>
      <c r="M209" s="47">
        <v>804.13410637761535</v>
      </c>
      <c r="N209" s="47">
        <f t="shared" si="6"/>
        <v>-1888.5658936223845</v>
      </c>
      <c r="O209" s="53" t="s">
        <v>73</v>
      </c>
      <c r="P209">
        <f t="shared" si="7"/>
        <v>0</v>
      </c>
    </row>
    <row r="210" spans="1:16" customFormat="1">
      <c r="A210" s="6">
        <v>45043</v>
      </c>
      <c r="B210" s="35" t="str">
        <f>IF('OCOD&amp;OMR (2023)'!B210="b","B",IF('OCOD&amp;OMR (2023)'!B210="c","E",IF('OCOD&amp;OMR (2023)'!B210="r","E","")))</f>
        <v>E</v>
      </c>
      <c r="C210" s="28">
        <f>'OCOD Data 2023'!M210</f>
        <v>2692.7</v>
      </c>
      <c r="D210" s="28">
        <f>'OCOD Data 2023'!L210</f>
        <v>5494.3</v>
      </c>
      <c r="E210" s="35" t="str">
        <f>IF('OCOD&amp;OMR (2023)'!E210=0,"C",IF(AND('OCOD&amp;OMR (2023)'!E210&lt;100,'OCOD&amp;OMR (2023)'!E229=100),"C","O"))</f>
        <v>C</v>
      </c>
      <c r="F210" s="32">
        <f>'OMR (2023)'!C212</f>
        <v>9378</v>
      </c>
      <c r="G210" s="68" t="s">
        <v>64</v>
      </c>
      <c r="H210" s="32">
        <f>'OMR (2023)'!F212</f>
        <v>10321.342070855348</v>
      </c>
      <c r="I210" s="32">
        <f>'OMR (2023)'!G212</f>
        <v>10617.787312267861</v>
      </c>
      <c r="J210" s="36"/>
      <c r="K210" s="55"/>
      <c r="M210" s="47">
        <v>805.14242500630201</v>
      </c>
      <c r="N210" s="47">
        <f t="shared" si="6"/>
        <v>-1887.5575749936979</v>
      </c>
      <c r="O210" s="53" t="s">
        <v>73</v>
      </c>
      <c r="P210">
        <f t="shared" si="7"/>
        <v>0</v>
      </c>
    </row>
    <row r="211" spans="1:16" customFormat="1">
      <c r="A211" s="6">
        <v>45044</v>
      </c>
      <c r="B211" s="35" t="str">
        <f>IF('OCOD&amp;OMR (2023)'!B211="b","B",IF('OCOD&amp;OMR (2023)'!B211="c","E",IF('OCOD&amp;OMR (2023)'!B211="r","E","")))</f>
        <v>E</v>
      </c>
      <c r="C211" s="28">
        <f>'OCOD Data 2023'!M211</f>
        <v>2719.9</v>
      </c>
      <c r="D211" s="28">
        <f>'OCOD Data 2023'!L211</f>
        <v>4993.7</v>
      </c>
      <c r="E211" s="35" t="str">
        <f>IF('OCOD&amp;OMR (2023)'!E211=0,"C",IF(AND('OCOD&amp;OMR (2023)'!E211&lt;100,'OCOD&amp;OMR (2023)'!E230=100),"C","O"))</f>
        <v>C</v>
      </c>
      <c r="F211" s="32">
        <f>'OMR (2023)'!C213</f>
        <v>8996</v>
      </c>
      <c r="G211" s="68" t="s">
        <v>64</v>
      </c>
      <c r="H211" s="32">
        <f>'OMR (2023)'!F213</f>
        <v>9846.5789616645234</v>
      </c>
      <c r="I211" s="32">
        <f>'OMR (2023)'!G213</f>
        <v>10399.280941887222</v>
      </c>
      <c r="J211" s="36"/>
      <c r="K211" s="55"/>
      <c r="M211" s="47">
        <v>803.1257877489287</v>
      </c>
      <c r="N211" s="47">
        <f t="shared" si="6"/>
        <v>-1916.7742122510713</v>
      </c>
      <c r="O211" s="53" t="s">
        <v>73</v>
      </c>
      <c r="P211">
        <f t="shared" si="7"/>
        <v>0</v>
      </c>
    </row>
    <row r="212" spans="1:16" customFormat="1">
      <c r="A212" s="6">
        <v>45045</v>
      </c>
      <c r="B212" s="35" t="str">
        <f>IF('OCOD&amp;OMR (2023)'!B212="b","B",IF('OCOD&amp;OMR (2023)'!B212="c","E",IF('OCOD&amp;OMR (2023)'!B212="r","E","")))</f>
        <v>E</v>
      </c>
      <c r="C212" s="28">
        <f>'OCOD Data 2023'!M212</f>
        <v>2706.8</v>
      </c>
      <c r="D212" s="28">
        <f>'OCOD Data 2023'!L212</f>
        <v>2996.7</v>
      </c>
      <c r="E212" s="35" t="str">
        <f>IF('OCOD&amp;OMR (2023)'!E212=0,"C",IF(AND('OCOD&amp;OMR (2023)'!E212&lt;100,'OCOD&amp;OMR (2023)'!E231=100),"C","O"))</f>
        <v>C</v>
      </c>
      <c r="F212" s="32">
        <f>'OMR (2023)'!C214</f>
        <v>8912</v>
      </c>
      <c r="G212" s="68" t="s">
        <v>64</v>
      </c>
      <c r="H212" s="32">
        <f>'OMR (2023)'!F214</f>
        <v>9975.2258215981838</v>
      </c>
      <c r="I212" s="32">
        <f>'OMR (2023)'!G214</f>
        <v>10298.069911270346</v>
      </c>
      <c r="J212" s="36"/>
      <c r="K212" s="55"/>
      <c r="M212" s="47">
        <v>803.1257877489287</v>
      </c>
      <c r="N212" s="47">
        <f t="shared" si="6"/>
        <v>-1903.6742122510714</v>
      </c>
      <c r="O212" s="53" t="s">
        <v>73</v>
      </c>
      <c r="P212">
        <f t="shared" si="7"/>
        <v>0</v>
      </c>
    </row>
    <row r="213" spans="1:16" customFormat="1">
      <c r="A213" s="6">
        <v>45046</v>
      </c>
      <c r="B213" s="35" t="str">
        <f>IF('OCOD&amp;OMR (2023)'!B213="b","B",IF('OCOD&amp;OMR (2023)'!B213="c","E",IF('OCOD&amp;OMR (2023)'!B213="r","E","")))</f>
        <v>E</v>
      </c>
      <c r="C213" s="28">
        <f>'OCOD Data 2023'!M213</f>
        <v>2712.9</v>
      </c>
      <c r="D213" s="28">
        <f>'OCOD Data 2023'!L213</f>
        <v>2986.6</v>
      </c>
      <c r="E213" s="35" t="str">
        <f>IF('OCOD&amp;OMR (2023)'!E213=0,"C",IF(AND('OCOD&amp;OMR (2023)'!E213&lt;100,'OCOD&amp;OMR (2023)'!E232=100),"C","O"))</f>
        <v>C</v>
      </c>
      <c r="F213" s="32">
        <f>'OMR (2023)'!C215</f>
        <v>8928</v>
      </c>
      <c r="G213" s="68" t="s">
        <v>64</v>
      </c>
      <c r="H213" s="32">
        <f>'OMR (2023)'!F215</f>
        <v>10009.026534650871</v>
      </c>
      <c r="I213" s="32">
        <f>'OMR (2023)'!G215</f>
        <v>10275.627284964034</v>
      </c>
      <c r="J213" s="36"/>
      <c r="K213" s="55"/>
      <c r="M213" s="47">
        <v>804.13410637761535</v>
      </c>
      <c r="N213" s="47">
        <f t="shared" si="6"/>
        <v>-1908.7658936223847</v>
      </c>
      <c r="O213" s="53" t="s">
        <v>73</v>
      </c>
      <c r="P213">
        <f t="shared" si="7"/>
        <v>0</v>
      </c>
    </row>
    <row r="214" spans="1:16" customFormat="1">
      <c r="A214" s="6">
        <v>45047</v>
      </c>
      <c r="B214" s="35" t="str">
        <f>IF('OCOD&amp;OMR (2023)'!B214="b","B",IF('OCOD&amp;OMR (2023)'!B214="c","E",IF('OCOD&amp;OMR (2023)'!B214="r","E","")))</f>
        <v>E</v>
      </c>
      <c r="C214" s="28">
        <f>'OCOD Data 2023'!M214</f>
        <v>3309.3</v>
      </c>
      <c r="D214" s="28">
        <f>'OCOD Data 2023'!L214</f>
        <v>3988.4</v>
      </c>
      <c r="E214" s="35" t="str">
        <f>IF('OCOD&amp;OMR (2023)'!E214=0,"C",IF(AND('OCOD&amp;OMR (2023)'!E214&lt;100,'OCOD&amp;OMR (2023)'!E233=100),"C","O"))</f>
        <v>C</v>
      </c>
      <c r="F214" s="32">
        <f>'OMR (2023)'!C216</f>
        <v>8840</v>
      </c>
      <c r="G214" s="68" t="s">
        <v>64</v>
      </c>
      <c r="H214" s="32">
        <f>'OMR (2023)'!F216</f>
        <v>9740.6490923418205</v>
      </c>
      <c r="I214" s="32">
        <f>'OMR (2023)'!G216</f>
        <v>10143.564586308757</v>
      </c>
      <c r="J214" s="36"/>
      <c r="K214" s="55"/>
      <c r="M214" s="47">
        <v>805.14242500630201</v>
      </c>
      <c r="N214" s="47">
        <f t="shared" si="6"/>
        <v>-2504.1575749936983</v>
      </c>
      <c r="O214" s="53" t="s">
        <v>73</v>
      </c>
      <c r="P214">
        <f t="shared" si="7"/>
        <v>0</v>
      </c>
    </row>
    <row r="215" spans="1:16" customFormat="1">
      <c r="A215" s="6">
        <v>45048</v>
      </c>
      <c r="B215" s="35" t="str">
        <f>IF('OCOD&amp;OMR (2023)'!B215="b","B",IF('OCOD&amp;OMR (2023)'!B215="c","E",IF('OCOD&amp;OMR (2023)'!B215="r","E","")))</f>
        <v>E</v>
      </c>
      <c r="C215" s="28">
        <f>'OCOD Data 2023'!M215</f>
        <v>3540.7</v>
      </c>
      <c r="D215" s="28">
        <f>'OCOD Data 2023'!L215</f>
        <v>3990.9</v>
      </c>
      <c r="E215" s="35" t="str">
        <f>IF('OCOD&amp;OMR (2023)'!E215=0,"C",IF(AND('OCOD&amp;OMR (2023)'!E215&lt;100,'OCOD&amp;OMR (2023)'!E234=100),"C","O"))</f>
        <v>C</v>
      </c>
      <c r="F215" s="32">
        <f>'OMR (2023)'!C217</f>
        <v>8838</v>
      </c>
      <c r="G215" s="68" t="s">
        <v>64</v>
      </c>
      <c r="H215" s="32">
        <f>'OMR (2023)'!F217</f>
        <v>9779.277028767332</v>
      </c>
      <c r="I215" s="32">
        <f>'OMR (2023)'!G217</f>
        <v>9983.8788949622922</v>
      </c>
      <c r="J215" s="36"/>
      <c r="K215" s="55"/>
      <c r="M215" s="47">
        <v>806.65490294933193</v>
      </c>
      <c r="N215" s="47">
        <f t="shared" si="6"/>
        <v>-2734.0450970506681</v>
      </c>
      <c r="O215" s="53" t="s">
        <v>73</v>
      </c>
      <c r="P215">
        <f t="shared" si="7"/>
        <v>0</v>
      </c>
    </row>
    <row r="216" spans="1:16" customFormat="1">
      <c r="A216" s="6">
        <v>45049</v>
      </c>
      <c r="B216" s="35" t="str">
        <f>IF('OCOD&amp;OMR (2023)'!B216="b","B",IF('OCOD&amp;OMR (2023)'!B216="c","E",IF('OCOD&amp;OMR (2023)'!B216="r","E","")))</f>
        <v>E</v>
      </c>
      <c r="C216" s="28">
        <f>'OCOD Data 2023'!M216</f>
        <v>3537.7</v>
      </c>
      <c r="D216" s="28">
        <f>'OCOD Data 2023'!L216</f>
        <v>3989.9</v>
      </c>
      <c r="E216" s="35" t="str">
        <f>IF('OCOD&amp;OMR (2023)'!E216=0,"C",IF(AND('OCOD&amp;OMR (2023)'!E216&lt;100,'OCOD&amp;OMR (2023)'!E235=100),"C","O"))</f>
        <v>C</v>
      </c>
      <c r="F216" s="32">
        <f>'OMR (2023)'!C218</f>
        <v>8546</v>
      </c>
      <c r="G216" s="68" t="s">
        <v>64</v>
      </c>
      <c r="H216" s="32">
        <f>'OMR (2023)'!F218</f>
        <v>9709.5304487219582</v>
      </c>
      <c r="I216" s="32">
        <f>'OMR (2023)'!G218</f>
        <v>9829.6504966476241</v>
      </c>
      <c r="J216" s="36"/>
      <c r="K216" s="55"/>
      <c r="M216" s="47">
        <v>803.1257877489287</v>
      </c>
      <c r="N216" s="47">
        <f t="shared" si="6"/>
        <v>-2734.574212251071</v>
      </c>
      <c r="O216" s="53" t="s">
        <v>73</v>
      </c>
      <c r="P216">
        <f t="shared" si="7"/>
        <v>0</v>
      </c>
    </row>
    <row r="217" spans="1:16" customFormat="1">
      <c r="A217" s="6">
        <v>45050</v>
      </c>
      <c r="B217" s="35" t="str">
        <f>IF('OCOD&amp;OMR (2023)'!B217="b","B",IF('OCOD&amp;OMR (2023)'!B217="c","E",IF('OCOD&amp;OMR (2023)'!B217="r","E","")))</f>
        <v>E</v>
      </c>
      <c r="C217" s="28">
        <f>'OCOD Data 2023'!M217</f>
        <v>2886.8</v>
      </c>
      <c r="D217" s="28">
        <f>'OCOD Data 2023'!L217</f>
        <v>3994</v>
      </c>
      <c r="E217" s="35" t="str">
        <f>IF('OCOD&amp;OMR (2023)'!E217=0,"C",IF(AND('OCOD&amp;OMR (2023)'!E217&lt;100,'OCOD&amp;OMR (2023)'!E236=100),"C","O"))</f>
        <v>C</v>
      </c>
      <c r="F217" s="32">
        <f>'OMR (2023)'!C219</f>
        <v>7874</v>
      </c>
      <c r="G217" s="32">
        <f>'OMR (2023)'!D219</f>
        <v>8527.1428571428569</v>
      </c>
      <c r="H217" s="32">
        <f>'OMR (2023)'!F219</f>
        <v>9360.8603929115197</v>
      </c>
      <c r="I217" s="32">
        <f>'OMR (2023)'!G219</f>
        <v>9833.0104418743158</v>
      </c>
      <c r="J217" s="36"/>
      <c r="K217" s="55"/>
      <c r="M217" s="47">
        <v>800.60499117721201</v>
      </c>
      <c r="N217" s="47">
        <f t="shared" si="6"/>
        <v>-2086.1950088227882</v>
      </c>
      <c r="O217" s="53" t="s">
        <v>73</v>
      </c>
      <c r="P217">
        <f t="shared" si="7"/>
        <v>0</v>
      </c>
    </row>
    <row r="218" spans="1:16" customFormat="1">
      <c r="A218" s="6">
        <v>45051</v>
      </c>
      <c r="B218" s="35" t="str">
        <f>IF('OCOD&amp;OMR (2023)'!B218="b","B",IF('OCOD&amp;OMR (2023)'!B218="c","E",IF('OCOD&amp;OMR (2023)'!B218="r","E","")))</f>
        <v>E</v>
      </c>
      <c r="C218" s="28">
        <f>'OCOD Data 2023'!M218</f>
        <v>3242.2</v>
      </c>
      <c r="D218" s="28">
        <f>'OCOD Data 2023'!L218</f>
        <v>3995.5</v>
      </c>
      <c r="E218" s="35" t="str">
        <f>IF('OCOD&amp;OMR (2023)'!E218=0,"C",IF(AND('OCOD&amp;OMR (2023)'!E218&lt;100,'OCOD&amp;OMR (2023)'!E237=100),"C","O"))</f>
        <v>C</v>
      </c>
      <c r="F218" s="32">
        <f>'OMR (2023)'!C220</f>
        <v>7196</v>
      </c>
      <c r="G218" s="32">
        <f>'OMR (2023)'!D220</f>
        <v>8494.2857142857138</v>
      </c>
      <c r="H218" s="32">
        <f>'OMR (2023)'!F220</f>
        <v>8886.5049001159587</v>
      </c>
      <c r="I218" s="32">
        <f>'OMR (2023)'!G220</f>
        <v>9801.684701069822</v>
      </c>
      <c r="J218" s="36"/>
      <c r="K218" s="62"/>
      <c r="M218" s="47">
        <v>801.10915049155528</v>
      </c>
      <c r="N218" s="47">
        <f t="shared" si="6"/>
        <v>-2441.0908495084445</v>
      </c>
      <c r="O218" s="53" t="s">
        <v>73</v>
      </c>
      <c r="P218">
        <f t="shared" si="7"/>
        <v>0</v>
      </c>
    </row>
    <row r="219" spans="1:16" customFormat="1">
      <c r="A219" s="6">
        <v>45052</v>
      </c>
      <c r="B219" s="35" t="str">
        <f>IF('OCOD&amp;OMR (2023)'!B219="b","B",IF('OCOD&amp;OMR (2023)'!B219="c","E",IF('OCOD&amp;OMR (2023)'!B219="r","E","")))</f>
        <v>E</v>
      </c>
      <c r="C219" s="28">
        <f>'OCOD Data 2023'!M219</f>
        <v>3510</v>
      </c>
      <c r="D219" s="28">
        <f>'OCOD Data 2023'!L219</f>
        <v>3993.4</v>
      </c>
      <c r="E219" s="35" t="str">
        <f>IF('OCOD&amp;OMR (2023)'!E219=0,"C",IF(AND('OCOD&amp;OMR (2023)'!E219&lt;100,'OCOD&amp;OMR (2023)'!E238=100),"C","O"))</f>
        <v>C</v>
      </c>
      <c r="F219" s="32">
        <f>'OMR (2023)'!C221</f>
        <v>6722</v>
      </c>
      <c r="G219" s="32">
        <f>'OMR (2023)'!D221</f>
        <v>8362.8571428571431</v>
      </c>
      <c r="H219" s="32">
        <f>'OMR (2023)'!F221</f>
        <v>8651.5311440685655</v>
      </c>
      <c r="I219" s="32">
        <f>'OMR (2023)'!G221</f>
        <v>9635.0221182580535</v>
      </c>
      <c r="J219" s="36"/>
      <c r="K219" s="55"/>
      <c r="M219" s="47">
        <v>801.61330980589867</v>
      </c>
      <c r="N219" s="47">
        <f t="shared" si="6"/>
        <v>-2708.3866901941014</v>
      </c>
      <c r="O219" s="53" t="s">
        <v>73</v>
      </c>
      <c r="P219">
        <f t="shared" si="7"/>
        <v>0</v>
      </c>
    </row>
    <row r="220" spans="1:16" customFormat="1">
      <c r="A220" s="6">
        <v>45053</v>
      </c>
      <c r="B220" s="35" t="str">
        <f>IF('OCOD&amp;OMR (2023)'!B220="b","B",IF('OCOD&amp;OMR (2023)'!B220="c","E",IF('OCOD&amp;OMR (2023)'!B220="r","E","")))</f>
        <v>E</v>
      </c>
      <c r="C220" s="28">
        <f>'OCOD Data 2023'!M220</f>
        <v>3498.4</v>
      </c>
      <c r="D220" s="28">
        <f>'OCOD Data 2023'!L220</f>
        <v>3998</v>
      </c>
      <c r="E220" s="35" t="str">
        <f>IF('OCOD&amp;OMR (2023)'!E220=0,"C",IF(AND('OCOD&amp;OMR (2023)'!E220&lt;100,'OCOD&amp;OMR (2023)'!E239=100),"C","O"))</f>
        <v>C</v>
      </c>
      <c r="F220" s="32">
        <f>'OMR (2023)'!C222</f>
        <v>6564</v>
      </c>
      <c r="G220" s="32">
        <f>'OMR (2023)'!D222</f>
        <v>8145.7142857142853</v>
      </c>
      <c r="H220" s="32">
        <f>'OMR (2023)'!F222</f>
        <v>8534.5448406453252</v>
      </c>
      <c r="I220" s="32">
        <f>'OMR (2023)'!G222</f>
        <v>9415.2735295908351</v>
      </c>
      <c r="J220" s="36"/>
      <c r="K220" s="55"/>
      <c r="M220" s="47">
        <v>800.10083186286863</v>
      </c>
      <c r="N220" s="47">
        <f t="shared" si="6"/>
        <v>-2698.2991681371313</v>
      </c>
      <c r="O220" s="53" t="s">
        <v>73</v>
      </c>
      <c r="P220">
        <f t="shared" si="7"/>
        <v>0</v>
      </c>
    </row>
    <row r="221" spans="1:16" customFormat="1">
      <c r="A221" s="6">
        <v>45054</v>
      </c>
      <c r="B221" s="35" t="str">
        <f>IF('OCOD&amp;OMR (2023)'!B221="b","B",IF('OCOD&amp;OMR (2023)'!B221="c","E",IF('OCOD&amp;OMR (2023)'!B221="r","E","")))</f>
        <v>E</v>
      </c>
      <c r="C221" s="28">
        <f>'OCOD Data 2023'!M221</f>
        <v>3526.1</v>
      </c>
      <c r="D221" s="28">
        <f>'OCOD Data 2023'!L221</f>
        <v>2998.2</v>
      </c>
      <c r="E221" s="35" t="str">
        <f>IF('OCOD&amp;OMR (2023)'!E221=0,"C",IF(AND('OCOD&amp;OMR (2023)'!E221&lt;100,'OCOD&amp;OMR (2023)'!E240=100),"C","O"))</f>
        <v>C</v>
      </c>
      <c r="F221" s="32">
        <f>'OMR (2023)'!C223</f>
        <v>6890</v>
      </c>
      <c r="G221" s="32">
        <f>'OMR (2023)'!D223</f>
        <v>8000</v>
      </c>
      <c r="H221" s="32">
        <f>'OMR (2023)'!F223</f>
        <v>8697.2961233274527</v>
      </c>
      <c r="I221" s="32">
        <f>'OMR (2023)'!G223</f>
        <v>9360.9972737152948</v>
      </c>
      <c r="J221" s="36"/>
      <c r="K221" s="55"/>
      <c r="M221" s="47">
        <v>799.09251323418198</v>
      </c>
      <c r="N221" s="47">
        <f t="shared" si="6"/>
        <v>-2727.0074867658177</v>
      </c>
      <c r="O221" s="53" t="s">
        <v>73</v>
      </c>
      <c r="P221">
        <f t="shared" si="7"/>
        <v>0</v>
      </c>
    </row>
    <row r="222" spans="1:16" customFormat="1">
      <c r="A222" s="6">
        <v>45055</v>
      </c>
      <c r="B222" s="35" t="str">
        <f>IF('OCOD&amp;OMR (2023)'!B222="b","B",IF('OCOD&amp;OMR (2023)'!B222="c","E",IF('OCOD&amp;OMR (2023)'!B222="r","E","")))</f>
        <v>E</v>
      </c>
      <c r="C222" s="28">
        <f>'OCOD Data 2023'!M222</f>
        <v>3535.7</v>
      </c>
      <c r="D222" s="28">
        <f>'OCOD Data 2023'!L222</f>
        <v>1995.5</v>
      </c>
      <c r="E222" s="35" t="str">
        <f>IF('OCOD&amp;OMR (2023)'!E222=0,"C",IF(AND('OCOD&amp;OMR (2023)'!E222&lt;100,'OCOD&amp;OMR (2023)'!E241=100),"C","O"))</f>
        <v>C</v>
      </c>
      <c r="F222" s="32">
        <f>'OMR (2023)'!C224</f>
        <v>7582</v>
      </c>
      <c r="G222" s="32">
        <f>'OMR (2023)'!D224</f>
        <v>7983.5714285714284</v>
      </c>
      <c r="H222" s="32">
        <f>'OMR (2023)'!F224</f>
        <v>8997.274085142426</v>
      </c>
      <c r="I222" s="32">
        <f>'OMR (2023)'!G224</f>
        <v>9355.0065749468831</v>
      </c>
      <c r="J222" s="37"/>
      <c r="K222" s="58"/>
      <c r="M222" s="47">
        <v>799.59667254852536</v>
      </c>
      <c r="N222" s="47">
        <f t="shared" si="6"/>
        <v>-2736.1033274514743</v>
      </c>
      <c r="O222" s="53" t="s">
        <v>73</v>
      </c>
      <c r="P222">
        <f t="shared" si="7"/>
        <v>0</v>
      </c>
    </row>
    <row r="223" spans="1:16" customFormat="1">
      <c r="A223" s="6">
        <v>45056</v>
      </c>
      <c r="B223" s="35" t="str">
        <f>IF('OCOD&amp;OMR (2023)'!B223="b","B",IF('OCOD&amp;OMR (2023)'!B223="c","E",IF('OCOD&amp;OMR (2023)'!B223="r","E","")))</f>
        <v>E</v>
      </c>
      <c r="C223" s="28">
        <f>'OCOD Data 2023'!M223</f>
        <v>2980.6</v>
      </c>
      <c r="D223" s="28">
        <f>'OCOD Data 2023'!L223</f>
        <v>998.2</v>
      </c>
      <c r="E223" s="35" t="str">
        <f>IF('OCOD&amp;OMR (2023)'!E223=0,"C",IF(AND('OCOD&amp;OMR (2023)'!E223&lt;100,'OCOD&amp;OMR (2023)'!E242=100),"C","O"))</f>
        <v>C</v>
      </c>
      <c r="F223" s="32">
        <f>'OMR (2023)'!C225</f>
        <v>8474</v>
      </c>
      <c r="G223" s="32">
        <f>'OMR (2023)'!D225</f>
        <v>8129.2857142857147</v>
      </c>
      <c r="H223" s="32">
        <f>'OMR (2023)'!F225</f>
        <v>9720.9862191479715</v>
      </c>
      <c r="I223" s="32">
        <f>'OMR (2023)'!G225</f>
        <v>9458.9246691886656</v>
      </c>
      <c r="J223" s="36"/>
      <c r="K223" s="55" t="s">
        <v>119</v>
      </c>
      <c r="M223" s="47">
        <v>801.10915049155528</v>
      </c>
      <c r="N223" s="47">
        <f t="shared" si="6"/>
        <v>-2179.4908495084446</v>
      </c>
      <c r="O223" s="53" t="s">
        <v>73</v>
      </c>
      <c r="P223">
        <f t="shared" si="7"/>
        <v>0</v>
      </c>
    </row>
    <row r="224" spans="1:16" customFormat="1">
      <c r="A224" s="6">
        <v>45057</v>
      </c>
      <c r="B224" s="35" t="str">
        <f>IF('OCOD&amp;OMR (2023)'!B224="b","B",IF('OCOD&amp;OMR (2023)'!B224="c","E",IF('OCOD&amp;OMR (2023)'!B224="r","E","")))</f>
        <v>E</v>
      </c>
      <c r="C224" s="28">
        <f>'OCOD Data 2023'!M224</f>
        <v>3090.5</v>
      </c>
      <c r="D224" s="28">
        <f>'OCOD Data 2023'!L224</f>
        <v>992.7</v>
      </c>
      <c r="E224" s="35" t="str">
        <f>IF('OCOD&amp;OMR (2023)'!E224=0,"C",IF(AND('OCOD&amp;OMR (2023)'!E224&lt;100,'OCOD&amp;OMR (2023)'!E243=100),"C","O"))</f>
        <v>C</v>
      </c>
      <c r="F224" s="32">
        <f>'OMR (2023)'!C226</f>
        <v>9166</v>
      </c>
      <c r="G224" s="32">
        <f>'OMR (2023)'!D226</f>
        <v>8287.1428571428569</v>
      </c>
      <c r="H224" s="32">
        <f>'OMR (2023)'!F226</f>
        <v>10473.128295386943</v>
      </c>
      <c r="I224" s="32">
        <f>'OMR (2023)'!G226</f>
        <v>9689.2314841621974</v>
      </c>
      <c r="J224" s="37" t="s">
        <v>118</v>
      </c>
      <c r="K224" s="55"/>
      <c r="M224" s="47">
        <v>801.61330980589867</v>
      </c>
      <c r="N224" s="47">
        <f t="shared" si="6"/>
        <v>-2288.8866901941014</v>
      </c>
      <c r="O224" s="53" t="s">
        <v>73</v>
      </c>
      <c r="P224">
        <f t="shared" si="7"/>
        <v>0</v>
      </c>
    </row>
    <row r="225" spans="1:16" customFormat="1">
      <c r="A225" s="6">
        <v>45058</v>
      </c>
      <c r="B225" s="35" t="str">
        <f>IF('OCOD&amp;OMR (2023)'!B225="b","B",IF('OCOD&amp;OMR (2023)'!B225="c","E",IF('OCOD&amp;OMR (2023)'!B225="r","E","")))</f>
        <v>E</v>
      </c>
      <c r="C225" s="28">
        <f>'OCOD Data 2023'!M225</f>
        <v>3523.1</v>
      </c>
      <c r="D225" s="28">
        <f>'OCOD Data 2023'!L225</f>
        <v>4999.8</v>
      </c>
      <c r="E225" s="35" t="str">
        <f>IF('OCOD&amp;OMR (2023)'!E225=0,"C",IF(AND('OCOD&amp;OMR (2023)'!E225&lt;100,'OCOD&amp;OMR (2023)'!E244=100),"C","O"))</f>
        <v>C</v>
      </c>
      <c r="F225" s="32">
        <f>'OMR (2023)'!C227</f>
        <v>9110</v>
      </c>
      <c r="G225" s="32">
        <f>'OMR (2023)'!D227</f>
        <v>8186.4285714285716</v>
      </c>
      <c r="H225" s="32">
        <f>'OMR (2023)'!F227</f>
        <v>10318.434042954375</v>
      </c>
      <c r="I225" s="32">
        <f>'OMR (2023)'!G227</f>
        <v>9583.7932014800699</v>
      </c>
      <c r="J225" s="37"/>
      <c r="K225" s="58"/>
      <c r="M225" s="47">
        <v>804.13410637761535</v>
      </c>
      <c r="N225" s="47">
        <f t="shared" si="6"/>
        <v>-2718.9658936223846</v>
      </c>
      <c r="O225" s="53" t="s">
        <v>73</v>
      </c>
      <c r="P225">
        <f t="shared" si="7"/>
        <v>0</v>
      </c>
    </row>
    <row r="226" spans="1:16" customFormat="1">
      <c r="A226" s="6">
        <v>45059</v>
      </c>
      <c r="B226" s="35" t="str">
        <f>IF('OCOD&amp;OMR (2023)'!B226="b","B",IF('OCOD&amp;OMR (2023)'!B226="c","E",IF('OCOD&amp;OMR (2023)'!B226="r","E","")))</f>
        <v>E</v>
      </c>
      <c r="C226" s="28">
        <f>'OCOD Data 2023'!M226</f>
        <v>3525.1</v>
      </c>
      <c r="D226" s="28">
        <f>'OCOD Data 2023'!L226</f>
        <v>4998.8</v>
      </c>
      <c r="E226" s="35" t="str">
        <f>IF('OCOD&amp;OMR (2023)'!E226=0,"C",IF(AND('OCOD&amp;OMR (2023)'!E226&lt;100,'OCOD&amp;OMR (2023)'!E245=100),"C","O"))</f>
        <v>C</v>
      </c>
      <c r="F226" s="32">
        <f>'OMR (2023)'!C228</f>
        <v>8782</v>
      </c>
      <c r="G226" s="32">
        <f>'OMR (2023)'!D228</f>
        <v>7953.5714285714284</v>
      </c>
      <c r="H226" s="32">
        <f>'OMR (2023)'!F228</f>
        <v>9833.1073888076644</v>
      </c>
      <c r="I226" s="32">
        <f>'OMR (2023)'!G228</f>
        <v>9310.2406905758235</v>
      </c>
      <c r="J226" s="63"/>
      <c r="K226" s="55"/>
      <c r="M226" s="47">
        <v>805.64658432064527</v>
      </c>
      <c r="N226" s="47">
        <f t="shared" si="6"/>
        <v>-2719.4534156793547</v>
      </c>
      <c r="O226" s="53" t="s">
        <v>73</v>
      </c>
      <c r="P226">
        <f t="shared" si="7"/>
        <v>0</v>
      </c>
    </row>
    <row r="227" spans="1:16" customFormat="1">
      <c r="A227" s="6">
        <v>45060</v>
      </c>
      <c r="B227" s="35" t="str">
        <f>IF('OCOD&amp;OMR (2023)'!B227="b","B",IF('OCOD&amp;OMR (2023)'!B227="c","E",IF('OCOD&amp;OMR (2023)'!B227="r","E","")))</f>
        <v>E</v>
      </c>
      <c r="C227" s="28">
        <f>'OCOD Data 2023'!M227</f>
        <v>3518.5</v>
      </c>
      <c r="D227" s="28">
        <f>'OCOD Data 2023'!L227</f>
        <v>0</v>
      </c>
      <c r="E227" s="35" t="str">
        <f>IF('OCOD&amp;OMR (2023)'!E227=0,"C",IF(AND('OCOD&amp;OMR (2023)'!E227&lt;100,'OCOD&amp;OMR (2023)'!E246=100),"C","O"))</f>
        <v>C</v>
      </c>
      <c r="F227" s="32">
        <f>'OMR (2023)'!C229</f>
        <v>8578</v>
      </c>
      <c r="G227" s="32">
        <f>'OMR (2023)'!D229</f>
        <v>7858.5714285714284</v>
      </c>
      <c r="H227" s="32">
        <f>'OMR (2023)'!F229</f>
        <v>9905.4191026481531</v>
      </c>
      <c r="I227" s="32">
        <f>'OMR (2023)'!G229</f>
        <v>9318.0039206601996</v>
      </c>
      <c r="J227" s="36"/>
      <c r="K227" s="55"/>
      <c r="M227" s="47">
        <v>806.65490294933193</v>
      </c>
      <c r="N227" s="47">
        <f t="shared" si="6"/>
        <v>-2711.8450970506683</v>
      </c>
      <c r="O227" s="53" t="s">
        <v>73</v>
      </c>
      <c r="P227">
        <f t="shared" si="7"/>
        <v>0</v>
      </c>
    </row>
    <row r="228" spans="1:16" customFormat="1">
      <c r="A228" s="6">
        <v>45061</v>
      </c>
      <c r="B228" s="35" t="str">
        <f>IF('OCOD&amp;OMR (2023)'!B228="b","B",IF('OCOD&amp;OMR (2023)'!B228="c","E",IF('OCOD&amp;OMR (2023)'!B228="r","E","")))</f>
        <v>E</v>
      </c>
      <c r="C228" s="28">
        <f>'OCOD Data 2023'!M228</f>
        <v>3525.6</v>
      </c>
      <c r="D228" s="28">
        <f>'OCOD Data 2023'!L228</f>
        <v>0</v>
      </c>
      <c r="E228" s="35" t="str">
        <f>IF('OCOD&amp;OMR (2023)'!E228=0,"C",IF(AND('OCOD&amp;OMR (2023)'!E228&lt;100,'OCOD&amp;OMR (2023)'!E247=100),"C","O"))</f>
        <v>C</v>
      </c>
      <c r="F228" s="32">
        <f>'OMR (2023)'!C230</f>
        <v>8238</v>
      </c>
      <c r="G228" s="32">
        <f>'OMR (2023)'!D230</f>
        <v>7914.2857142857147</v>
      </c>
      <c r="H228" s="32">
        <f>'OMR (2023)'!F230</f>
        <v>9582.7202285922922</v>
      </c>
      <c r="I228" s="32">
        <f>'OMR (2023)'!G230</f>
        <v>9402.5215035638339</v>
      </c>
      <c r="J228" s="36"/>
      <c r="K228" s="55"/>
      <c r="M228" s="47">
        <v>805.64658432064527</v>
      </c>
      <c r="N228" s="47">
        <f t="shared" si="6"/>
        <v>-2719.9534156793547</v>
      </c>
      <c r="O228" s="53" t="s">
        <v>73</v>
      </c>
      <c r="P228">
        <f t="shared" si="7"/>
        <v>0</v>
      </c>
    </row>
    <row r="229" spans="1:16" customFormat="1">
      <c r="A229" s="6">
        <v>45062</v>
      </c>
      <c r="B229" s="35" t="str">
        <f>IF('OCOD&amp;OMR (2023)'!B229="b","B",IF('OCOD&amp;OMR (2023)'!B229="c","E",IF('OCOD&amp;OMR (2023)'!B229="r","E","")))</f>
        <v>E</v>
      </c>
      <c r="C229" s="28">
        <f>'OCOD Data 2023'!M229</f>
        <v>3492.3</v>
      </c>
      <c r="D229" s="28">
        <f>'OCOD Data 2023'!L229</f>
        <v>0</v>
      </c>
      <c r="E229" s="35" t="str">
        <f>IF('OCOD&amp;OMR (2023)'!E229=0,"C",IF(AND('OCOD&amp;OMR (2023)'!E229&lt;100,'OCOD&amp;OMR (2023)'!E248=100),"C","O"))</f>
        <v>C</v>
      </c>
      <c r="F229" s="32">
        <f>'OMR (2023)'!C231</f>
        <v>7936</v>
      </c>
      <c r="G229" s="32">
        <f>'OMR (2023)'!D231</f>
        <v>7965</v>
      </c>
      <c r="H229" s="32">
        <f>'OMR (2023)'!F231</f>
        <v>9212.1874752774438</v>
      </c>
      <c r="I229" s="32">
        <f>'OMR (2023)'!G231</f>
        <v>9486.6995007729511</v>
      </c>
      <c r="J229" s="36"/>
      <c r="K229" s="55"/>
      <c r="M229" s="47">
        <v>805.64658432064527</v>
      </c>
      <c r="N229" s="47">
        <f t="shared" si="6"/>
        <v>-2686.653415679355</v>
      </c>
      <c r="O229" s="53" t="s">
        <v>73</v>
      </c>
      <c r="P229">
        <f t="shared" si="7"/>
        <v>0</v>
      </c>
    </row>
    <row r="230" spans="1:16" customFormat="1">
      <c r="A230" s="6">
        <v>45063</v>
      </c>
      <c r="B230" s="35" t="str">
        <f>IF('OCOD&amp;OMR (2023)'!B230="b","B",IF('OCOD&amp;OMR (2023)'!B230="c","E",IF('OCOD&amp;OMR (2023)'!B230="r","E","")))</f>
        <v>E</v>
      </c>
      <c r="C230" s="28">
        <f>'OCOD Data 2023'!M230</f>
        <v>3527.1</v>
      </c>
      <c r="D230" s="28">
        <f>'OCOD Data 2023'!L230</f>
        <v>988.7</v>
      </c>
      <c r="E230" s="35" t="str">
        <f>IF('OCOD&amp;OMR (2023)'!E230=0,"C",IF(AND('OCOD&amp;OMR (2023)'!E230&lt;100,'OCOD&amp;OMR (2023)'!E249=100),"C","O"))</f>
        <v>C</v>
      </c>
      <c r="F230" s="32">
        <f>'OMR (2023)'!C232</f>
        <v>7888</v>
      </c>
      <c r="G230" s="32">
        <f>'OMR (2023)'!D232</f>
        <v>7951.4285714285716</v>
      </c>
      <c r="H230" s="32">
        <f>'OMR (2023)'!F232</f>
        <v>9423.0721825927958</v>
      </c>
      <c r="I230" s="32">
        <f>'OMR (2023)'!G232</f>
        <v>9481.486677862511</v>
      </c>
      <c r="J230" s="36"/>
      <c r="K230" s="55"/>
      <c r="M230" s="47">
        <v>805.64658432064527</v>
      </c>
      <c r="N230" s="47">
        <f t="shared" si="6"/>
        <v>-2721.4534156793547</v>
      </c>
      <c r="O230" s="53" t="s">
        <v>73</v>
      </c>
      <c r="P230">
        <f t="shared" si="7"/>
        <v>0</v>
      </c>
    </row>
    <row r="231" spans="1:16" customFormat="1">
      <c r="A231" s="6">
        <v>45064</v>
      </c>
      <c r="B231" s="35" t="str">
        <f>IF('OCOD&amp;OMR (2023)'!B231="b","B",IF('OCOD&amp;OMR (2023)'!B231="c","E",IF('OCOD&amp;OMR (2023)'!B231="r","E","")))</f>
        <v>E</v>
      </c>
      <c r="C231" s="28">
        <f>'OCOD Data 2023'!M231</f>
        <v>3524.1</v>
      </c>
      <c r="D231" s="28">
        <f>'OCOD Data 2023'!L231</f>
        <v>996.7</v>
      </c>
      <c r="E231" s="35" t="str">
        <f>IF('OCOD&amp;OMR (2023)'!E231=0,"C",IF(AND('OCOD&amp;OMR (2023)'!E231&lt;100,'OCOD&amp;OMR (2023)'!E250=100),"C","O"))</f>
        <v>C</v>
      </c>
      <c r="F231" s="32">
        <f>'OMR (2023)'!C233</f>
        <v>7478</v>
      </c>
      <c r="G231" s="32">
        <f>'OMR (2023)'!D233</f>
        <v>7812.1428571428569</v>
      </c>
      <c r="H231" s="32">
        <f>'OMR (2023)'!F233</f>
        <v>9640.1605903971831</v>
      </c>
      <c r="I231" s="32">
        <f>'OMR (2023)'!G233</f>
        <v>9409.9907611064154</v>
      </c>
      <c r="J231" s="37"/>
      <c r="K231" s="55"/>
      <c r="M231" s="47">
        <v>802.62162843458532</v>
      </c>
      <c r="N231" s="47">
        <f t="shared" si="6"/>
        <v>-2721.4783715654148</v>
      </c>
      <c r="O231" s="53" t="s">
        <v>73</v>
      </c>
      <c r="P231">
        <f t="shared" si="7"/>
        <v>0</v>
      </c>
    </row>
    <row r="232" spans="1:16" customFormat="1">
      <c r="A232" s="6">
        <v>45065</v>
      </c>
      <c r="B232" s="35" t="str">
        <f>IF('OCOD&amp;OMR (2023)'!B232="b","B",IF('OCOD&amp;OMR (2023)'!B232="c","E",IF('OCOD&amp;OMR (2023)'!B232="r","E","")))</f>
        <v>E</v>
      </c>
      <c r="C232" s="28">
        <f>'OCOD Data 2023'!M232</f>
        <v>3514</v>
      </c>
      <c r="D232" s="28">
        <f>'OCOD Data 2023'!L232</f>
        <v>1991.4</v>
      </c>
      <c r="E232" s="35" t="str">
        <f>IF('OCOD&amp;OMR (2023)'!E232=0,"C",IF(AND('OCOD&amp;OMR (2023)'!E232&lt;100,'OCOD&amp;OMR (2023)'!E251=100),"C","O"))</f>
        <v>C</v>
      </c>
      <c r="F232" s="32">
        <f>'OMR (2023)'!C234</f>
        <v>6552</v>
      </c>
      <c r="G232" s="32">
        <f>'OMR (2023)'!D234</f>
        <v>7628.5714285714284</v>
      </c>
      <c r="H232" s="32">
        <f>'OMR (2023)'!F234</f>
        <v>8865.3267173331005</v>
      </c>
      <c r="I232" s="32">
        <f>'OMR (2023)'!G234</f>
        <v>9310.4402839520353</v>
      </c>
      <c r="J232" s="36"/>
      <c r="K232" s="55"/>
      <c r="M232" s="47">
        <v>799.59667254852536</v>
      </c>
      <c r="N232" s="47">
        <f t="shared" si="6"/>
        <v>-2714.4033274514745</v>
      </c>
      <c r="O232" s="53" t="s">
        <v>73</v>
      </c>
      <c r="P232">
        <f t="shared" si="7"/>
        <v>0</v>
      </c>
    </row>
    <row r="233" spans="1:16" customFormat="1">
      <c r="A233" s="6">
        <v>45066</v>
      </c>
      <c r="B233" s="35" t="str">
        <f>IF('OCOD&amp;OMR (2023)'!B233="b","B",IF('OCOD&amp;OMR (2023)'!B233="c","E",IF('OCOD&amp;OMR (2023)'!B233="r","E","")))</f>
        <v>E</v>
      </c>
      <c r="C233" s="28">
        <f>'OCOD Data 2023'!M233</f>
        <v>3526.6</v>
      </c>
      <c r="D233" s="28">
        <f>'OCOD Data 2023'!L233</f>
        <v>5988.4</v>
      </c>
      <c r="E233" s="35" t="str">
        <f>IF('OCOD&amp;OMR (2023)'!E233=0,"C",IF(AND('OCOD&amp;OMR (2023)'!E233&lt;100,'OCOD&amp;OMR (2023)'!E252=100),"C","O"))</f>
        <v>C</v>
      </c>
      <c r="F233" s="32">
        <f>'OMR (2023)'!C235</f>
        <v>5168.6000000000004</v>
      </c>
      <c r="G233" s="32">
        <f>'OMR (2023)'!D235</f>
        <v>7359.5</v>
      </c>
      <c r="H233" s="32">
        <f>'OMR (2023)'!F235</f>
        <v>7413.5576642803153</v>
      </c>
      <c r="I233" s="32">
        <f>'OMR (2023)'!G235</f>
        <v>8960.3881179251712</v>
      </c>
      <c r="J233" s="36"/>
      <c r="K233" s="55"/>
      <c r="M233" s="47">
        <v>798.5883539198386</v>
      </c>
      <c r="N233" s="47">
        <f t="shared" si="6"/>
        <v>-2728.0116460801614</v>
      </c>
      <c r="O233" s="53" t="s">
        <v>73</v>
      </c>
      <c r="P233">
        <f t="shared" si="7"/>
        <v>0</v>
      </c>
    </row>
    <row r="234" spans="1:16" customFormat="1">
      <c r="A234" s="6">
        <v>45067</v>
      </c>
      <c r="B234" s="35" t="str">
        <f>IF('OCOD&amp;OMR (2023)'!B234="b","B",IF('OCOD&amp;OMR (2023)'!B234="c","E",IF('OCOD&amp;OMR (2023)'!B234="r","E","")))</f>
        <v>E</v>
      </c>
      <c r="C234" s="28">
        <f>'OCOD Data 2023'!M234</f>
        <v>3525</v>
      </c>
      <c r="D234" s="28">
        <f>'OCOD Data 2023'!L234</f>
        <v>6679.6</v>
      </c>
      <c r="E234" s="35" t="str">
        <f>IF('OCOD&amp;OMR (2023)'!E234=0,"C",IF(AND('OCOD&amp;OMR (2023)'!E234&lt;100,'OCOD&amp;OMR (2023)'!E253=100),"C","O"))</f>
        <v>C</v>
      </c>
      <c r="F234" s="32">
        <f>'OMR (2023)'!C236</f>
        <v>3868.8</v>
      </c>
      <c r="G234" s="32">
        <f>'OMR (2023)'!D236</f>
        <v>7002.4285714285716</v>
      </c>
      <c r="H234" s="32">
        <f>'OMR (2023)'!F236</f>
        <v>6021.5634894479472</v>
      </c>
      <c r="I234" s="32">
        <f>'OMR (2023)'!G236</f>
        <v>8589.2061610596029</v>
      </c>
      <c r="J234" s="36"/>
      <c r="K234" s="55"/>
      <c r="M234" s="47">
        <v>796.06755734812202</v>
      </c>
      <c r="N234" s="47">
        <f t="shared" si="6"/>
        <v>-2728.9324426518779</v>
      </c>
      <c r="O234" s="53" t="s">
        <v>73</v>
      </c>
      <c r="P234">
        <f t="shared" si="7"/>
        <v>0</v>
      </c>
    </row>
    <row r="235" spans="1:16" customFormat="1">
      <c r="A235" s="6">
        <v>45068</v>
      </c>
      <c r="B235" s="35" t="str">
        <f>IF('OCOD&amp;OMR (2023)'!B235="b","B",IF('OCOD&amp;OMR (2023)'!B235="c","E",IF('OCOD&amp;OMR (2023)'!B235="r","E","")))</f>
        <v>E</v>
      </c>
      <c r="C235" s="28">
        <f>'OCOD Data 2023'!M235</f>
        <v>2617.1</v>
      </c>
      <c r="D235" s="28">
        <f>'OCOD Data 2023'!L235</f>
        <v>6680.1</v>
      </c>
      <c r="E235" s="35" t="str">
        <f>IF('OCOD&amp;OMR (2023)'!E235=0,"C",IF(AND('OCOD&amp;OMR (2023)'!E235&lt;100,'OCOD&amp;OMR (2023)'!E254=100),"C","O"))</f>
        <v>C</v>
      </c>
      <c r="F235" s="32">
        <f>'OMR (2023)'!C237</f>
        <v>3036</v>
      </c>
      <c r="G235" s="32">
        <f>'OMR (2023)'!D237</f>
        <v>6575</v>
      </c>
      <c r="H235" s="32">
        <f>'OMR (2023)'!F237</f>
        <v>5246.9136006654926</v>
      </c>
      <c r="I235" s="32">
        <f>'OMR (2023)'!G237</f>
        <v>8249.2072054832388</v>
      </c>
      <c r="J235" s="36"/>
      <c r="K235" s="55"/>
      <c r="M235" s="47">
        <v>796.57171666246529</v>
      </c>
      <c r="N235" s="47">
        <f t="shared" si="6"/>
        <v>-1820.5282833375345</v>
      </c>
      <c r="O235" s="53" t="s">
        <v>73</v>
      </c>
      <c r="P235">
        <f t="shared" si="7"/>
        <v>0</v>
      </c>
    </row>
    <row r="236" spans="1:16" customFormat="1">
      <c r="A236" s="6">
        <v>45069</v>
      </c>
      <c r="B236" s="35" t="str">
        <f>IF('OCOD&amp;OMR (2023)'!B236="b","B",IF('OCOD&amp;OMR (2023)'!B236="c","E",IF('OCOD&amp;OMR (2023)'!B236="r","E","")))</f>
        <v>E</v>
      </c>
      <c r="C236" s="28">
        <f>'OCOD Data 2023'!M236</f>
        <v>4039.8</v>
      </c>
      <c r="D236" s="28">
        <f>'OCOD Data 2023'!L236</f>
        <v>6676.1</v>
      </c>
      <c r="E236" s="35" t="str">
        <f>IF('OCOD&amp;OMR (2023)'!E236=0,"C",IF(AND('OCOD&amp;OMR (2023)'!E236&lt;100,'OCOD&amp;OMR (2023)'!E255=100),"C","O"))</f>
        <v>C</v>
      </c>
      <c r="F236" s="32">
        <f>'OMR (2023)'!C238</f>
        <v>2607.6</v>
      </c>
      <c r="G236" s="32">
        <f>'OMR (2023)'!D238</f>
        <v>6035.5714285714284</v>
      </c>
      <c r="H236" s="32">
        <f>'OMR (2023)'!F238</f>
        <v>4385.6058255911294</v>
      </c>
      <c r="I236" s="32">
        <f>'OMR (2023)'!G238</f>
        <v>7762.9663826952383</v>
      </c>
      <c r="J236" s="36"/>
      <c r="K236" s="55"/>
      <c r="M236" s="47">
        <v>797.07587597680867</v>
      </c>
      <c r="N236" s="47">
        <f t="shared" si="6"/>
        <v>-3242.7241240231915</v>
      </c>
      <c r="O236" s="53" t="s">
        <v>73</v>
      </c>
      <c r="P236">
        <f t="shared" si="7"/>
        <v>0</v>
      </c>
    </row>
    <row r="237" spans="1:16" customFormat="1">
      <c r="A237" s="6">
        <v>45070</v>
      </c>
      <c r="B237" s="35" t="str">
        <f>IF('OCOD&amp;OMR (2023)'!B237="b","B",IF('OCOD&amp;OMR (2023)'!B237="c","E",IF('OCOD&amp;OMR (2023)'!B237="r","E","")))</f>
        <v>E</v>
      </c>
      <c r="C237" s="28">
        <f>'OCOD Data 2023'!M237</f>
        <v>4225.3999999999996</v>
      </c>
      <c r="D237" s="28">
        <f>'OCOD Data 2023'!L237</f>
        <v>6663.5</v>
      </c>
      <c r="E237" s="35" t="str">
        <f>IF('OCOD&amp;OMR (2023)'!E237=0,"C",IF(AND('OCOD&amp;OMR (2023)'!E237&lt;100,'OCOD&amp;OMR (2023)'!E256=100),"C","O"))</f>
        <v>C</v>
      </c>
      <c r="F237" s="32">
        <f>'OMR (2023)'!C239</f>
        <v>2251.6</v>
      </c>
      <c r="G237" s="32">
        <f>'OMR (2023)'!D239</f>
        <v>5406.2857142857147</v>
      </c>
      <c r="H237" s="32">
        <f>'OMR (2023)'!F239</f>
        <v>3722.850511782206</v>
      </c>
      <c r="I237" s="32">
        <f>'OMR (2023)'!G239</f>
        <v>7168.2489598928341</v>
      </c>
      <c r="J237" s="36"/>
      <c r="K237" s="55"/>
      <c r="M237" s="47">
        <v>797.07587597680867</v>
      </c>
      <c r="N237" s="47">
        <f t="shared" si="6"/>
        <v>-3428.324124023191</v>
      </c>
      <c r="O237" s="53" t="s">
        <v>73</v>
      </c>
      <c r="P237">
        <f t="shared" si="7"/>
        <v>0</v>
      </c>
    </row>
    <row r="238" spans="1:16" customFormat="1">
      <c r="A238" s="6">
        <v>45071</v>
      </c>
      <c r="B238" s="35" t="str">
        <f>IF('OCOD&amp;OMR (2023)'!B238="b","B",IF('OCOD&amp;OMR (2023)'!B238="c","E",IF('OCOD&amp;OMR (2023)'!B238="r","E","")))</f>
        <v>E</v>
      </c>
      <c r="C238" s="28">
        <f>'OCOD Data 2023'!M238</f>
        <v>4231.3999999999996</v>
      </c>
      <c r="D238" s="28">
        <f>'OCOD Data 2023'!L238</f>
        <v>6673.6</v>
      </c>
      <c r="E238" s="35" t="str">
        <f>IF('OCOD&amp;OMR (2023)'!E238=0,"C",IF(AND('OCOD&amp;OMR (2023)'!E238&lt;100,'OCOD&amp;OMR (2023)'!E257=100),"C","O"))</f>
        <v>C</v>
      </c>
      <c r="F238" s="32">
        <f>'OMR (2023)'!C240</f>
        <v>2261.6</v>
      </c>
      <c r="G238" s="32">
        <f>'OMR (2023)'!D240</f>
        <v>4893.6428571428569</v>
      </c>
      <c r="H238" s="32">
        <f>'OMR (2023)'!F240</f>
        <v>3850.6954726090275</v>
      </c>
      <c r="I238" s="32">
        <f>'OMR (2023)'!G240</f>
        <v>6595.2335383616301</v>
      </c>
      <c r="J238" s="36"/>
      <c r="K238" s="55"/>
      <c r="M238" s="47">
        <v>798.5883539198386</v>
      </c>
      <c r="N238" s="47">
        <f t="shared" si="6"/>
        <v>-3432.8116460801612</v>
      </c>
      <c r="O238" s="53" t="s">
        <v>73</v>
      </c>
      <c r="P238">
        <f t="shared" si="7"/>
        <v>0</v>
      </c>
    </row>
    <row r="239" spans="1:16" customFormat="1">
      <c r="A239" s="6">
        <v>45072</v>
      </c>
      <c r="B239" s="35" t="str">
        <f>IF('OCOD&amp;OMR (2023)'!B239="b","B",IF('OCOD&amp;OMR (2023)'!B239="c","E",IF('OCOD&amp;OMR (2023)'!B239="r","E","")))</f>
        <v>E</v>
      </c>
      <c r="C239" s="28">
        <f>'OCOD Data 2023'!M239</f>
        <v>4182.5</v>
      </c>
      <c r="D239" s="28">
        <f>'OCOD Data 2023'!L239</f>
        <v>6671.6</v>
      </c>
      <c r="E239" s="35" t="str">
        <f>IF('OCOD&amp;OMR (2023)'!E239=0,"C",IF(AND('OCOD&amp;OMR (2023)'!E239&lt;100,'OCOD&amp;OMR (2023)'!E258=100),"C","O"))</f>
        <v>C</v>
      </c>
      <c r="F239" s="32">
        <f>'OMR (2023)'!C241</f>
        <v>2528</v>
      </c>
      <c r="G239" s="32">
        <f>'OMR (2023)'!D241</f>
        <v>4651.7142857142853</v>
      </c>
      <c r="H239" s="32">
        <f>'OMR (2023)'!F241</f>
        <v>4049.5185175296224</v>
      </c>
      <c r="I239" s="32">
        <f>'OMR (2023)'!G241</f>
        <v>6350.30775912219</v>
      </c>
      <c r="J239" s="36"/>
      <c r="K239" s="55"/>
      <c r="M239" s="47">
        <v>800.60499117721201</v>
      </c>
      <c r="N239" s="47">
        <f t="shared" si="6"/>
        <v>-3381.895008822788</v>
      </c>
      <c r="O239" s="53" t="s">
        <v>73</v>
      </c>
      <c r="P239">
        <f t="shared" si="7"/>
        <v>0</v>
      </c>
    </row>
    <row r="240" spans="1:16" customFormat="1">
      <c r="A240" s="6">
        <v>45073</v>
      </c>
      <c r="B240" s="35" t="str">
        <f>IF('OCOD&amp;OMR (2023)'!B240="b","B",IF('OCOD&amp;OMR (2023)'!B240="c","E",IF('OCOD&amp;OMR (2023)'!B240="r","E","")))</f>
        <v>E</v>
      </c>
      <c r="C240" s="28">
        <f>'OCOD Data 2023'!M240</f>
        <v>4210.2</v>
      </c>
      <c r="D240" s="28">
        <f>'OCOD Data 2023'!L240</f>
        <v>6670.5</v>
      </c>
      <c r="E240" s="35" t="str">
        <f>IF('OCOD&amp;OMR (2023)'!E240=0,"C",IF(AND('OCOD&amp;OMR (2023)'!E240&lt;100,'OCOD&amp;OMR (2023)'!E259=100),"C","O"))</f>
        <v>C</v>
      </c>
      <c r="F240" s="32">
        <f>'OMR (2023)'!C242</f>
        <v>2685.2</v>
      </c>
      <c r="G240" s="32">
        <f>'OMR (2023)'!D242</f>
        <v>4397.5714285714284</v>
      </c>
      <c r="H240" s="32">
        <f>'OMR (2023)'!F242</f>
        <v>3950.8891810536961</v>
      </c>
      <c r="I240" s="32">
        <f>'OMR (2023)'!G242</f>
        <v>6148.4149884282497</v>
      </c>
      <c r="J240" s="36"/>
      <c r="K240" s="55"/>
      <c r="M240" s="47">
        <v>811.19233677842192</v>
      </c>
      <c r="N240" s="47">
        <f t="shared" si="6"/>
        <v>-3399.0076632215778</v>
      </c>
      <c r="O240" s="53" t="s">
        <v>73</v>
      </c>
      <c r="P240">
        <f t="shared" si="7"/>
        <v>0</v>
      </c>
    </row>
    <row r="241" spans="1:16" customFormat="1">
      <c r="A241" s="6">
        <v>45074</v>
      </c>
      <c r="B241" s="35" t="str">
        <f>IF('OCOD&amp;OMR (2023)'!B241="b","B",IF('OCOD&amp;OMR (2023)'!B241="c","E",IF('OCOD&amp;OMR (2023)'!B241="r","E","")))</f>
        <v>E</v>
      </c>
      <c r="C241" s="28">
        <f>'OCOD Data 2023'!M241</f>
        <v>4215.3</v>
      </c>
      <c r="D241" s="28">
        <f>'OCOD Data 2023'!L241</f>
        <v>6674.1</v>
      </c>
      <c r="E241" s="35" t="str">
        <f>IF('OCOD&amp;OMR (2023)'!E241=0,"C",IF(AND('OCOD&amp;OMR (2023)'!E241&lt;100,'OCOD&amp;OMR (2023)'!E260=100),"C","O"))</f>
        <v>C</v>
      </c>
      <c r="F241" s="32">
        <f>'OMR (2023)'!C243</f>
        <v>2841.6</v>
      </c>
      <c r="G241" s="32">
        <f>'OMR (2023)'!D243</f>
        <v>3986.8571428571427</v>
      </c>
      <c r="H241" s="32">
        <f>'OMR (2023)'!F243</f>
        <v>4070.6853327552335</v>
      </c>
      <c r="I241" s="32">
        <f>'OMR (2023)'!G243</f>
        <v>5679.1328934477669</v>
      </c>
      <c r="J241" s="64"/>
      <c r="K241" s="55"/>
      <c r="M241" s="47">
        <v>802.11746912024194</v>
      </c>
      <c r="N241" s="47">
        <f t="shared" si="6"/>
        <v>-3413.1825308797584</v>
      </c>
      <c r="O241" s="53" t="s">
        <v>73</v>
      </c>
      <c r="P241">
        <f t="shared" si="7"/>
        <v>0</v>
      </c>
    </row>
    <row r="242" spans="1:16" customFormat="1">
      <c r="A242" s="6">
        <v>45075</v>
      </c>
      <c r="B242" s="35" t="str">
        <f>IF('OCOD&amp;OMR (2023)'!B242="b","B",IF('OCOD&amp;OMR (2023)'!B242="c","E",IF('OCOD&amp;OMR (2023)'!B242="r","E","")))</f>
        <v>E</v>
      </c>
      <c r="C242" s="28">
        <f>'OCOD Data 2023'!M242</f>
        <v>4228.3999999999996</v>
      </c>
      <c r="D242" s="28">
        <f>'OCOD Data 2023'!L242</f>
        <v>4498.1000000000004</v>
      </c>
      <c r="E242" s="35" t="str">
        <f>IF('OCOD&amp;OMR (2023)'!E242=0,"C",IF(AND('OCOD&amp;OMR (2023)'!E242&lt;100,'OCOD&amp;OMR (2023)'!E261=100),"C","O"))</f>
        <v>C</v>
      </c>
      <c r="F242" s="32">
        <f>'OMR (2023)'!C244</f>
        <v>3341.6</v>
      </c>
      <c r="G242" s="32">
        <f>'OMR (2023)'!D244</f>
        <v>3657.5714285714284</v>
      </c>
      <c r="H242" s="32">
        <f>'OMR (2023)'!F244</f>
        <v>4615.4985446332266</v>
      </c>
      <c r="I242" s="32">
        <f>'OMR (2023)'!G244</f>
        <v>5394.2412156217388</v>
      </c>
      <c r="J242" s="36"/>
      <c r="K242" s="55"/>
      <c r="M242" s="47">
        <v>802.11746912024194</v>
      </c>
      <c r="N242" s="47">
        <f t="shared" si="6"/>
        <v>-3426.2825308797578</v>
      </c>
      <c r="O242" s="53" t="s">
        <v>73</v>
      </c>
      <c r="P242">
        <f t="shared" si="7"/>
        <v>0</v>
      </c>
    </row>
    <row r="243" spans="1:16" customFormat="1">
      <c r="A243" s="6">
        <v>45076</v>
      </c>
      <c r="B243" s="35" t="str">
        <f>IF('OCOD&amp;OMR (2023)'!B243="b","B",IF('OCOD&amp;OMR (2023)'!B243="c","E",IF('OCOD&amp;OMR (2023)'!B243="r","E","")))</f>
        <v>E</v>
      </c>
      <c r="C243" s="28">
        <f>'OCOD Data 2023'!M243</f>
        <v>4221.3</v>
      </c>
      <c r="D243" s="28">
        <f>'OCOD Data 2023'!L243</f>
        <v>4495.6000000000004</v>
      </c>
      <c r="E243" s="35" t="str">
        <f>IF('OCOD&amp;OMR (2023)'!E243=0,"C",IF(AND('OCOD&amp;OMR (2023)'!E243&lt;100,'OCOD&amp;OMR (2023)'!E262=100),"C","O"))</f>
        <v>C</v>
      </c>
      <c r="F243" s="32">
        <f>'OMR (2023)'!C245</f>
        <v>3937</v>
      </c>
      <c r="G243" s="32">
        <f>'OMR (2023)'!D245</f>
        <v>3465.4285714285716</v>
      </c>
      <c r="H243" s="32">
        <f>'OMR (2023)'!F245</f>
        <v>5164.926932392239</v>
      </c>
      <c r="I243" s="32">
        <f>'OMR (2023)'!G245</f>
        <v>5149.7833444740563</v>
      </c>
      <c r="J243" s="74"/>
      <c r="K243" s="55"/>
      <c r="M243" s="47">
        <v>801.10915049155528</v>
      </c>
      <c r="N243" s="47">
        <f t="shared" si="6"/>
        <v>-3420.1908495084449</v>
      </c>
      <c r="O243" s="53" t="s">
        <v>73</v>
      </c>
      <c r="P243">
        <f t="shared" si="7"/>
        <v>0</v>
      </c>
    </row>
    <row r="244" spans="1:16" customFormat="1">
      <c r="A244" s="6">
        <v>45077</v>
      </c>
      <c r="B244" s="35" t="str">
        <f>IF('OCOD&amp;OMR (2023)'!B244="b","B",IF('OCOD&amp;OMR (2023)'!B244="c","E",IF('OCOD&amp;OMR (2023)'!B244="r","E","")))</f>
        <v>E</v>
      </c>
      <c r="C244" s="28">
        <f>'OCOD Data 2023'!M244</f>
        <v>4218.3</v>
      </c>
      <c r="D244" s="28">
        <f>'OCOD Data 2023'!L244</f>
        <v>5697.5</v>
      </c>
      <c r="E244" s="35" t="str">
        <f>IF('OCOD&amp;OMR (2023)'!E244=0,"C",IF(AND('OCOD&amp;OMR (2023)'!E244&lt;100,'OCOD&amp;OMR (2023)'!E263=100),"C","O"))</f>
        <v>C</v>
      </c>
      <c r="F244" s="32">
        <f>'OMR (2023)'!C246</f>
        <v>4210.3999999999996</v>
      </c>
      <c r="G244" s="32">
        <f>'OMR (2023)'!D246</f>
        <v>3338.2857142857142</v>
      </c>
      <c r="H244" s="32">
        <f>'OMR (2023)'!F246</f>
        <v>5442.6340233829123</v>
      </c>
      <c r="I244" s="32">
        <f>'OMR (2023)'!G246</f>
        <v>4928.722702261517</v>
      </c>
      <c r="J244" s="37"/>
      <c r="K244" s="56"/>
      <c r="M244" s="47">
        <v>799.09251323418198</v>
      </c>
      <c r="N244" s="47">
        <f t="shared" si="6"/>
        <v>-3419.2074867658184</v>
      </c>
      <c r="O244" s="53" t="s">
        <v>73</v>
      </c>
      <c r="P244">
        <f t="shared" si="7"/>
        <v>0</v>
      </c>
    </row>
    <row r="245" spans="1:16" customFormat="1">
      <c r="A245" s="6">
        <v>45078</v>
      </c>
      <c r="B245" s="35" t="str">
        <f>IF('OCOD&amp;OMR (2023)'!B245="b","B",IF('OCOD&amp;OMR (2023)'!B245="c","E",IF('OCOD&amp;OMR (2023)'!B245="r","E","")))</f>
        <v>E</v>
      </c>
      <c r="C245" s="28">
        <f>'OCOD Data 2023'!M245</f>
        <v>4224.8550541971263</v>
      </c>
      <c r="D245" s="28">
        <f>'OCOD Data 2023'!L245</f>
        <v>5695.9919334509705</v>
      </c>
      <c r="E245" s="35" t="str">
        <f>IF('OCOD&amp;OMR (2023)'!E245=0,"C",IF(AND('OCOD&amp;OMR (2023)'!E245&lt;100,'OCOD&amp;OMR (2023)'!E264=100),"C","O"))</f>
        <v>C</v>
      </c>
      <c r="F245" s="32">
        <f>'OMR (2023)'!C247</f>
        <v>4394</v>
      </c>
      <c r="G245" s="32">
        <f>'OMR (2023)'!D247</f>
        <v>3296.1428571428573</v>
      </c>
      <c r="H245" s="32">
        <f>'OMR (2023)'!F247</f>
        <v>5697.259430935218</v>
      </c>
      <c r="I245" s="32">
        <f>'OMR (2023)'!G247</f>
        <v>4740.2360029061219</v>
      </c>
      <c r="J245" s="64"/>
      <c r="K245" s="55"/>
      <c r="M245" s="47">
        <v>801.10915049155528</v>
      </c>
      <c r="N245" s="47">
        <f t="shared" si="6"/>
        <v>-3423.745903705571</v>
      </c>
      <c r="O245" s="53" t="s">
        <v>73</v>
      </c>
      <c r="P245">
        <f t="shared" si="7"/>
        <v>0</v>
      </c>
    </row>
    <row r="246" spans="1:16" customFormat="1">
      <c r="A246" s="6">
        <v>45079</v>
      </c>
      <c r="B246" s="35" t="str">
        <f>IF('OCOD&amp;OMR (2023)'!B246="b","B",IF('OCOD&amp;OMR (2023)'!B246="c","E",IF('OCOD&amp;OMR (2023)'!B246="r","E","")))</f>
        <v>E</v>
      </c>
      <c r="C246" s="28">
        <f>'OCOD Data 2023'!M246</f>
        <v>4236.9548777413665</v>
      </c>
      <c r="D246" s="28">
        <f>'OCOD Data 2023'!L246</f>
        <v>4496.0927653138388</v>
      </c>
      <c r="E246" s="35" t="str">
        <f>IF('OCOD&amp;OMR (2023)'!E246=0,"C",IF(AND('OCOD&amp;OMR (2023)'!E246&lt;100,'OCOD&amp;OMR (2023)'!E265=100),"C","O"))</f>
        <v>C</v>
      </c>
      <c r="F246" s="32">
        <f>'OMR (2023)'!C248</f>
        <v>4572</v>
      </c>
      <c r="G246" s="32">
        <f>'OMR (2023)'!D248</f>
        <v>3279.7142857142858</v>
      </c>
      <c r="H246" s="32">
        <f>'OMR (2023)'!F248</f>
        <v>6140.007372896398</v>
      </c>
      <c r="I246" s="32">
        <f>'OMR (2023)'!G248</f>
        <v>4705.8045561489462</v>
      </c>
      <c r="J246" s="36"/>
      <c r="K246" s="55"/>
      <c r="M246" s="47">
        <v>800.10083186286863</v>
      </c>
      <c r="N246" s="47">
        <f t="shared" si="6"/>
        <v>-3436.8540458784978</v>
      </c>
      <c r="O246" s="53" t="s">
        <v>73</v>
      </c>
      <c r="P246">
        <f t="shared" si="7"/>
        <v>0</v>
      </c>
    </row>
    <row r="247" spans="1:16" customFormat="1">
      <c r="A247" s="6">
        <v>45080</v>
      </c>
      <c r="B247" s="35" t="str">
        <f>IF('OCOD&amp;OMR (2023)'!B247="b","B",IF('OCOD&amp;OMR (2023)'!B247="c","E",IF('OCOD&amp;OMR (2023)'!B247="r","E","")))</f>
        <v>E</v>
      </c>
      <c r="C247" s="28">
        <f>'OCOD Data 2023'!M247</f>
        <v>4233.929921855306</v>
      </c>
      <c r="D247" s="28">
        <f>'OCOD Data 2023'!L247</f>
        <v>4495.5886059994955</v>
      </c>
      <c r="E247" s="35" t="str">
        <f>IF('OCOD&amp;OMR (2023)'!E247=0,"C",IF(AND('OCOD&amp;OMR (2023)'!E247&lt;100,'OCOD&amp;OMR (2023)'!E266=100),"C","O"))</f>
        <v>C</v>
      </c>
      <c r="F247" s="32">
        <f>'OMR (2023)'!C249</f>
        <v>4450</v>
      </c>
      <c r="G247" s="32">
        <f>'OMR (2023)'!D249</f>
        <v>3400.9285714285716</v>
      </c>
      <c r="H247" s="32">
        <f>'OMR (2023)'!F249</f>
        <v>6154.7030575649133</v>
      </c>
      <c r="I247" s="32">
        <f>'OMR (2023)'!G249</f>
        <v>4944.6502846519534</v>
      </c>
      <c r="J247" s="36"/>
      <c r="K247" s="55"/>
      <c r="M247" s="47">
        <v>798.5883539198386</v>
      </c>
      <c r="N247" s="47">
        <f t="shared" si="6"/>
        <v>-3435.3415679354675</v>
      </c>
      <c r="O247" s="53" t="s">
        <v>73</v>
      </c>
      <c r="P247">
        <f t="shared" si="7"/>
        <v>0</v>
      </c>
    </row>
    <row r="248" spans="1:16" customFormat="1">
      <c r="A248" s="6">
        <v>45081</v>
      </c>
      <c r="B248" s="35" t="str">
        <f>IF('OCOD&amp;OMR (2023)'!B248="b","B",IF('OCOD&amp;OMR (2023)'!B248="c","E",IF('OCOD&amp;OMR (2023)'!B248="r","E","")))</f>
        <v>E</v>
      </c>
      <c r="C248" s="28">
        <f>'OCOD Data 2023'!M248</f>
        <v>4277.7917822031759</v>
      </c>
      <c r="D248" s="28">
        <f>'OCOD Data 2023'!L248</f>
        <v>3403.0753718174942</v>
      </c>
      <c r="E248" s="35" t="str">
        <f>IF('OCOD&amp;OMR (2023)'!E248=0,"C",IF(AND('OCOD&amp;OMR (2023)'!E248&lt;100,'OCOD&amp;OMR (2023)'!E267=100),"C","O"))</f>
        <v>C</v>
      </c>
      <c r="F248" s="32">
        <f>'OMR (2023)'!C250</f>
        <v>4242</v>
      </c>
      <c r="G248" s="32">
        <f>'OMR (2023)'!D250</f>
        <v>3598.7142857142858</v>
      </c>
      <c r="H248" s="32">
        <f>'OMR (2023)'!F250</f>
        <v>6294.535047068317</v>
      </c>
      <c r="I248" s="32">
        <f>'OMR (2023)'!G250</f>
        <v>5247.2731864813313</v>
      </c>
      <c r="J248" s="36"/>
      <c r="K248" s="55"/>
      <c r="M248" s="47">
        <v>798.08419460549533</v>
      </c>
      <c r="N248" s="47">
        <f t="shared" si="6"/>
        <v>-3479.7075875976807</v>
      </c>
      <c r="O248" s="53" t="s">
        <v>72</v>
      </c>
      <c r="P248">
        <f t="shared" si="7"/>
        <v>1</v>
      </c>
    </row>
    <row r="249" spans="1:16" customFormat="1">
      <c r="A249" s="6">
        <v>45082</v>
      </c>
      <c r="B249" s="35" t="str">
        <f>IF('OCOD&amp;OMR (2023)'!B249="b","B",IF('OCOD&amp;OMR (2023)'!B249="c","E",IF('OCOD&amp;OMR (2023)'!B249="r","E","")))</f>
        <v>E</v>
      </c>
      <c r="C249" s="28">
        <f>'OCOD Data 2023'!M249</f>
        <v>4263.1711620872193</v>
      </c>
      <c r="D249" s="28">
        <f>'OCOD Data 2023'!L249</f>
        <v>3699.0168893370305</v>
      </c>
      <c r="E249" s="35" t="str">
        <f>IF('OCOD&amp;OMR (2023)'!E249=0,"C",IF(AND('OCOD&amp;OMR (2023)'!E249&lt;100,'OCOD&amp;OMR (2023)'!E268=100),"C","O"))</f>
        <v>C</v>
      </c>
      <c r="F249" s="32">
        <f>'OMR (2023)'!C251</f>
        <v>4280</v>
      </c>
      <c r="G249" s="32">
        <f>'OMR (2023)'!D251</f>
        <v>3782.5714285714284</v>
      </c>
      <c r="H249" s="32">
        <f>'OMR (2023)'!F251</f>
        <v>6585.4573906125561</v>
      </c>
      <c r="I249" s="32">
        <f>'OMR (2023)'!G251</f>
        <v>5406.7740558140404</v>
      </c>
      <c r="J249" s="36"/>
      <c r="K249" s="55"/>
      <c r="M249" s="47">
        <v>800.60499117721201</v>
      </c>
      <c r="N249" s="47">
        <f t="shared" si="6"/>
        <v>-3462.5661709100073</v>
      </c>
      <c r="O249" s="53" t="s">
        <v>72</v>
      </c>
      <c r="P249">
        <f t="shared" si="7"/>
        <v>1</v>
      </c>
    </row>
    <row r="250" spans="1:16" customFormat="1">
      <c r="A250" s="6">
        <v>45083</v>
      </c>
      <c r="B250" s="35" t="str">
        <f>IF('OCOD&amp;OMR (2023)'!B250="b","B",IF('OCOD&amp;OMR (2023)'!B250="c","E",IF('OCOD&amp;OMR (2023)'!B250="r","E","")))</f>
        <v>E</v>
      </c>
      <c r="C250" s="28">
        <f>'OCOD Data 2023'!M250</f>
        <v>2096.2944290395762</v>
      </c>
      <c r="D250" s="28">
        <f>'OCOD Data 2023'!L250</f>
        <v>5691.9586589362234</v>
      </c>
      <c r="E250" s="35" t="str">
        <f>IF('OCOD&amp;OMR (2023)'!E250=0,"C",IF(AND('OCOD&amp;OMR (2023)'!E250&lt;100,'OCOD&amp;OMR (2023)'!E269=100),"C","O"))</f>
        <v>C</v>
      </c>
      <c r="F250" s="32">
        <f>'OMR (2023)'!C252</f>
        <v>4780</v>
      </c>
      <c r="G250" s="32">
        <f>'OMR (2023)'!D252</f>
        <v>4072</v>
      </c>
      <c r="H250" s="32">
        <f>'OMR (2023)'!F252</f>
        <v>6902.4582037509481</v>
      </c>
      <c r="I250" s="32">
        <f>'OMR (2023)'!G252</f>
        <v>5639.1118522489132</v>
      </c>
      <c r="J250" s="36"/>
      <c r="K250" s="55"/>
      <c r="M250" s="47">
        <v>798.08419460549533</v>
      </c>
      <c r="N250" s="47">
        <f t="shared" si="6"/>
        <v>-1298.210234434081</v>
      </c>
      <c r="O250" s="53" t="s">
        <v>72</v>
      </c>
      <c r="P250">
        <f t="shared" si="7"/>
        <v>1</v>
      </c>
    </row>
    <row r="251" spans="1:16" customFormat="1">
      <c r="A251" s="6">
        <v>45084</v>
      </c>
      <c r="B251" s="35" t="str">
        <f>IF('OCOD&amp;OMR (2023)'!B251="b","B",IF('OCOD&amp;OMR (2023)'!B251="c","E",IF('OCOD&amp;OMR (2023)'!B251="r","E","")))</f>
        <v>E</v>
      </c>
      <c r="C251" s="28">
        <f>'OCOD Data 2023'!M251</f>
        <v>4220.8217796823792</v>
      </c>
      <c r="D251" s="28">
        <f>'OCOD Data 2023'!L251</f>
        <v>1989.9168137131333</v>
      </c>
      <c r="E251" s="35" t="str">
        <f>IF('OCOD&amp;OMR (2023)'!E251=0,"C",IF(AND('OCOD&amp;OMR (2023)'!E251&lt;100,'OCOD&amp;OMR (2023)'!E270=100),"C","O"))</f>
        <v>C</v>
      </c>
      <c r="F251" s="32">
        <f>'OMR (2023)'!C253</f>
        <v>5460</v>
      </c>
      <c r="G251" s="32">
        <f>'OMR (2023)'!D253</f>
        <v>4425.5714285714284</v>
      </c>
      <c r="H251" s="32">
        <f>'OMR (2023)'!F253</f>
        <v>7270.4860250869697</v>
      </c>
      <c r="I251" s="32">
        <f>'OMR (2023)'!G253</f>
        <v>5972.817239472075</v>
      </c>
      <c r="J251" s="37" t="s">
        <v>137</v>
      </c>
      <c r="K251" s="55"/>
      <c r="M251" s="47">
        <v>803.62994706327197</v>
      </c>
      <c r="N251" s="47">
        <f t="shared" si="6"/>
        <v>-3417.1918326191071</v>
      </c>
      <c r="O251" s="53" t="s">
        <v>73</v>
      </c>
      <c r="P251">
        <f t="shared" si="7"/>
        <v>0</v>
      </c>
    </row>
    <row r="252" spans="1:16" customFormat="1">
      <c r="A252" s="6">
        <v>45085</v>
      </c>
      <c r="B252" s="35" t="str">
        <f>IF('OCOD&amp;OMR (2023)'!B252="b","B",IF('OCOD&amp;OMR (2023)'!B252="c","E",IF('OCOD&amp;OMR (2023)'!B252="r","E","")))</f>
        <v>E</v>
      </c>
      <c r="C252" s="28">
        <f>'OCOD Data 2023'!M252</f>
        <v>3526.0902445172674</v>
      </c>
      <c r="D252" s="28">
        <f>'OCOD Data 2023'!L252</f>
        <v>5693.4711368792541</v>
      </c>
      <c r="E252" s="35" t="str">
        <f>IF('OCOD&amp;OMR (2023)'!E252=0,"C",IF(AND('OCOD&amp;OMR (2023)'!E252&lt;100,'OCOD&amp;OMR (2023)'!E271=100),"C","O"))</f>
        <v>C</v>
      </c>
      <c r="F252" s="32">
        <f>'OMR (2023)'!C254</f>
        <v>5728</v>
      </c>
      <c r="G252" s="32">
        <f>'OMR (2023)'!D254</f>
        <v>4638.9285714285716</v>
      </c>
      <c r="H252" s="32">
        <f>'OMR (2023)'!F254</f>
        <v>7068.6773686211263</v>
      </c>
      <c r="I252" s="32">
        <f>'OMR (2023)'!G254</f>
        <v>6093.9295332277024</v>
      </c>
      <c r="J252" s="37"/>
      <c r="K252" s="55"/>
      <c r="M252" s="47">
        <v>800.10083186286863</v>
      </c>
      <c r="N252" s="47">
        <f t="shared" si="6"/>
        <v>-2725.9894126543986</v>
      </c>
      <c r="O252" s="53" t="s">
        <v>73</v>
      </c>
      <c r="P252">
        <f t="shared" si="7"/>
        <v>0</v>
      </c>
    </row>
    <row r="253" spans="1:16" customFormat="1">
      <c r="A253" s="6">
        <v>45086</v>
      </c>
      <c r="B253" s="35" t="str">
        <f>IF('OCOD&amp;OMR (2023)'!B253="b","B",IF('OCOD&amp;OMR (2023)'!B253="c","E",IF('OCOD&amp;OMR (2023)'!B253="r","E","")))</f>
        <v>E</v>
      </c>
      <c r="C253" s="28">
        <f>'OCOD Data 2023'!M253</f>
        <v>3510.4613057726242</v>
      </c>
      <c r="D253" s="28">
        <f>'OCOD Data 2023'!L253</f>
        <v>5699.0168893370301</v>
      </c>
      <c r="E253" s="35" t="str">
        <f>IF('OCOD&amp;OMR (2023)'!E253=0,"C",IF(AND('OCOD&amp;OMR (2023)'!E253&lt;100,'OCOD&amp;OMR (2023)'!E272=100),"C","O"))</f>
        <v>C</v>
      </c>
      <c r="F253" s="32">
        <f>'OMR (2023)'!C255</f>
        <v>5628</v>
      </c>
      <c r="G253" s="32">
        <f>'OMR (2023)'!D255</f>
        <v>4705.8571428571431</v>
      </c>
      <c r="H253" s="32">
        <f>'OMR (2023)'!F255</f>
        <v>6691.9566164759281</v>
      </c>
      <c r="I253" s="32">
        <f>'OMR (2023)'!G255</f>
        <v>6191.0010789621538</v>
      </c>
      <c r="J253" s="36"/>
      <c r="K253" s="55"/>
      <c r="M253" s="47">
        <v>799.09251323418198</v>
      </c>
      <c r="N253" s="47">
        <f t="shared" si="6"/>
        <v>-2711.368792538442</v>
      </c>
      <c r="O253" s="53" t="s">
        <v>73</v>
      </c>
      <c r="P253">
        <f t="shared" si="7"/>
        <v>0</v>
      </c>
    </row>
    <row r="254" spans="1:16" customFormat="1">
      <c r="A254" s="6">
        <v>45087</v>
      </c>
      <c r="B254" s="35" t="str">
        <f>IF('OCOD&amp;OMR (2023)'!B254="b","B",IF('OCOD&amp;OMR (2023)'!B254="c","E",IF('OCOD&amp;OMR (2023)'!B254="r","E","")))</f>
        <v>E</v>
      </c>
      <c r="C254" s="28">
        <f>'OCOD Data 2023'!M254</f>
        <v>3510.9654650869675</v>
      </c>
      <c r="D254" s="28">
        <f>'OCOD Data 2023'!L254</f>
        <v>4893.8744643307282</v>
      </c>
      <c r="E254" s="35" t="str">
        <f>IF('OCOD&amp;OMR (2023)'!E254=0,"C",IF(AND('OCOD&amp;OMR (2023)'!E254&lt;100,'OCOD&amp;OMR (2023)'!E273=100),"C","O"))</f>
        <v>C</v>
      </c>
      <c r="F254" s="32">
        <f>'OMR (2023)'!C256</f>
        <v>5532</v>
      </c>
      <c r="G254" s="32">
        <f>'OMR (2023)'!D256</f>
        <v>4799.2857142857147</v>
      </c>
      <c r="H254" s="32">
        <f>'OMR (2023)'!F256</f>
        <v>6488.2724212654412</v>
      </c>
      <c r="I254" s="32">
        <f>'OMR (2023)'!G256</f>
        <v>6312.9823558896624</v>
      </c>
      <c r="J254" s="36"/>
      <c r="K254" s="55"/>
      <c r="M254" s="47">
        <v>413.41063776153266</v>
      </c>
      <c r="N254" s="47">
        <f t="shared" si="6"/>
        <v>-3097.5548273254349</v>
      </c>
      <c r="O254" s="53" t="s">
        <v>73</v>
      </c>
      <c r="P254">
        <f t="shared" si="7"/>
        <v>0</v>
      </c>
    </row>
    <row r="255" spans="1:16" customFormat="1">
      <c r="A255" s="6">
        <v>45088</v>
      </c>
      <c r="B255" s="35" t="str">
        <f>IF('OCOD&amp;OMR (2023)'!B255="b","B",IF('OCOD&amp;OMR (2023)'!B255="c","E",IF('OCOD&amp;OMR (2023)'!B255="r","E","")))</f>
        <v>E</v>
      </c>
      <c r="C255" s="28">
        <f>'OCOD Data 2023'!M255</f>
        <v>3492.8157297706075</v>
      </c>
      <c r="D255" s="28">
        <f>'OCOD Data 2023'!L255</f>
        <v>2898.4118981598185</v>
      </c>
      <c r="E255" s="35" t="str">
        <f>IF('OCOD&amp;OMR (2023)'!E255=0,"C",IF(AND('OCOD&amp;OMR (2023)'!E255&lt;100,'OCOD&amp;OMR (2023)'!E274=100),"C","O"))</f>
        <v>C</v>
      </c>
      <c r="F255" s="32">
        <f>'OMR (2023)'!C257</f>
        <v>5388</v>
      </c>
      <c r="G255" s="32">
        <f>'OMR (2023)'!D257</f>
        <v>4981.4285714285716</v>
      </c>
      <c r="H255" s="32">
        <f>'OMR (2023)'!F257</f>
        <v>6579.0778992387204</v>
      </c>
      <c r="I255" s="32">
        <f>'OMR (2023)'!G257</f>
        <v>6534.9663402787291</v>
      </c>
      <c r="J255" s="36"/>
      <c r="K255" s="55"/>
      <c r="M255" s="47">
        <v>0</v>
      </c>
      <c r="N255" s="47">
        <f t="shared" si="6"/>
        <v>-3492.8157297706075</v>
      </c>
      <c r="O255" s="53" t="s">
        <v>73</v>
      </c>
      <c r="P255">
        <f t="shared" si="7"/>
        <v>0</v>
      </c>
    </row>
    <row r="256" spans="1:16" customFormat="1">
      <c r="A256" s="6">
        <v>45089</v>
      </c>
      <c r="B256" s="35" t="str">
        <f>IF('OCOD&amp;OMR (2023)'!B256="b","B",IF('OCOD&amp;OMR (2023)'!B256="c","E",IF('OCOD&amp;OMR (2023)'!B256="r","E","")))</f>
        <v>E</v>
      </c>
      <c r="C256" s="28">
        <f>'OCOD Data 2023'!M256</f>
        <v>2495.5886059994959</v>
      </c>
      <c r="D256" s="28">
        <f>'OCOD Data 2023'!L256</f>
        <v>4500.1260398285858</v>
      </c>
      <c r="E256" s="35" t="str">
        <f>IF('OCOD&amp;OMR (2023)'!E256=0,"C",IF(AND('OCOD&amp;OMR (2023)'!E256&lt;100,'OCOD&amp;OMR (2023)'!E275=100),"C","O"))</f>
        <v>C</v>
      </c>
      <c r="F256" s="32">
        <f>'OMR (2023)'!C258</f>
        <v>5084</v>
      </c>
      <c r="G256" s="32">
        <f>'OMR (2023)'!D258</f>
        <v>5047.8571428571431</v>
      </c>
      <c r="H256" s="32">
        <f>'OMR (2023)'!F258</f>
        <v>6238.6222013813986</v>
      </c>
      <c r="I256" s="32">
        <f>'OMR (2023)'!G258</f>
        <v>6552.5042597392794</v>
      </c>
      <c r="J256" s="36"/>
      <c r="K256" s="55"/>
      <c r="M256" s="47">
        <v>0</v>
      </c>
      <c r="N256" s="47">
        <f t="shared" si="6"/>
        <v>-2495.5886059994959</v>
      </c>
      <c r="O256" s="53" t="s">
        <v>73</v>
      </c>
      <c r="P256">
        <f t="shared" si="7"/>
        <v>0</v>
      </c>
    </row>
    <row r="257" spans="1:16" customFormat="1">
      <c r="A257" s="6">
        <v>45090</v>
      </c>
      <c r="B257" s="35" t="str">
        <f>IF('OCOD&amp;OMR (2023)'!B257="b","B",IF('OCOD&amp;OMR (2023)'!B257="c","E",IF('OCOD&amp;OMR (2023)'!B257="r","E","")))</f>
        <v>E</v>
      </c>
      <c r="C257" s="28">
        <f>'OCOD Data 2023'!M257</f>
        <v>2530.3755986891856</v>
      </c>
      <c r="D257" s="28">
        <f>'OCOD Data 2023'!L257</f>
        <v>5494.8323670279806</v>
      </c>
      <c r="E257" s="35" t="str">
        <f>IF('OCOD&amp;OMR (2023)'!E257=0,"C",IF(AND('OCOD&amp;OMR (2023)'!E257&lt;100,'OCOD&amp;OMR (2023)'!E276=100),"C","O"))</f>
        <v>C</v>
      </c>
      <c r="F257" s="32">
        <f>'OMR (2023)'!C259</f>
        <v>4796</v>
      </c>
      <c r="G257" s="32">
        <f>'OMR (2023)'!D259</f>
        <v>4945.7142857142853</v>
      </c>
      <c r="H257" s="32">
        <f>'OMR (2023)'!F259</f>
        <v>6229.939803529116</v>
      </c>
      <c r="I257" s="32">
        <f>'OMR (2023)'!G259</f>
        <v>6474.2912729194459</v>
      </c>
      <c r="J257" s="36"/>
      <c r="K257" s="55"/>
      <c r="M257" s="47">
        <v>0</v>
      </c>
      <c r="N257" s="47">
        <f t="shared" si="6"/>
        <v>-2530.3755986891856</v>
      </c>
      <c r="O257" s="53" t="s">
        <v>73</v>
      </c>
      <c r="P257">
        <f t="shared" si="7"/>
        <v>0</v>
      </c>
    </row>
    <row r="258" spans="1:16" customFormat="1">
      <c r="A258" s="6">
        <v>45091</v>
      </c>
      <c r="B258" s="35" t="str">
        <f>IF('OCOD&amp;OMR (2023)'!B258="b","B",IF('OCOD&amp;OMR (2023)'!B258="c","E",IF('OCOD&amp;OMR (2023)'!B258="r","E","")))</f>
        <v>E</v>
      </c>
      <c r="C258" s="28">
        <f>'OCOD Data 2023'!M258</f>
        <v>2346.3574489538692</v>
      </c>
      <c r="D258" s="28">
        <f>'OCOD Data 2023'!L258</f>
        <v>5496.8490042853537</v>
      </c>
      <c r="E258" s="35" t="str">
        <f>IF('OCOD&amp;OMR (2023)'!E258=0,"C",IF(AND('OCOD&amp;OMR (2023)'!E258&lt;100,'OCOD&amp;OMR (2023)'!E277=100),"C","O"))</f>
        <v>C</v>
      </c>
      <c r="F258" s="32">
        <f>'OMR (2023)'!C260</f>
        <v>4558</v>
      </c>
      <c r="G258" s="32">
        <f>'OMR (2023)'!D260</f>
        <v>4830</v>
      </c>
      <c r="H258" s="32">
        <f>'OMR (2023)'!F260</f>
        <v>6229.3234874212267</v>
      </c>
      <c r="I258" s="32">
        <f>'OMR (2023)'!G260</f>
        <v>6471.9616018329825</v>
      </c>
      <c r="J258" s="36"/>
      <c r="K258" s="55"/>
      <c r="M258" s="47">
        <v>0</v>
      </c>
      <c r="N258" s="47">
        <f t="shared" si="6"/>
        <v>-2346.3574489538692</v>
      </c>
      <c r="O258" s="53" t="s">
        <v>73</v>
      </c>
      <c r="P258">
        <f t="shared" si="7"/>
        <v>0</v>
      </c>
    </row>
    <row r="259" spans="1:16" customFormat="1">
      <c r="A259" s="6">
        <v>45092</v>
      </c>
      <c r="B259" s="35" t="str">
        <f>IF('OCOD&amp;OMR (2023)'!B259="b","B",IF('OCOD&amp;OMR (2023)'!B259="c","E",IF('OCOD&amp;OMR (2023)'!B259="r","E","")))</f>
        <v>E</v>
      </c>
      <c r="C259" s="28">
        <f>'OCOD Data 2023'!M259</f>
        <v>2357.4489538694229</v>
      </c>
      <c r="D259" s="28">
        <f>'OCOD Data 2023'!L259</f>
        <v>6388.2026720443655</v>
      </c>
      <c r="E259" s="35" t="str">
        <f>IF('OCOD&amp;OMR (2023)'!E259=0,"C",IF(AND('OCOD&amp;OMR (2023)'!E259&lt;100,'OCOD&amp;OMR (2023)'!E278=100),"C","O"))</f>
        <v>C</v>
      </c>
      <c r="F259" s="32">
        <f>'OMR (2023)'!C261</f>
        <v>4137.8</v>
      </c>
      <c r="G259" s="32">
        <f>'OMR (2023)'!D261</f>
        <v>4707.7857142857147</v>
      </c>
      <c r="H259" s="32">
        <f>'OMR (2023)'!F261</f>
        <v>5924.5482075825585</v>
      </c>
      <c r="I259" s="32">
        <f>'OMR (2023)'!G261</f>
        <v>6394.1569189779993</v>
      </c>
      <c r="J259" s="64"/>
      <c r="K259" s="59"/>
      <c r="M259" s="47">
        <v>0</v>
      </c>
      <c r="N259" s="47">
        <f t="shared" ref="N259:N274" si="8">M259-C259</f>
        <v>-2357.4489538694229</v>
      </c>
      <c r="O259" s="53" t="s">
        <v>73</v>
      </c>
      <c r="P259">
        <f t="shared" ref="P259:P274" si="9">IF(O259=E259,,1)</f>
        <v>0</v>
      </c>
    </row>
    <row r="260" spans="1:16" customFormat="1">
      <c r="A260" s="6">
        <v>45093</v>
      </c>
      <c r="B260" s="35" t="str">
        <f>IF('OCOD&amp;OMR (2023)'!B260="b","B",IF('OCOD&amp;OMR (2023)'!B260="c","E",IF('OCOD&amp;OMR (2023)'!B260="r","E","")))</f>
        <v>E</v>
      </c>
      <c r="C260" s="28">
        <f>'OCOD Data 2023'!M260</f>
        <v>2622.6367532140157</v>
      </c>
      <c r="D260" s="28">
        <f>'OCOD Data 2023'!L260</f>
        <v>6671.036047390975</v>
      </c>
      <c r="E260" s="35" t="str">
        <f>IF('OCOD&amp;OMR (2023)'!E260=0,"C",IF(AND('OCOD&amp;OMR (2023)'!E260&lt;100,'OCOD&amp;OMR (2023)'!E279=100),"C","O"))</f>
        <v>C</v>
      </c>
      <c r="F260" s="32">
        <f>'OMR (2023)'!C262</f>
        <v>3259.4</v>
      </c>
      <c r="G260" s="32">
        <f>'OMR (2023)'!D262</f>
        <v>4512.6428571428569</v>
      </c>
      <c r="H260" s="32">
        <f>'OMR (2023)'!F262</f>
        <v>5114.7512636349911</v>
      </c>
      <c r="I260" s="32">
        <f>'OMR (2023)'!G262</f>
        <v>6168.8034441139416</v>
      </c>
      <c r="J260" s="37"/>
      <c r="K260" s="55"/>
      <c r="M260" s="47">
        <v>0</v>
      </c>
      <c r="N260" s="47">
        <f t="shared" si="8"/>
        <v>-2622.6367532140157</v>
      </c>
      <c r="O260" s="53" t="s">
        <v>72</v>
      </c>
      <c r="P260">
        <f t="shared" si="9"/>
        <v>1</v>
      </c>
    </row>
    <row r="261" spans="1:16" customFormat="1">
      <c r="A261" s="6">
        <v>45094</v>
      </c>
      <c r="B261" s="35" t="str">
        <f>IF('OCOD&amp;OMR (2023)'!B261="b","B",IF('OCOD&amp;OMR (2023)'!B261="c","E",IF('OCOD&amp;OMR (2023)'!B261="r","E","")))</f>
        <v>E</v>
      </c>
      <c r="C261" s="28">
        <f>'OCOD Data 2023'!M261</f>
        <v>4250.0630199142925</v>
      </c>
      <c r="D261" s="28">
        <f>'OCOD Data 2023'!L261</f>
        <v>4695.7398537937988</v>
      </c>
      <c r="E261" s="35" t="str">
        <f>IF('OCOD&amp;OMR (2023)'!E261=0,"C",IF(AND('OCOD&amp;OMR (2023)'!E261&lt;100,'OCOD&amp;OMR (2023)'!E280=100),"C","O"))</f>
        <v>C</v>
      </c>
      <c r="F261" s="32">
        <f>'OMR (2023)'!C263</f>
        <v>2249.7599999999998</v>
      </c>
      <c r="G261" s="32">
        <f>'OMR (2023)'!D263</f>
        <v>4262.0571428571429</v>
      </c>
      <c r="H261" s="32">
        <f>'OMR (2023)'!F263</f>
        <v>4403.7011967935496</v>
      </c>
      <c r="I261" s="32">
        <f>'OMR (2023)'!G263</f>
        <v>5927.1464523209352</v>
      </c>
      <c r="J261" s="36"/>
      <c r="K261" s="55"/>
      <c r="M261" s="47">
        <v>486.51373834131584</v>
      </c>
      <c r="N261" s="47">
        <f t="shared" si="8"/>
        <v>-3763.5492815729767</v>
      </c>
      <c r="O261" s="53" t="s">
        <v>72</v>
      </c>
      <c r="P261">
        <f t="shared" si="9"/>
        <v>1</v>
      </c>
    </row>
    <row r="262" spans="1:16" customFormat="1">
      <c r="A262" s="6">
        <v>45095</v>
      </c>
      <c r="B262" s="35" t="str">
        <f>IF('OCOD&amp;OMR (2023)'!B262="b","B",IF('OCOD&amp;OMR (2023)'!B262="c","E",IF('OCOD&amp;OMR (2023)'!B262="r","E","")))</f>
        <v>E</v>
      </c>
      <c r="C262" s="28">
        <f>'OCOD Data 2023'!M262</f>
        <v>4210.2344340811696</v>
      </c>
      <c r="D262" s="28">
        <f>'OCOD Data 2023'!L262</f>
        <v>2992.1855306276784</v>
      </c>
      <c r="E262" s="35" t="str">
        <f>IF('OCOD&amp;OMR (2023)'!E262=0,"C",IF(AND('OCOD&amp;OMR (2023)'!E262&lt;100,'OCOD&amp;OMR (2023)'!E281=100),"C","O"))</f>
        <v>C</v>
      </c>
      <c r="F262" s="32">
        <f>'OMR (2023)'!C264</f>
        <v>1805.1599999999999</v>
      </c>
      <c r="G262" s="32">
        <f>'OMR (2023)'!D264</f>
        <v>4075.4142857142861</v>
      </c>
      <c r="H262" s="32">
        <f>'OMR (2023)'!F264</f>
        <v>4171.9801809831124</v>
      </c>
      <c r="I262" s="32">
        <f>'OMR (2023)'!G264</f>
        <v>5716.2359636032998</v>
      </c>
      <c r="J262" s="36"/>
      <c r="K262" s="55"/>
      <c r="M262" s="47">
        <v>535.92135114696248</v>
      </c>
      <c r="N262" s="47">
        <f t="shared" si="8"/>
        <v>-3674.3130829342072</v>
      </c>
      <c r="O262" s="53" t="s">
        <v>72</v>
      </c>
      <c r="P262">
        <f t="shared" si="9"/>
        <v>1</v>
      </c>
    </row>
    <row r="263" spans="1:16" customFormat="1">
      <c r="A263" s="6">
        <v>45096</v>
      </c>
      <c r="B263" s="35" t="str">
        <f>IF('OCOD&amp;OMR (2023)'!B263="b","B",IF('OCOD&amp;OMR (2023)'!B263="c","E",IF('OCOD&amp;OMR (2023)'!B263="r","E","")))</f>
        <v>E</v>
      </c>
      <c r="C263" s="28">
        <f>'OCOD Data 2023'!M263</f>
        <v>4213.2593899672293</v>
      </c>
      <c r="D263" s="28">
        <f>'OCOD Data 2023'!L263</f>
        <v>5498.8656415427276</v>
      </c>
      <c r="E263" s="35" t="str">
        <f>IF('OCOD&amp;OMR (2023)'!E263=0,"C",IF(AND('OCOD&amp;OMR (2023)'!E263&lt;100,'OCOD&amp;OMR (2023)'!E282=100),"C","O"))</f>
        <v>C</v>
      </c>
      <c r="F263" s="32">
        <f>'OMR (2023)'!C265</f>
        <v>1567.96</v>
      </c>
      <c r="G263" s="32">
        <f>'OMR (2023)'!D265</f>
        <v>3861.4142857142861</v>
      </c>
      <c r="H263" s="32">
        <f>'OMR (2023)'!F265</f>
        <v>3395.3130482682145</v>
      </c>
      <c r="I263" s="32">
        <f>'OMR (2023)'!G265</f>
        <v>5332.6243367100024</v>
      </c>
      <c r="J263" s="36"/>
      <c r="K263" s="55"/>
      <c r="M263" s="47">
        <v>800.60499117721201</v>
      </c>
      <c r="N263" s="47">
        <f t="shared" si="8"/>
        <v>-3412.6543987900172</v>
      </c>
      <c r="O263" s="53" t="s">
        <v>72</v>
      </c>
      <c r="P263">
        <f t="shared" si="9"/>
        <v>1</v>
      </c>
    </row>
    <row r="264" spans="1:16" customFormat="1">
      <c r="A264" s="6">
        <v>45097</v>
      </c>
      <c r="B264" s="35" t="str">
        <f>IF('OCOD&amp;OMR (2023)'!B264="b","B",IF('OCOD&amp;OMR (2023)'!B264="c","E",IF('OCOD&amp;OMR (2023)'!B264="r","E","")))</f>
        <v>E</v>
      </c>
      <c r="C264" s="28">
        <f>'OCOD Data 2023'!M264</f>
        <v>4215.7801865389465</v>
      </c>
      <c r="D264" s="28">
        <f>'OCOD Data 2023'!L264</f>
        <v>1999.4958406856567</v>
      </c>
      <c r="E264" s="35" t="str">
        <f>IF('OCOD&amp;OMR (2023)'!E264=0,"C",IF(AND('OCOD&amp;OMR (2023)'!E264&lt;100,'OCOD&amp;OMR (2023)'!E283=100),"C","O"))</f>
        <v>C</v>
      </c>
      <c r="F264" s="32">
        <f>'OMR (2023)'!C266</f>
        <v>1440.16</v>
      </c>
      <c r="G264" s="32">
        <f>'OMR (2023)'!D266</f>
        <v>3514.9857142857145</v>
      </c>
      <c r="H264" s="32">
        <f>'OMR (2023)'!F266</f>
        <v>3399.1275808217811</v>
      </c>
      <c r="I264" s="32">
        <f>'OMR (2023)'!G266</f>
        <v>5142.9674107890114</v>
      </c>
      <c r="J264" s="36"/>
      <c r="K264" s="55"/>
      <c r="M264" s="47">
        <v>806.15074363498866</v>
      </c>
      <c r="N264" s="47">
        <f t="shared" si="8"/>
        <v>-3409.6294429039581</v>
      </c>
      <c r="O264" s="53" t="s">
        <v>72</v>
      </c>
      <c r="P264">
        <f t="shared" si="9"/>
        <v>1</v>
      </c>
    </row>
    <row r="265" spans="1:16" customFormat="1">
      <c r="A265" s="6">
        <v>45098</v>
      </c>
      <c r="B265" s="35" t="str">
        <f>IF('OCOD&amp;OMR (2023)'!B265="b","B",IF('OCOD&amp;OMR (2023)'!B265="c","E",IF('OCOD&amp;OMR (2023)'!B265="r","E","")))</f>
        <v>E</v>
      </c>
      <c r="C265" s="28">
        <f>'OCOD Data 2023'!M265</f>
        <v>3503.9072346861608</v>
      </c>
      <c r="D265" s="28">
        <f>'OCOD Data 2023'!L265</f>
        <v>5981.8502646836396</v>
      </c>
      <c r="E265" s="35" t="str">
        <f>IF('OCOD&amp;OMR (2023)'!E265=0,"C",IF(AND('OCOD&amp;OMR (2023)'!E265&lt;100,'OCOD&amp;OMR (2023)'!E284=100),"C","O"))</f>
        <v>C</v>
      </c>
      <c r="F265" s="32">
        <f>'OMR (2023)'!C267</f>
        <v>1015</v>
      </c>
      <c r="G265" s="32">
        <f>'OMR (2023)'!D267</f>
        <v>2925.1428571428573</v>
      </c>
      <c r="H265" s="32">
        <f>'OMR (2023)'!F267</f>
        <v>2883.8056974539973</v>
      </c>
      <c r="I265" s="32">
        <f>'OMR (2023)'!G267</f>
        <v>4602.131898530738</v>
      </c>
      <c r="J265" s="37"/>
      <c r="K265" s="62"/>
      <c r="M265" s="47">
        <v>807.66322157801869</v>
      </c>
      <c r="N265" s="47">
        <f t="shared" si="8"/>
        <v>-2696.2440131081421</v>
      </c>
      <c r="O265" s="53" t="s">
        <v>72</v>
      </c>
      <c r="P265">
        <f t="shared" si="9"/>
        <v>1</v>
      </c>
    </row>
    <row r="266" spans="1:16" customFormat="1">
      <c r="A266" s="6">
        <v>45099</v>
      </c>
      <c r="B266" s="35" t="str">
        <f>IF('OCOD&amp;OMR (2023)'!B266="b","B",IF('OCOD&amp;OMR (2023)'!B266="c","E",IF('OCOD&amp;OMR (2023)'!B266="r","E","")))</f>
        <v>E</v>
      </c>
      <c r="C266" s="28">
        <f>'OCOD Data 2023'!M266</f>
        <v>3531.6359969750442</v>
      </c>
      <c r="D266" s="28">
        <f>'OCOD Data 2023'!L266</f>
        <v>5980.3377867406098</v>
      </c>
      <c r="E266" s="35" t="str">
        <f>IF('OCOD&amp;OMR (2023)'!E266=0,"C",IF(AND('OCOD&amp;OMR (2023)'!E266&lt;100,'OCOD&amp;OMR (2023)'!E285=100),"C","O"))</f>
        <v>C</v>
      </c>
      <c r="F266" s="32">
        <f>'OMR (2023)'!C268</f>
        <v>561.24</v>
      </c>
      <c r="G266" s="32">
        <f>'OMR (2023)'!D268</f>
        <v>2416.7857142857142</v>
      </c>
      <c r="H266" s="32">
        <f>'OMR (2023)'!F268</f>
        <v>2328.7622463725756</v>
      </c>
      <c r="I266" s="32">
        <f>'OMR (2023)'!G268</f>
        <v>4234.3196229464538</v>
      </c>
      <c r="J266" s="37"/>
      <c r="K266" s="55"/>
      <c r="M266" s="47">
        <v>808.16738089236196</v>
      </c>
      <c r="N266" s="47">
        <f t="shared" si="8"/>
        <v>-2723.4686160826823</v>
      </c>
      <c r="O266" s="53" t="s">
        <v>72</v>
      </c>
      <c r="P266">
        <f t="shared" si="9"/>
        <v>1</v>
      </c>
    </row>
    <row r="267" spans="1:16" customFormat="1">
      <c r="A267" s="6">
        <v>45100</v>
      </c>
      <c r="B267" s="35" t="str">
        <f>IF('OCOD&amp;OMR (2023)'!B267="b","B",IF('OCOD&amp;OMR (2023)'!B267="c","E",IF('OCOD&amp;OMR (2023)'!B267="r","E","")))</f>
        <v>E</v>
      </c>
      <c r="C267" s="28">
        <f>'OCOD Data 2023'!M267</f>
        <v>3536.1734308041341</v>
      </c>
      <c r="D267" s="28">
        <f>'OCOD Data 2023'!L267</f>
        <v>5988.9084950844463</v>
      </c>
      <c r="E267" s="35" t="str">
        <f>IF('OCOD&amp;OMR (2023)'!E267=0,"C",IF(AND('OCOD&amp;OMR (2023)'!E267&lt;100,'OCOD&amp;OMR (2023)'!E286=100),"C","O"))</f>
        <v>C</v>
      </c>
      <c r="F267" s="32">
        <f>'OMR (2023)'!C269</f>
        <v>-78.120000000000033</v>
      </c>
      <c r="G267" s="32">
        <f>'OMR (2023)'!D269</f>
        <v>2037.5142857142857</v>
      </c>
      <c r="H267" s="32">
        <f>'OMR (2023)'!F269</f>
        <v>1435.7254376707865</v>
      </c>
      <c r="I267" s="32">
        <f>'OMR (2023)'!G269</f>
        <v>3839.0105426014643</v>
      </c>
      <c r="J267" s="75" t="s">
        <v>136</v>
      </c>
      <c r="K267" s="55"/>
      <c r="M267" s="47">
        <v>809.17569952104861</v>
      </c>
      <c r="N267" s="47">
        <f t="shared" si="8"/>
        <v>-2726.9977312830856</v>
      </c>
      <c r="O267" s="53" t="s">
        <v>72</v>
      </c>
      <c r="P267">
        <f t="shared" si="9"/>
        <v>1</v>
      </c>
    </row>
    <row r="268" spans="1:16" customFormat="1">
      <c r="A268" s="6">
        <v>45101</v>
      </c>
      <c r="B268" s="35" t="str">
        <f>IF('OCOD&amp;OMR (2023)'!B268="b","B",IF('OCOD&amp;OMR (2023)'!B268="c","E",IF('OCOD&amp;OMR (2023)'!B268="r","E","")))</f>
        <v>E</v>
      </c>
      <c r="C268" s="28">
        <f>'OCOD Data 2023'!M268</f>
        <v>3486.2616586841441</v>
      </c>
      <c r="D268" s="28">
        <f>'OCOD Data 2023'!L268</f>
        <v>5989.9168137131328</v>
      </c>
      <c r="E268" s="35" t="str">
        <f>IF('OCOD&amp;OMR (2023)'!E268=0,"C",IF(AND('OCOD&amp;OMR (2023)'!E268&lt;100,'OCOD&amp;OMR (2023)'!E287=100),"C","O"))</f>
        <v>C</v>
      </c>
      <c r="F268" s="32">
        <f>'OMR (2023)'!C270</f>
        <v>-794.52</v>
      </c>
      <c r="G268" s="32">
        <f>'OMR (2023)'!D270</f>
        <v>1601.9428571428573</v>
      </c>
      <c r="H268" s="32">
        <f>'OMR (2023)'!F270</f>
        <v>920.92507078397045</v>
      </c>
      <c r="I268" s="32">
        <f>'OMR (2023)'!G270</f>
        <v>3344.2859972523352</v>
      </c>
      <c r="J268" s="36"/>
      <c r="K268" s="55"/>
      <c r="M268" s="47">
        <v>808.67154020670534</v>
      </c>
      <c r="N268" s="47">
        <f t="shared" si="8"/>
        <v>-2677.5901184774389</v>
      </c>
      <c r="O268" s="53" t="s">
        <v>72</v>
      </c>
      <c r="P268">
        <f t="shared" si="9"/>
        <v>1</v>
      </c>
    </row>
    <row r="269" spans="1:16" customFormat="1">
      <c r="A269" s="6">
        <v>45102</v>
      </c>
      <c r="B269" s="35" t="str">
        <f>IF('OCOD&amp;OMR (2023)'!B269="b","B",IF('OCOD&amp;OMR (2023)'!B269="c","E",IF('OCOD&amp;OMR (2023)'!B269="r","E","")))</f>
        <v>E</v>
      </c>
      <c r="C269" s="28">
        <f>'OCOD Data 2023'!M269</f>
        <v>3516.5112175447439</v>
      </c>
      <c r="D269" s="28">
        <f>'OCOD Data 2023'!L269</f>
        <v>5992.9417695991933</v>
      </c>
      <c r="E269" s="35" t="str">
        <f>IF('OCOD&amp;OMR (2023)'!E269=0,"C",IF(AND('OCOD&amp;OMR (2023)'!E269&lt;100,'OCOD&amp;OMR (2023)'!E288=100),"C","O"))</f>
        <v>C</v>
      </c>
      <c r="F269" s="32">
        <f>'OMR (2023)'!C271</f>
        <v>-1628.3200000000002</v>
      </c>
      <c r="G269" s="32">
        <f>'OMR (2023)'!D271</f>
        <v>1009.157142857143</v>
      </c>
      <c r="H269" s="32">
        <f>'OMR (2023)'!F271</f>
        <v>-487.64761435542988</v>
      </c>
      <c r="I269" s="32">
        <f>'OMR (2023)'!G271</f>
        <v>2619.1368702196719</v>
      </c>
      <c r="J269" s="36"/>
      <c r="K269" s="55"/>
      <c r="M269" s="47">
        <v>808.67154020670534</v>
      </c>
      <c r="N269" s="47">
        <f t="shared" si="8"/>
        <v>-2707.8396773380387</v>
      </c>
      <c r="O269" s="53" t="s">
        <v>72</v>
      </c>
      <c r="P269">
        <f t="shared" si="9"/>
        <v>1</v>
      </c>
    </row>
    <row r="270" spans="1:16" customFormat="1">
      <c r="A270" s="6">
        <v>45103</v>
      </c>
      <c r="B270" s="35" t="str">
        <f>IF('OCOD&amp;OMR (2023)'!B270="b","B",IF('OCOD&amp;OMR (2023)'!B270="c","E",IF('OCOD&amp;OMR (2023)'!B270="r","E","")))</f>
        <v>E</v>
      </c>
      <c r="C270" s="28">
        <f>'OCOD Data 2023'!M270</f>
        <v>3511.4696244013107</v>
      </c>
      <c r="D270" s="28">
        <f>'OCOD Data 2023'!L270</f>
        <v>6007.0582304008067</v>
      </c>
      <c r="E270" s="35" t="str">
        <f>IF('OCOD&amp;OMR (2023)'!E270=0,"C",IF(AND('OCOD&amp;OMR (2023)'!E270&lt;100,'OCOD&amp;OMR (2023)'!E289=100),"C","O"))</f>
        <v>C</v>
      </c>
      <c r="F270" s="32">
        <f>'OMR (2023)'!C272</f>
        <v>-2090.7599999999998</v>
      </c>
      <c r="G270" s="32">
        <f>'OMR (2023)'!D272</f>
        <v>362.72857142857146</v>
      </c>
      <c r="H270" s="32">
        <f>'OMR (2023)'!F272</f>
        <v>-1307.9677436188535</v>
      </c>
      <c r="I270" s="32">
        <f>'OMR (2023)'!G272</f>
        <v>1906.9212038877911</v>
      </c>
      <c r="J270" s="38"/>
      <c r="K270" s="59"/>
      <c r="M270" s="47">
        <v>809.679858835392</v>
      </c>
      <c r="N270" s="47">
        <f t="shared" si="8"/>
        <v>-2701.789765565919</v>
      </c>
      <c r="O270" s="53" t="s">
        <v>72</v>
      </c>
      <c r="P270">
        <f t="shared" si="9"/>
        <v>1</v>
      </c>
    </row>
    <row r="271" spans="1:16" customFormat="1">
      <c r="A271" s="6">
        <v>45104</v>
      </c>
      <c r="B271" s="35" t="str">
        <f>IF('OCOD&amp;OMR (2023)'!B271="b","B",IF('OCOD&amp;OMR (2023)'!B271="c","E",IF('OCOD&amp;OMR (2023)'!B271="r","E","")))</f>
        <v>E</v>
      </c>
      <c r="C271" s="28">
        <f>'OCOD Data 2023'!M271</f>
        <v>3524.0736072598938</v>
      </c>
      <c r="D271" s="28">
        <f>'OCOD Data 2023'!L271</f>
        <v>993.19384925636496</v>
      </c>
      <c r="E271" s="35" t="str">
        <f>IF('OCOD&amp;OMR (2023)'!E271=0,"C",IF(AND('OCOD&amp;OMR (2023)'!E271&lt;100,'OCOD&amp;OMR (2023)'!E290=100),"C","O"))</f>
        <v>C</v>
      </c>
      <c r="F271" s="32">
        <f>'OMR (2023)'!C273</f>
        <v>-2009.1599999999999</v>
      </c>
      <c r="G271" s="32">
        <f>'OMR (2023)'!D273</f>
        <v>-13.628571428571377</v>
      </c>
      <c r="H271" s="32">
        <f>'OMR (2023)'!F273</f>
        <v>-1210.6616848575736</v>
      </c>
      <c r="I271" s="32">
        <f>'OMR (2023)'!G273</f>
        <v>1576.9619485226353</v>
      </c>
      <c r="J271" s="36"/>
      <c r="K271" s="55"/>
      <c r="M271" s="47">
        <v>810.68817746407865</v>
      </c>
      <c r="N271" s="47">
        <f t="shared" si="8"/>
        <v>-2713.3854297958151</v>
      </c>
      <c r="O271" s="53" t="s">
        <v>72</v>
      </c>
      <c r="P271">
        <f t="shared" si="9"/>
        <v>1</v>
      </c>
    </row>
    <row r="272" spans="1:16" customFormat="1">
      <c r="A272" s="6">
        <v>45105</v>
      </c>
      <c r="B272" s="35" t="str">
        <f>IF('OCOD&amp;OMR (2023)'!B272="b","B",IF('OCOD&amp;OMR (2023)'!B272="c","E",IF('OCOD&amp;OMR (2023)'!B272="r","E","")))</f>
        <v>E</v>
      </c>
      <c r="C272" s="28">
        <f>'OCOD Data 2023'!M272</f>
        <v>3528.6110410889842</v>
      </c>
      <c r="D272" s="28">
        <f>'OCOD Data 2023'!L272</f>
        <v>0.01</v>
      </c>
      <c r="E272" s="35" t="str">
        <f>IF('OCOD&amp;OMR (2023)'!E272=0,"C",IF(AND('OCOD&amp;OMR (2023)'!E272&lt;100,'OCOD&amp;OMR (2023)'!E291=100),"C","O"))</f>
        <v>C</v>
      </c>
      <c r="F272" s="32">
        <f>'OMR (2023)'!C274</f>
        <v>-1712.0400000000002</v>
      </c>
      <c r="G272" s="32">
        <f>'OMR (2023)'!D274</f>
        <v>-201.78571428571428</v>
      </c>
      <c r="H272" s="32">
        <f>'OMR (2023)'!F274</f>
        <v>-911.14740847693452</v>
      </c>
      <c r="I272" s="32">
        <f>'OMR (2023)'!G274</f>
        <v>1288.8423654949784</v>
      </c>
      <c r="J272" s="37"/>
      <c r="K272" s="55"/>
      <c r="M272" s="47">
        <v>810.18401814973527</v>
      </c>
      <c r="N272" s="47">
        <f t="shared" si="8"/>
        <v>-2718.4270229392487</v>
      </c>
      <c r="O272" s="53" t="s">
        <v>72</v>
      </c>
      <c r="P272">
        <f t="shared" si="9"/>
        <v>1</v>
      </c>
    </row>
    <row r="273" spans="1:16" customFormat="1">
      <c r="A273" s="6">
        <v>45106</v>
      </c>
      <c r="B273" s="35" t="str">
        <f>IF('OCOD&amp;OMR (2023)'!B273="b","B",IF('OCOD&amp;OMR (2023)'!B273="c","E",IF('OCOD&amp;OMR (2023)'!B273="r","E","")))</f>
        <v>E</v>
      </c>
      <c r="C273" s="28">
        <f>'OCOD Data 2023'!M273</f>
        <v>3543.2316612049408</v>
      </c>
      <c r="D273" s="28">
        <f>'OCOD Data 2023'!L273</f>
        <v>0.01</v>
      </c>
      <c r="E273" s="35" t="str">
        <f>IF('OCOD&amp;OMR (2023)'!E273=0,"C",IF(AND('OCOD&amp;OMR (2023)'!E273&lt;100,'OCOD&amp;OMR (2023)'!E292=100),"C","O"))</f>
        <v>C</v>
      </c>
      <c r="F273" s="32">
        <f>'OMR (2023)'!C275</f>
        <v>-1338.04</v>
      </c>
      <c r="G273" s="32">
        <f>'OMR (2023)'!D275</f>
        <v>-353.71428571428572</v>
      </c>
      <c r="H273" s="32">
        <f>'OMR (2023)'!F275</f>
        <v>-523.6925143377872</v>
      </c>
      <c r="I273" s="32">
        <f>'OMR (2023)'!G275</f>
        <v>1041.3428822807825</v>
      </c>
      <c r="J273" s="37"/>
      <c r="K273" s="55"/>
      <c r="M273" s="47">
        <v>806.15074363498866</v>
      </c>
      <c r="N273" s="47">
        <f t="shared" si="8"/>
        <v>-2737.0809175699524</v>
      </c>
      <c r="O273" s="53" t="s">
        <v>73</v>
      </c>
      <c r="P273">
        <f t="shared" si="9"/>
        <v>0</v>
      </c>
    </row>
    <row r="274" spans="1:16" customFormat="1">
      <c r="A274" s="6">
        <v>45107</v>
      </c>
      <c r="B274" s="35" t="str">
        <f>IF('OCOD&amp;OMR (2023)'!B274="b","B",IF('OCOD&amp;OMR (2023)'!B274="c","E",IF('OCOD&amp;OMR (2023)'!B274="r","E","")))</f>
        <v>E</v>
      </c>
      <c r="C274" s="28">
        <f>'OCOD Data 2023'!M274</f>
        <v>3543.2316612049408</v>
      </c>
      <c r="D274" s="28">
        <f>'OCOD Data 2023'!L274</f>
        <v>993.69800857070834</v>
      </c>
      <c r="E274" s="35" t="str">
        <f>IF('OCOD&amp;OMR (2023)'!E274=0,"C",IF(AND('OCOD&amp;OMR (2023)'!E274&lt;100,'OCOD&amp;OMR (2023)'!E293=100),"C","O"))</f>
        <v>C</v>
      </c>
      <c r="F274" s="32">
        <f>'OMR (2023)'!C276</f>
        <v>-1079.44</v>
      </c>
      <c r="G274" s="32">
        <f>'OMR (2023)'!D276</f>
        <v>-540.42857142857144</v>
      </c>
      <c r="H274" s="32">
        <f>'OMR (2023)'!F276</f>
        <v>-69.345438051424566</v>
      </c>
      <c r="I274" s="32">
        <f>'OMR (2023)'!G276</f>
        <v>767.67376247452319</v>
      </c>
      <c r="J274" s="37" t="s">
        <v>138</v>
      </c>
      <c r="K274" s="60"/>
      <c r="N274" s="47">
        <f t="shared" si="8"/>
        <v>-3543.2316612049408</v>
      </c>
      <c r="P274">
        <f t="shared" si="9"/>
        <v>1</v>
      </c>
    </row>
  </sheetData>
  <phoneticPr fontId="0" type="noConversion"/>
  <conditionalFormatting sqref="E2:E274">
    <cfRule type="containsText" priority="1" operator="containsText" text="c">
      <formula>NOT(ISERROR(SEARCH("c",E2)))</formula>
    </cfRule>
  </conditionalFormatting>
  <dataValidations count="1">
    <dataValidation type="list" allowBlank="1" showInputMessage="1" showErrorMessage="1" sqref="J76 K39 J113" xr:uid="{00000000-0002-0000-0000-000000000000}">
      <formula1>Controllingfactors</formula1>
    </dataValidation>
  </dataValidations>
  <pageMargins left="0.7" right="0.7" top="0.75" bottom="0.7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E6AB-C74E-411F-93D3-0CCDBE70FA2E}">
  <dimension ref="A1:V274"/>
  <sheetViews>
    <sheetView zoomScaleNormal="100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N271" sqref="N271"/>
    </sheetView>
  </sheetViews>
  <sheetFormatPr defaultRowHeight="11.25"/>
  <cols>
    <col min="1" max="1" width="11" style="8" bestFit="1" customWidth="1"/>
    <col min="2" max="2" width="7.83203125" style="8" customWidth="1"/>
    <col min="3" max="3" width="7" style="8" customWidth="1"/>
    <col min="4" max="9" width="7.83203125" style="8" customWidth="1"/>
    <col min="10" max="10" width="7.1640625" style="8" customWidth="1"/>
    <col min="11" max="16" width="7.83203125" style="8" customWidth="1"/>
    <col min="17" max="17" width="8.33203125" style="8" bestFit="1" customWidth="1"/>
    <col min="18" max="18" width="9.83203125" style="8" customWidth="1"/>
    <col min="19" max="19" width="9.1640625" style="8" customWidth="1"/>
    <col min="20" max="20" width="11.33203125" style="8" customWidth="1"/>
    <col min="21" max="21" width="10.83203125" style="8" customWidth="1"/>
  </cols>
  <sheetData>
    <row r="1" spans="1:22" s="5" customFormat="1" ht="68.25" customHeight="1">
      <c r="A1" s="1" t="s">
        <v>10</v>
      </c>
      <c r="B1" s="3" t="s">
        <v>11</v>
      </c>
      <c r="C1" s="2" t="s">
        <v>2</v>
      </c>
      <c r="D1" s="3" t="s">
        <v>3</v>
      </c>
      <c r="E1" s="3" t="s">
        <v>37</v>
      </c>
      <c r="F1" s="3" t="s">
        <v>21</v>
      </c>
      <c r="G1" s="3" t="s">
        <v>23</v>
      </c>
      <c r="H1" s="3" t="s">
        <v>18</v>
      </c>
      <c r="I1" s="9" t="s">
        <v>19</v>
      </c>
      <c r="J1" s="3" t="s">
        <v>22</v>
      </c>
      <c r="K1" s="3" t="s">
        <v>14</v>
      </c>
      <c r="L1" s="3" t="s">
        <v>16</v>
      </c>
      <c r="M1" s="3" t="s">
        <v>17</v>
      </c>
      <c r="N1" s="3" t="s">
        <v>24</v>
      </c>
      <c r="O1" s="3" t="s">
        <v>15</v>
      </c>
      <c r="P1" s="3" t="s">
        <v>20</v>
      </c>
      <c r="Q1" s="3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3" t="s">
        <v>57</v>
      </c>
    </row>
    <row r="2" spans="1:22">
      <c r="A2" s="6">
        <v>44835</v>
      </c>
      <c r="B2" s="33" t="str">
        <f>'OCOD Data 2023'!Y2</f>
        <v>b</v>
      </c>
      <c r="C2" s="33">
        <f>'OCOD Data 2023'!M2</f>
        <v>1820.5</v>
      </c>
      <c r="D2" s="33">
        <f>'OCOD Data 2023'!L2</f>
        <v>493.6</v>
      </c>
      <c r="E2" s="33">
        <f>'OCOD Data 2023'!X2</f>
        <v>100</v>
      </c>
      <c r="F2" s="33">
        <f>'OCOD Data 2023'!T2</f>
        <v>2740</v>
      </c>
      <c r="G2" s="45">
        <f>'OCOD Data 2023'!F2</f>
        <v>248</v>
      </c>
      <c r="H2" s="45">
        <f>'OCOD Data 2023'!V2</f>
        <v>31.7</v>
      </c>
      <c r="I2" s="45">
        <f>'OCOD Data 2023'!W2</f>
        <v>35.6</v>
      </c>
      <c r="J2" s="45">
        <f>'OCOD Data 2023'!S2</f>
        <v>2149.1</v>
      </c>
      <c r="K2" s="7"/>
      <c r="L2" s="7"/>
      <c r="M2" s="7"/>
      <c r="N2" s="7">
        <f>SUM(K2:M2)*12.1/24</f>
        <v>0</v>
      </c>
      <c r="O2" s="7"/>
      <c r="P2" s="7"/>
      <c r="Q2" s="33">
        <f>C2+D2</f>
        <v>2314.1</v>
      </c>
      <c r="R2" s="54" t="s">
        <v>64</v>
      </c>
      <c r="S2" s="54" t="s">
        <v>64</v>
      </c>
      <c r="T2" s="34">
        <f>'OMR (2023)'!F4</f>
        <v>-3273.8220207955637</v>
      </c>
      <c r="U2" s="34">
        <f>'OMR (2023)'!G4</f>
        <v>-3812.0819277244404</v>
      </c>
    </row>
    <row r="3" spans="1:22">
      <c r="A3" s="6">
        <v>44836</v>
      </c>
      <c r="B3" s="33" t="str">
        <f>'OCOD Data 2023'!Y3</f>
        <v>b</v>
      </c>
      <c r="C3" s="33">
        <f>'OCOD Data 2023'!M3</f>
        <v>1814.5</v>
      </c>
      <c r="D3" s="33">
        <f>'OCOD Data 2023'!L3</f>
        <v>499.1</v>
      </c>
      <c r="E3" s="33">
        <f>'OCOD Data 2023'!X3</f>
        <v>100</v>
      </c>
      <c r="F3" s="33">
        <f>'OCOD Data 2023'!T3</f>
        <v>2172</v>
      </c>
      <c r="G3" s="45">
        <f>'OCOD Data 2023'!F3</f>
        <v>255</v>
      </c>
      <c r="H3" s="45">
        <f>'OCOD Data 2023'!V3</f>
        <v>28.8</v>
      </c>
      <c r="I3" s="45">
        <f>'OCOD Data 2023'!W3</f>
        <v>34.5</v>
      </c>
      <c r="J3" s="45">
        <f>'OCOD Data 2023'!S3</f>
        <v>1758.9</v>
      </c>
      <c r="K3" s="7"/>
      <c r="L3" s="7"/>
      <c r="M3" s="7"/>
      <c r="N3" s="7">
        <f t="shared" ref="N3:N66" si="0">SUM(K3:M3)*12.1/24</f>
        <v>0</v>
      </c>
      <c r="O3" s="7"/>
      <c r="P3" s="7"/>
      <c r="Q3" s="33">
        <f t="shared" ref="Q3:Q66" si="1">C3+D3</f>
        <v>2313.6</v>
      </c>
      <c r="R3" s="54" t="s">
        <v>64</v>
      </c>
      <c r="S3" s="54" t="s">
        <v>64</v>
      </c>
      <c r="T3" s="34">
        <f>'OMR (2023)'!F5</f>
        <v>-3133.3459098079156</v>
      </c>
      <c r="U3" s="34">
        <f>'OMR (2023)'!G5</f>
        <v>-3720.1490896236814</v>
      </c>
    </row>
    <row r="4" spans="1:22">
      <c r="A4" s="6">
        <v>44837</v>
      </c>
      <c r="B4" s="33" t="str">
        <f>'OCOD Data 2023'!Y4</f>
        <v>b</v>
      </c>
      <c r="C4" s="33">
        <f>'OCOD Data 2023'!M4</f>
        <v>1808.4</v>
      </c>
      <c r="D4" s="33">
        <f>'OCOD Data 2023'!L4</f>
        <v>498.6</v>
      </c>
      <c r="E4" s="33">
        <f>'OCOD Data 2023'!X4</f>
        <v>42</v>
      </c>
      <c r="F4" s="33">
        <f>'OCOD Data 2023'!T4</f>
        <v>3287</v>
      </c>
      <c r="G4" s="45">
        <f>'OCOD Data 2023'!F4</f>
        <v>286</v>
      </c>
      <c r="H4" s="45">
        <f>'OCOD Data 2023'!V4</f>
        <v>25.7</v>
      </c>
      <c r="I4" s="45">
        <f>'OCOD Data 2023'!W4</f>
        <v>31.2</v>
      </c>
      <c r="J4" s="45">
        <f>'OCOD Data 2023'!S4</f>
        <v>2518.6999999999998</v>
      </c>
      <c r="K4" s="7"/>
      <c r="L4" s="7"/>
      <c r="M4" s="7"/>
      <c r="N4" s="7">
        <f t="shared" si="0"/>
        <v>0</v>
      </c>
      <c r="O4" s="7"/>
      <c r="P4" s="7"/>
      <c r="Q4" s="33">
        <f t="shared" si="1"/>
        <v>2307</v>
      </c>
      <c r="R4" s="54" t="s">
        <v>64</v>
      </c>
      <c r="S4" s="54" t="s">
        <v>64</v>
      </c>
      <c r="T4" s="34">
        <f>'OMR (2023)'!F6</f>
        <v>-2969.4182182021677</v>
      </c>
      <c r="U4" s="34">
        <f>'OMR (2023)'!G6</f>
        <v>-3641.7043042695091</v>
      </c>
    </row>
    <row r="5" spans="1:22">
      <c r="A5" s="6">
        <v>44838</v>
      </c>
      <c r="B5" s="33" t="str">
        <f>'OCOD Data 2023'!Y5</f>
        <v>b</v>
      </c>
      <c r="C5" s="33">
        <f>'OCOD Data 2023'!M5</f>
        <v>1816.5</v>
      </c>
      <c r="D5" s="33">
        <f>'OCOD Data 2023'!L5</f>
        <v>498.1</v>
      </c>
      <c r="E5" s="33">
        <f>'OCOD Data 2023'!X5</f>
        <v>0</v>
      </c>
      <c r="F5" s="33">
        <f>'OCOD Data 2023'!T5</f>
        <v>3126</v>
      </c>
      <c r="G5" s="45">
        <f>'OCOD Data 2023'!F5</f>
        <v>277</v>
      </c>
      <c r="H5" s="45">
        <f>'OCOD Data 2023'!V5</f>
        <v>26.2</v>
      </c>
      <c r="I5" s="45">
        <f>'OCOD Data 2023'!W5</f>
        <v>30.8</v>
      </c>
      <c r="J5" s="45">
        <f>'OCOD Data 2023'!S5</f>
        <v>3735</v>
      </c>
      <c r="K5" s="7"/>
      <c r="L5" s="7"/>
      <c r="M5" s="7"/>
      <c r="N5" s="7">
        <f t="shared" si="0"/>
        <v>0</v>
      </c>
      <c r="O5" s="7"/>
      <c r="P5" s="7"/>
      <c r="Q5" s="33">
        <f t="shared" si="1"/>
        <v>2314.6</v>
      </c>
      <c r="R5" s="54" t="s">
        <v>64</v>
      </c>
      <c r="S5" s="54" t="s">
        <v>64</v>
      </c>
      <c r="T5" s="34">
        <f>'OMR (2023)'!F7</f>
        <v>-2803.1206875744892</v>
      </c>
      <c r="U5" s="34">
        <f>'OMR (2023)'!G7</f>
        <v>-3566.7219168770935</v>
      </c>
    </row>
    <row r="6" spans="1:22">
      <c r="A6" s="6">
        <v>44839</v>
      </c>
      <c r="B6" s="33" t="str">
        <f>'OCOD Data 2023'!Y6</f>
        <v>b</v>
      </c>
      <c r="C6" s="33">
        <f>'OCOD Data 2023'!M6</f>
        <v>899.4</v>
      </c>
      <c r="D6" s="33">
        <f>'OCOD Data 2023'!L6</f>
        <v>489.5</v>
      </c>
      <c r="E6" s="33">
        <f>'OCOD Data 2023'!X6</f>
        <v>0</v>
      </c>
      <c r="F6" s="33">
        <f>'OCOD Data 2023'!T6</f>
        <v>4849</v>
      </c>
      <c r="G6" s="45">
        <f>'OCOD Data 2023'!F6</f>
        <v>262</v>
      </c>
      <c r="H6" s="45">
        <f>'OCOD Data 2023'!V6</f>
        <v>23</v>
      </c>
      <c r="I6" s="45">
        <f>'OCOD Data 2023'!W6</f>
        <v>24.8</v>
      </c>
      <c r="J6" s="45">
        <f>'OCOD Data 2023'!S6</f>
        <v>4994.7</v>
      </c>
      <c r="K6" s="7"/>
      <c r="L6" s="7"/>
      <c r="M6" s="7"/>
      <c r="N6" s="7">
        <f t="shared" si="0"/>
        <v>0</v>
      </c>
      <c r="O6" s="7"/>
      <c r="P6" s="7"/>
      <c r="Q6" s="33">
        <f t="shared" si="1"/>
        <v>1388.9</v>
      </c>
      <c r="R6" s="34">
        <f>'OMR (2023)'!C8</f>
        <v>-3070</v>
      </c>
      <c r="S6" s="54" t="s">
        <v>64</v>
      </c>
      <c r="T6" s="34">
        <f>'OMR (2023)'!F8</f>
        <v>-2463.46232387396</v>
      </c>
      <c r="U6" s="34">
        <f>'OMR (2023)'!G8</f>
        <v>-3387.6728164327128</v>
      </c>
    </row>
    <row r="7" spans="1:22">
      <c r="A7" s="6">
        <v>44840</v>
      </c>
      <c r="B7" s="33" t="str">
        <f>'OCOD Data 2023'!Y7</f>
        <v>b</v>
      </c>
      <c r="C7" s="33">
        <f>'OCOD Data 2023'!M7</f>
        <v>914</v>
      </c>
      <c r="D7" s="33">
        <f>'OCOD Data 2023'!L7</f>
        <v>486.5</v>
      </c>
      <c r="E7" s="33">
        <f>'OCOD Data 2023'!X7</f>
        <v>0</v>
      </c>
      <c r="F7" s="33">
        <f>'OCOD Data 2023'!T7</f>
        <v>4528</v>
      </c>
      <c r="G7" s="45">
        <f>'OCOD Data 2023'!F7</f>
        <v>253</v>
      </c>
      <c r="H7" s="45">
        <f>'OCOD Data 2023'!V7</f>
        <v>19.7</v>
      </c>
      <c r="I7" s="45">
        <f>'OCOD Data 2023'!W7</f>
        <v>20.7</v>
      </c>
      <c r="J7" s="45">
        <f>'OCOD Data 2023'!S7</f>
        <v>4850.1000000000004</v>
      </c>
      <c r="K7" s="7"/>
      <c r="L7" s="7"/>
      <c r="M7" s="7"/>
      <c r="N7" s="7">
        <f t="shared" si="0"/>
        <v>0</v>
      </c>
      <c r="O7" s="7"/>
      <c r="P7" s="7"/>
      <c r="Q7" s="33">
        <f t="shared" si="1"/>
        <v>1400.5</v>
      </c>
      <c r="R7" s="34">
        <f>'OMR (2023)'!C9</f>
        <v>-2830</v>
      </c>
      <c r="S7" s="54" t="s">
        <v>64</v>
      </c>
      <c r="T7" s="34">
        <f>'OMR (2023)'!F9</f>
        <v>-2287.6713399324426</v>
      </c>
      <c r="U7" s="34">
        <f>'OMR (2023)'!G9</f>
        <v>-3204.6032301674531</v>
      </c>
    </row>
    <row r="8" spans="1:22">
      <c r="A8" s="6">
        <v>44841</v>
      </c>
      <c r="B8" s="33" t="str">
        <f>'OCOD Data 2023'!Y8</f>
        <v>b</v>
      </c>
      <c r="C8" s="33">
        <f>'OCOD Data 2023'!M8</f>
        <v>914</v>
      </c>
      <c r="D8" s="33">
        <f>'OCOD Data 2023'!L8</f>
        <v>493.6</v>
      </c>
      <c r="E8" s="33">
        <f>'OCOD Data 2023'!X8</f>
        <v>58</v>
      </c>
      <c r="F8" s="33">
        <f>'OCOD Data 2023'!T8</f>
        <v>4153</v>
      </c>
      <c r="G8" s="45">
        <f>'OCOD Data 2023'!F8</f>
        <v>256</v>
      </c>
      <c r="H8" s="45">
        <f>'OCOD Data 2023'!V8</f>
        <v>16.399999999999999</v>
      </c>
      <c r="I8" s="45">
        <f>'OCOD Data 2023'!W8</f>
        <v>16.899999999999999</v>
      </c>
      <c r="J8" s="45">
        <f>'OCOD Data 2023'!S8</f>
        <v>4747.8</v>
      </c>
      <c r="K8" s="7"/>
      <c r="L8" s="7"/>
      <c r="M8" s="7"/>
      <c r="N8" s="7">
        <f t="shared" si="0"/>
        <v>0</v>
      </c>
      <c r="O8" s="7"/>
      <c r="P8" s="7"/>
      <c r="Q8" s="33">
        <f t="shared" si="1"/>
        <v>1407.6</v>
      </c>
      <c r="R8" s="34">
        <f>'OMR (2023)'!C10</f>
        <v>-2816</v>
      </c>
      <c r="S8" s="54" t="s">
        <v>64</v>
      </c>
      <c r="T8" s="34">
        <f>'OMR (2023)'!F10</f>
        <v>-2106.6950833335013</v>
      </c>
      <c r="U8" s="34">
        <f>'OMR (2023)'!G10</f>
        <v>-3016.9219277784582</v>
      </c>
    </row>
    <row r="9" spans="1:22">
      <c r="A9" s="6">
        <v>44842</v>
      </c>
      <c r="B9" s="33" t="str">
        <f>'OCOD Data 2023'!Y9</f>
        <v>b</v>
      </c>
      <c r="C9" s="33">
        <f>'OCOD Data 2023'!M9</f>
        <v>915</v>
      </c>
      <c r="D9" s="33">
        <f>'OCOD Data 2023'!L9</f>
        <v>493.1</v>
      </c>
      <c r="E9" s="33">
        <f>'OCOD Data 2023'!X9</f>
        <v>100</v>
      </c>
      <c r="F9" s="33">
        <f>'OCOD Data 2023'!T9</f>
        <v>4238</v>
      </c>
      <c r="G9" s="45">
        <f>'OCOD Data 2023'!F9</f>
        <v>291</v>
      </c>
      <c r="H9" s="45">
        <f>'OCOD Data 2023'!V9</f>
        <v>16.7</v>
      </c>
      <c r="I9" s="45">
        <f>'OCOD Data 2023'!W9</f>
        <v>17.5</v>
      </c>
      <c r="J9" s="45">
        <f>'OCOD Data 2023'!S9</f>
        <v>3477.4</v>
      </c>
      <c r="K9" s="7"/>
      <c r="L9" s="7"/>
      <c r="M9" s="7"/>
      <c r="N9" s="7">
        <f t="shared" si="0"/>
        <v>0</v>
      </c>
      <c r="O9" s="7"/>
      <c r="P9" s="7"/>
      <c r="Q9" s="33">
        <f t="shared" si="1"/>
        <v>1408.1</v>
      </c>
      <c r="R9" s="34">
        <f>'OMR (2023)'!C11</f>
        <v>-2864</v>
      </c>
      <c r="S9" s="54" t="s">
        <v>64</v>
      </c>
      <c r="T9" s="34">
        <f>'OMR (2023)'!F11</f>
        <v>-1925.881361484245</v>
      </c>
      <c r="U9" s="34">
        <f>'OMR (2023)'!G11</f>
        <v>-2826.0018486816234</v>
      </c>
    </row>
    <row r="10" spans="1:22">
      <c r="A10" s="6">
        <v>44843</v>
      </c>
      <c r="B10" s="33" t="str">
        <f>'OCOD Data 2023'!Y10</f>
        <v>b</v>
      </c>
      <c r="C10" s="33">
        <f>'OCOD Data 2023'!M10</f>
        <v>917.1</v>
      </c>
      <c r="D10" s="33">
        <f>'OCOD Data 2023'!L10</f>
        <v>491.1</v>
      </c>
      <c r="E10" s="33">
        <f>'OCOD Data 2023'!X10</f>
        <v>100</v>
      </c>
      <c r="F10" s="33">
        <f>'OCOD Data 2023'!T10</f>
        <v>4248</v>
      </c>
      <c r="G10" s="45">
        <f>'OCOD Data 2023'!F10</f>
        <v>356</v>
      </c>
      <c r="H10" s="45">
        <f>'OCOD Data 2023'!V10</f>
        <v>17.100000000000001</v>
      </c>
      <c r="I10" s="45">
        <f>'OCOD Data 2023'!W10</f>
        <v>17.899999999999999</v>
      </c>
      <c r="J10" s="45">
        <f>'OCOD Data 2023'!S10</f>
        <v>2454.6999999999998</v>
      </c>
      <c r="K10" s="7"/>
      <c r="L10" s="7"/>
      <c r="M10" s="7"/>
      <c r="N10" s="7">
        <f t="shared" si="0"/>
        <v>0</v>
      </c>
      <c r="O10" s="7"/>
      <c r="P10" s="7"/>
      <c r="Q10" s="33">
        <f t="shared" si="1"/>
        <v>1408.2</v>
      </c>
      <c r="R10" s="34">
        <f>'OMR (2023)'!C12</f>
        <v>-2836</v>
      </c>
      <c r="S10" s="54" t="s">
        <v>64</v>
      </c>
      <c r="T10" s="34">
        <f>'OMR (2023)'!F12</f>
        <v>-1747.9592274504662</v>
      </c>
      <c r="U10" s="34">
        <f>'OMR (2023)'!G12</f>
        <v>-2634.3694319838664</v>
      </c>
    </row>
    <row r="11" spans="1:22">
      <c r="A11" s="6">
        <v>44844</v>
      </c>
      <c r="B11" s="33" t="str">
        <f>'OCOD Data 2023'!Y11</f>
        <v>b</v>
      </c>
      <c r="C11" s="33">
        <f>'OCOD Data 2023'!M11</f>
        <v>905</v>
      </c>
      <c r="D11" s="33">
        <f>'OCOD Data 2023'!L11</f>
        <v>489.5</v>
      </c>
      <c r="E11" s="33">
        <f>'OCOD Data 2023'!X11</f>
        <v>42</v>
      </c>
      <c r="F11" s="33">
        <f>'OCOD Data 2023'!T11</f>
        <v>4328</v>
      </c>
      <c r="G11" s="45">
        <f>'OCOD Data 2023'!F11</f>
        <v>354</v>
      </c>
      <c r="H11" s="45">
        <f>'OCOD Data 2023'!V11</f>
        <v>17.3</v>
      </c>
      <c r="I11" s="45">
        <f>'OCOD Data 2023'!W11</f>
        <v>17.8</v>
      </c>
      <c r="J11" s="45">
        <f>'OCOD Data 2023'!S11</f>
        <v>2452.1999999999998</v>
      </c>
      <c r="K11" s="7"/>
      <c r="L11" s="7"/>
      <c r="M11" s="7"/>
      <c r="N11" s="7">
        <f t="shared" si="0"/>
        <v>0</v>
      </c>
      <c r="O11" s="7"/>
      <c r="P11" s="7"/>
      <c r="Q11" s="33">
        <f t="shared" si="1"/>
        <v>1394.5</v>
      </c>
      <c r="R11" s="34">
        <f>'OMR (2023)'!C13</f>
        <v>-2742</v>
      </c>
      <c r="S11" s="54" t="s">
        <v>64</v>
      </c>
      <c r="T11" s="34">
        <f>'OMR (2023)'!F13</f>
        <v>-1727.26309235392</v>
      </c>
      <c r="U11" s="34">
        <f>'OMR (2023)'!G13</f>
        <v>-2475.7296733926328</v>
      </c>
    </row>
    <row r="12" spans="1:22">
      <c r="A12" s="6">
        <v>44845</v>
      </c>
      <c r="B12" s="33" t="str">
        <f>'OCOD Data 2023'!Y12</f>
        <v>b</v>
      </c>
      <c r="C12" s="33">
        <f>'OCOD Data 2023'!M12</f>
        <v>905.5</v>
      </c>
      <c r="D12" s="33">
        <f>'OCOD Data 2023'!L12</f>
        <v>498.6</v>
      </c>
      <c r="E12" s="33">
        <f>'OCOD Data 2023'!X12</f>
        <v>0</v>
      </c>
      <c r="F12" s="33">
        <f>'OCOD Data 2023'!T12</f>
        <v>4279</v>
      </c>
      <c r="G12" s="45">
        <f>'OCOD Data 2023'!F12</f>
        <v>296</v>
      </c>
      <c r="H12" s="45">
        <f>'OCOD Data 2023'!V12</f>
        <v>17.5</v>
      </c>
      <c r="I12" s="45">
        <f>'OCOD Data 2023'!W12</f>
        <v>17.8</v>
      </c>
      <c r="J12" s="45">
        <f>'OCOD Data 2023'!S12</f>
        <v>3801.2</v>
      </c>
      <c r="K12" s="7"/>
      <c r="L12" s="7"/>
      <c r="M12" s="7"/>
      <c r="N12" s="7">
        <f t="shared" si="0"/>
        <v>0</v>
      </c>
      <c r="O12" s="7"/>
      <c r="P12" s="7"/>
      <c r="Q12" s="33">
        <f t="shared" si="1"/>
        <v>1404.1</v>
      </c>
      <c r="R12" s="34">
        <f>'OMR (2023)'!C14</f>
        <v>-2668</v>
      </c>
      <c r="S12" s="54" t="s">
        <v>64</v>
      </c>
      <c r="T12" s="34">
        <f>'OMR (2023)'!F14</f>
        <v>-1704.9772127713636</v>
      </c>
      <c r="U12" s="34">
        <f>'OMR (2023)'!G14</f>
        <v>-2355.5062970103354</v>
      </c>
    </row>
    <row r="13" spans="1:22">
      <c r="A13" s="6">
        <v>44846</v>
      </c>
      <c r="B13" s="33" t="str">
        <f>'OCOD Data 2023'!Y13</f>
        <v>b</v>
      </c>
      <c r="C13" s="33">
        <f>'OCOD Data 2023'!M13</f>
        <v>904</v>
      </c>
      <c r="D13" s="33">
        <f>'OCOD Data 2023'!L13</f>
        <v>490</v>
      </c>
      <c r="E13" s="33">
        <f>'OCOD Data 2023'!X13</f>
        <v>0</v>
      </c>
      <c r="F13" s="33">
        <f>'OCOD Data 2023'!T13</f>
        <v>4072</v>
      </c>
      <c r="G13" s="45">
        <f>'OCOD Data 2023'!F13</f>
        <v>282</v>
      </c>
      <c r="H13" s="45">
        <f>'OCOD Data 2023'!V13</f>
        <v>17.600000000000001</v>
      </c>
      <c r="I13" s="45">
        <f>'OCOD Data 2023'!W13</f>
        <v>17.899999999999999</v>
      </c>
      <c r="J13" s="45">
        <f>'OCOD Data 2023'!S13</f>
        <v>4644.8</v>
      </c>
      <c r="K13" s="7"/>
      <c r="L13" s="7"/>
      <c r="M13" s="7"/>
      <c r="N13" s="7">
        <f t="shared" si="0"/>
        <v>0</v>
      </c>
      <c r="O13" s="7"/>
      <c r="P13" s="7"/>
      <c r="Q13" s="33">
        <f t="shared" si="1"/>
        <v>1394</v>
      </c>
      <c r="R13" s="34">
        <f>'OMR (2023)'!C15</f>
        <v>-2598</v>
      </c>
      <c r="S13" s="54" t="s">
        <v>64</v>
      </c>
      <c r="T13" s="34">
        <f>'OMR (2023)'!F15</f>
        <v>-1692.7999876561632</v>
      </c>
      <c r="U13" s="34">
        <f>'OMR (2023)'!G15</f>
        <v>-2229.4324952306529</v>
      </c>
    </row>
    <row r="14" spans="1:22">
      <c r="A14" s="6">
        <v>44847</v>
      </c>
      <c r="B14" s="33" t="str">
        <f>'OCOD Data 2023'!Y14</f>
        <v>b</v>
      </c>
      <c r="C14" s="33">
        <f>'OCOD Data 2023'!M14</f>
        <v>917.6</v>
      </c>
      <c r="D14" s="33">
        <f>'OCOD Data 2023'!L14</f>
        <v>493.6</v>
      </c>
      <c r="E14" s="33">
        <f>'OCOD Data 2023'!X14</f>
        <v>0</v>
      </c>
      <c r="F14" s="33">
        <f>'OCOD Data 2023'!T14</f>
        <v>3764</v>
      </c>
      <c r="G14" s="45">
        <f>'OCOD Data 2023'!F14</f>
        <v>276</v>
      </c>
      <c r="H14" s="45">
        <f>'OCOD Data 2023'!V14</f>
        <v>17.8</v>
      </c>
      <c r="I14" s="45">
        <f>'OCOD Data 2023'!W14</f>
        <v>18.399999999999999</v>
      </c>
      <c r="J14" s="45">
        <f>'OCOD Data 2023'!S14</f>
        <v>4395.1000000000004</v>
      </c>
      <c r="K14" s="7"/>
      <c r="L14" s="7"/>
      <c r="M14" s="7"/>
      <c r="N14" s="7">
        <f t="shared" si="0"/>
        <v>0</v>
      </c>
      <c r="O14" s="7"/>
      <c r="P14" s="7"/>
      <c r="Q14" s="33">
        <f t="shared" si="1"/>
        <v>1411.2</v>
      </c>
      <c r="R14" s="34">
        <f>'OMR (2023)'!C16</f>
        <v>-2500</v>
      </c>
      <c r="S14" s="54" t="s">
        <v>64</v>
      </c>
      <c r="T14" s="34">
        <f>'OMR (2023)'!F16</f>
        <v>-1688.9832070098309</v>
      </c>
      <c r="U14" s="34">
        <f>'OMR (2023)'!G16</f>
        <v>-2106.1797228225719</v>
      </c>
    </row>
    <row r="15" spans="1:22">
      <c r="A15" s="6">
        <v>44848</v>
      </c>
      <c r="B15" s="33" t="str">
        <f>'OCOD Data 2023'!Y15</f>
        <v>b</v>
      </c>
      <c r="C15" s="33">
        <f>'OCOD Data 2023'!M15</f>
        <v>918.6</v>
      </c>
      <c r="D15" s="33">
        <f>'OCOD Data 2023'!L15</f>
        <v>493.6</v>
      </c>
      <c r="E15" s="33">
        <f>'OCOD Data 2023'!X15</f>
        <v>58</v>
      </c>
      <c r="F15" s="33">
        <f>'OCOD Data 2023'!T15</f>
        <v>4077</v>
      </c>
      <c r="G15" s="45">
        <f>'OCOD Data 2023'!F15</f>
        <v>423</v>
      </c>
      <c r="H15" s="45">
        <f>'OCOD Data 2023'!V15</f>
        <v>17.899999999999999</v>
      </c>
      <c r="I15" s="45">
        <f>'OCOD Data 2023'!W15</f>
        <v>18.5</v>
      </c>
      <c r="J15" s="45">
        <f>'OCOD Data 2023'!S15</f>
        <v>4667.3999999999996</v>
      </c>
      <c r="K15" s="7"/>
      <c r="L15" s="7"/>
      <c r="M15" s="7"/>
      <c r="N15" s="7">
        <f t="shared" si="0"/>
        <v>0</v>
      </c>
      <c r="O15" s="7"/>
      <c r="P15" s="7"/>
      <c r="Q15" s="33">
        <f t="shared" si="1"/>
        <v>1412.2</v>
      </c>
      <c r="R15" s="54" t="s">
        <v>64</v>
      </c>
      <c r="S15" s="54" t="s">
        <v>64</v>
      </c>
      <c r="T15" s="34">
        <f>'OMR (2023)'!F17</f>
        <v>-1686.590846765818</v>
      </c>
      <c r="U15" s="34">
        <f>'OMR (2023)'!G17</f>
        <v>-1980.2912826194674</v>
      </c>
    </row>
    <row r="16" spans="1:22">
      <c r="A16" s="6">
        <v>44849</v>
      </c>
      <c r="B16" s="33" t="str">
        <f>'OCOD Data 2023'!Y16</f>
        <v>b</v>
      </c>
      <c r="C16" s="33">
        <f>'OCOD Data 2023'!M16</f>
        <v>922.6</v>
      </c>
      <c r="D16" s="33">
        <f>'OCOD Data 2023'!L16</f>
        <v>497.6</v>
      </c>
      <c r="E16" s="33">
        <f>'OCOD Data 2023'!X16</f>
        <v>100</v>
      </c>
      <c r="F16" s="33">
        <f>'OCOD Data 2023'!T16</f>
        <v>3928</v>
      </c>
      <c r="G16" s="45">
        <f>'OCOD Data 2023'!F16</f>
        <v>686</v>
      </c>
      <c r="H16" s="45">
        <f>'OCOD Data 2023'!V16</f>
        <v>18.100000000000001</v>
      </c>
      <c r="I16" s="45">
        <f>'OCOD Data 2023'!W16</f>
        <v>18.899999999999999</v>
      </c>
      <c r="J16" s="45">
        <f>'OCOD Data 2023'!S16</f>
        <v>3063.3</v>
      </c>
      <c r="K16" s="7"/>
      <c r="L16" s="7"/>
      <c r="M16" s="7"/>
      <c r="N16" s="7">
        <f t="shared" si="0"/>
        <v>0</v>
      </c>
      <c r="O16" s="7"/>
      <c r="P16" s="7"/>
      <c r="Q16" s="33">
        <f t="shared" si="1"/>
        <v>1420.2</v>
      </c>
      <c r="R16" s="54" t="s">
        <v>64</v>
      </c>
      <c r="S16" s="54" t="s">
        <v>64</v>
      </c>
      <c r="T16" s="34">
        <f>'OMR (2023)'!F18</f>
        <v>-1683.6175129942021</v>
      </c>
      <c r="U16" s="34">
        <f>'OMR (2023)'!G18</f>
        <v>-1907.7994920350029</v>
      </c>
    </row>
    <row r="17" spans="1:21">
      <c r="A17" s="6">
        <v>44850</v>
      </c>
      <c r="B17" s="33" t="str">
        <f>'OCOD Data 2023'!Y17</f>
        <v>b</v>
      </c>
      <c r="C17" s="33">
        <f>'OCOD Data 2023'!M17</f>
        <v>921.1</v>
      </c>
      <c r="D17" s="33">
        <f>'OCOD Data 2023'!L17</f>
        <v>493.1</v>
      </c>
      <c r="E17" s="33">
        <f>'OCOD Data 2023'!X17</f>
        <v>100</v>
      </c>
      <c r="F17" s="33">
        <f>'OCOD Data 2023'!T17</f>
        <v>3475</v>
      </c>
      <c r="G17" s="45">
        <f>'OCOD Data 2023'!F17</f>
        <v>999</v>
      </c>
      <c r="H17" s="45">
        <f>'OCOD Data 2023'!V17</f>
        <v>18.2</v>
      </c>
      <c r="I17" s="45">
        <f>'OCOD Data 2023'!W17</f>
        <v>19.3</v>
      </c>
      <c r="J17" s="45">
        <f>'OCOD Data 2023'!S17</f>
        <v>1578</v>
      </c>
      <c r="K17" s="7"/>
      <c r="L17" s="7"/>
      <c r="M17" s="7"/>
      <c r="N17" s="7">
        <f t="shared" si="0"/>
        <v>0</v>
      </c>
      <c r="O17" s="7"/>
      <c r="P17" s="7"/>
      <c r="Q17" s="33">
        <f t="shared" si="1"/>
        <v>1414.2</v>
      </c>
      <c r="R17" s="54" t="s">
        <v>64</v>
      </c>
      <c r="S17" s="54" t="s">
        <v>64</v>
      </c>
      <c r="T17" s="34">
        <f>'OMR (2023)'!F19</f>
        <v>-1655.3759777040584</v>
      </c>
      <c r="U17" s="34">
        <f>'OMR (2023)'!G19</f>
        <v>-1827.6598926875292</v>
      </c>
    </row>
    <row r="18" spans="1:21">
      <c r="A18" s="6">
        <v>44851</v>
      </c>
      <c r="B18" s="33" t="str">
        <f>'OCOD Data 2023'!Y18</f>
        <v>b</v>
      </c>
      <c r="C18" s="33">
        <f>'OCOD Data 2023'!M18</f>
        <v>916.1</v>
      </c>
      <c r="D18" s="33">
        <f>'OCOD Data 2023'!L18</f>
        <v>495.6</v>
      </c>
      <c r="E18" s="33">
        <f>'OCOD Data 2023'!X18</f>
        <v>42</v>
      </c>
      <c r="F18" s="33">
        <f>'OCOD Data 2023'!T18</f>
        <v>4996</v>
      </c>
      <c r="G18" s="45">
        <f>'OCOD Data 2023'!F18</f>
        <v>1149</v>
      </c>
      <c r="H18" s="45">
        <f>'OCOD Data 2023'!V18</f>
        <v>18.2</v>
      </c>
      <c r="I18" s="45">
        <f>'OCOD Data 2023'!W18</f>
        <v>18.600000000000001</v>
      </c>
      <c r="J18" s="45">
        <f>'OCOD Data 2023'!S18</f>
        <v>2420.8000000000002</v>
      </c>
      <c r="K18" s="7"/>
      <c r="L18" s="7"/>
      <c r="M18" s="7"/>
      <c r="N18" s="7">
        <f t="shared" si="0"/>
        <v>0</v>
      </c>
      <c r="O18" s="7"/>
      <c r="P18" s="7"/>
      <c r="Q18" s="33">
        <f t="shared" si="1"/>
        <v>1411.7</v>
      </c>
      <c r="R18" s="54" t="s">
        <v>64</v>
      </c>
      <c r="S18" s="54" t="s">
        <v>64</v>
      </c>
      <c r="T18" s="34">
        <f>'OMR (2023)'!F20</f>
        <v>-1597.459832149231</v>
      </c>
      <c r="U18" s="34">
        <f>'OMR (2023)'!G20</f>
        <v>-1739.447357354604</v>
      </c>
    </row>
    <row r="19" spans="1:21">
      <c r="A19" s="6">
        <v>44852</v>
      </c>
      <c r="B19" s="33" t="str">
        <f>'OCOD Data 2023'!Y19</f>
        <v>b</v>
      </c>
      <c r="C19" s="33">
        <f>'OCOD Data 2023'!M19</f>
        <v>913</v>
      </c>
      <c r="D19" s="33">
        <f>'OCOD Data 2023'!L19</f>
        <v>487.5</v>
      </c>
      <c r="E19" s="33">
        <f>'OCOD Data 2023'!X19</f>
        <v>0</v>
      </c>
      <c r="F19" s="33">
        <f>'OCOD Data 2023'!T19</f>
        <v>4913</v>
      </c>
      <c r="G19" s="45">
        <f>'OCOD Data 2023'!F19</f>
        <v>989</v>
      </c>
      <c r="H19" s="45">
        <f>'OCOD Data 2023'!V19</f>
        <v>18</v>
      </c>
      <c r="I19" s="45">
        <f>'OCOD Data 2023'!W19</f>
        <v>17.7</v>
      </c>
      <c r="J19" s="45">
        <f>'OCOD Data 2023'!S19</f>
        <v>3627.2</v>
      </c>
      <c r="K19" s="7"/>
      <c r="L19" s="7"/>
      <c r="M19" s="7"/>
      <c r="N19" s="7">
        <f t="shared" si="0"/>
        <v>0</v>
      </c>
      <c r="O19" s="7"/>
      <c r="P19" s="7"/>
      <c r="Q19" s="33">
        <f t="shared" si="1"/>
        <v>1400.5</v>
      </c>
      <c r="R19" s="54" t="s">
        <v>64</v>
      </c>
      <c r="S19" s="54" t="s">
        <v>64</v>
      </c>
      <c r="T19" s="34">
        <f>'OMR (2023)'!F21</f>
        <v>-1518.215421604235</v>
      </c>
      <c r="U19" s="34">
        <f>'OMR (2023)'!G21</f>
        <v>-1647.2849849760526</v>
      </c>
    </row>
    <row r="20" spans="1:21">
      <c r="A20" s="6">
        <v>44853</v>
      </c>
      <c r="B20" s="33" t="str">
        <f>'OCOD Data 2023'!Y20</f>
        <v>b</v>
      </c>
      <c r="C20" s="33">
        <f>'OCOD Data 2023'!M20</f>
        <v>913</v>
      </c>
      <c r="D20" s="33">
        <f>'OCOD Data 2023'!L20</f>
        <v>489.5</v>
      </c>
      <c r="E20" s="33">
        <f>'OCOD Data 2023'!X20</f>
        <v>0</v>
      </c>
      <c r="F20" s="33">
        <f>'OCOD Data 2023'!T20</f>
        <v>5362</v>
      </c>
      <c r="G20" s="45">
        <f>'OCOD Data 2023'!F20</f>
        <v>727</v>
      </c>
      <c r="H20" s="45">
        <f>'OCOD Data 2023'!V20</f>
        <v>17.899999999999999</v>
      </c>
      <c r="I20" s="45">
        <f>'OCOD Data 2023'!W20</f>
        <v>16.399999999999999</v>
      </c>
      <c r="J20" s="45">
        <f>'OCOD Data 2023'!S20</f>
        <v>4548.1000000000004</v>
      </c>
      <c r="K20" s="7"/>
      <c r="L20" s="7"/>
      <c r="M20" s="7"/>
      <c r="N20" s="7">
        <f t="shared" si="0"/>
        <v>0</v>
      </c>
      <c r="O20" s="7"/>
      <c r="P20" s="7"/>
      <c r="Q20" s="33">
        <f t="shared" si="1"/>
        <v>1402.5</v>
      </c>
      <c r="R20" s="54" t="s">
        <v>64</v>
      </c>
      <c r="S20" s="54" t="s">
        <v>64</v>
      </c>
      <c r="T20" s="34">
        <f>'OMR (2023)'!F22</f>
        <v>-1459.9348517872447</v>
      </c>
      <c r="U20" s="34">
        <f>'OMR (2023)'!G22</f>
        <v>-1621.8886140170694</v>
      </c>
    </row>
    <row r="21" spans="1:21">
      <c r="A21" s="6">
        <v>44854</v>
      </c>
      <c r="B21" s="33" t="str">
        <f>'OCOD Data 2023'!Y21</f>
        <v>b</v>
      </c>
      <c r="C21" s="33">
        <f>'OCOD Data 2023'!M21</f>
        <v>910</v>
      </c>
      <c r="D21" s="33">
        <f>'OCOD Data 2023'!L21</f>
        <v>492.6</v>
      </c>
      <c r="E21" s="33">
        <f>'OCOD Data 2023'!X21</f>
        <v>0</v>
      </c>
      <c r="F21" s="33">
        <f>'OCOD Data 2023'!T21</f>
        <v>4789</v>
      </c>
      <c r="G21" s="45">
        <f>'OCOD Data 2023'!F21</f>
        <v>773</v>
      </c>
      <c r="H21" s="45">
        <f>'OCOD Data 2023'!V21</f>
        <v>17.8</v>
      </c>
      <c r="I21" s="45">
        <f>'OCOD Data 2023'!W21</f>
        <v>16.5</v>
      </c>
      <c r="J21" s="45">
        <f>'OCOD Data 2023'!S21</f>
        <v>4308</v>
      </c>
      <c r="K21" s="7"/>
      <c r="L21" s="7"/>
      <c r="M21" s="7"/>
      <c r="N21" s="7">
        <f t="shared" si="0"/>
        <v>0</v>
      </c>
      <c r="O21" s="7"/>
      <c r="P21" s="7"/>
      <c r="Q21" s="33">
        <f t="shared" si="1"/>
        <v>1402.6</v>
      </c>
      <c r="R21" s="54" t="s">
        <v>64</v>
      </c>
      <c r="S21" s="54" t="s">
        <v>64</v>
      </c>
      <c r="T21" s="34">
        <f>'OMR (2023)'!F23</f>
        <v>-1427.7958811797328</v>
      </c>
      <c r="U21" s="34">
        <f>'OMR (2023)'!G23</f>
        <v>-1600.7011139090353</v>
      </c>
    </row>
    <row r="22" spans="1:21">
      <c r="A22" s="6">
        <v>44855</v>
      </c>
      <c r="B22" s="33" t="str">
        <f>'OCOD Data 2023'!Y22</f>
        <v>b</v>
      </c>
      <c r="C22" s="33">
        <f>'OCOD Data 2023'!M22</f>
        <v>920.1</v>
      </c>
      <c r="D22" s="33">
        <f>'OCOD Data 2023'!L22</f>
        <v>497.1</v>
      </c>
      <c r="E22" s="33">
        <f>'OCOD Data 2023'!X22</f>
        <v>58</v>
      </c>
      <c r="F22" s="33">
        <f>'OCOD Data 2023'!T22</f>
        <v>4004</v>
      </c>
      <c r="G22" s="45">
        <f>'OCOD Data 2023'!F22</f>
        <v>1433</v>
      </c>
      <c r="H22" s="45">
        <f>'OCOD Data 2023'!V22</f>
        <v>17.899999999999999</v>
      </c>
      <c r="I22" s="45">
        <f>'OCOD Data 2023'!W22</f>
        <v>17.2</v>
      </c>
      <c r="J22" s="45">
        <f>'OCOD Data 2023'!S22</f>
        <v>3832.9</v>
      </c>
      <c r="K22" s="7"/>
      <c r="L22" s="7"/>
      <c r="M22" s="7"/>
      <c r="N22" s="7">
        <f t="shared" si="0"/>
        <v>0</v>
      </c>
      <c r="O22" s="7"/>
      <c r="P22" s="7"/>
      <c r="Q22" s="33">
        <f t="shared" si="1"/>
        <v>1417.2</v>
      </c>
      <c r="R22" s="54" t="s">
        <v>64</v>
      </c>
      <c r="S22" s="54" t="s">
        <v>64</v>
      </c>
      <c r="T22" s="34">
        <f>'OMR (2023)'!F24</f>
        <v>-1423.5090591378876</v>
      </c>
      <c r="U22" s="34">
        <f>'OMR (2023)'!G24</f>
        <v>-1583.6648840462387</v>
      </c>
    </row>
    <row r="23" spans="1:21">
      <c r="A23" s="6">
        <v>44856</v>
      </c>
      <c r="B23" s="33" t="str">
        <f>'OCOD Data 2023'!Y23</f>
        <v>b</v>
      </c>
      <c r="C23" s="33">
        <f>'OCOD Data 2023'!M23</f>
        <v>925.1</v>
      </c>
      <c r="D23" s="33">
        <f>'OCOD Data 2023'!L23</f>
        <v>493.6</v>
      </c>
      <c r="E23" s="33">
        <f>'OCOD Data 2023'!X23</f>
        <v>100</v>
      </c>
      <c r="F23" s="33">
        <f>'OCOD Data 2023'!T23</f>
        <v>4814</v>
      </c>
      <c r="G23" s="45">
        <f>'OCOD Data 2023'!F23</f>
        <v>1823</v>
      </c>
      <c r="H23" s="45">
        <f>'OCOD Data 2023'!V23</f>
        <v>17.899999999999999</v>
      </c>
      <c r="I23" s="45">
        <f>'OCOD Data 2023'!W23</f>
        <v>17.7</v>
      </c>
      <c r="J23" s="45">
        <f>'OCOD Data 2023'!S23</f>
        <v>2830.6</v>
      </c>
      <c r="K23" s="7"/>
      <c r="L23" s="7"/>
      <c r="M23" s="7"/>
      <c r="N23" s="7">
        <f t="shared" si="0"/>
        <v>0</v>
      </c>
      <c r="O23" s="7"/>
      <c r="P23" s="7"/>
      <c r="Q23" s="33">
        <f t="shared" si="1"/>
        <v>1418.7</v>
      </c>
      <c r="R23" s="34">
        <f>'OMR (2023)'!C25</f>
        <v>-2174.1999999999998</v>
      </c>
      <c r="S23" s="54" t="s">
        <v>64</v>
      </c>
      <c r="T23" s="34">
        <f>'OMR (2023)'!F25</f>
        <v>-1386.1101961159568</v>
      </c>
      <c r="U23" s="34">
        <f>'OMR (2023)'!G25</f>
        <v>-1546.671941151644</v>
      </c>
    </row>
    <row r="24" spans="1:21">
      <c r="A24" s="6">
        <v>44857</v>
      </c>
      <c r="B24" s="33" t="str">
        <f>'OCOD Data 2023'!Y24</f>
        <v>b</v>
      </c>
      <c r="C24" s="33">
        <f>'OCOD Data 2023'!M24</f>
        <v>922.6</v>
      </c>
      <c r="D24" s="33">
        <f>'OCOD Data 2023'!L24</f>
        <v>498.6</v>
      </c>
      <c r="E24" s="33">
        <f>'OCOD Data 2023'!X24</f>
        <v>100</v>
      </c>
      <c r="F24" s="33">
        <f>'OCOD Data 2023'!T24</f>
        <v>6130</v>
      </c>
      <c r="G24" s="45">
        <f>'OCOD Data 2023'!F24</f>
        <v>1928</v>
      </c>
      <c r="H24" s="45">
        <f>'OCOD Data 2023'!V24</f>
        <v>17.8</v>
      </c>
      <c r="I24" s="45">
        <f>'OCOD Data 2023'!W24</f>
        <v>16.899999999999999</v>
      </c>
      <c r="J24" s="45">
        <f>'OCOD Data 2023'!S24</f>
        <v>2594.6</v>
      </c>
      <c r="K24" s="7"/>
      <c r="L24" s="7"/>
      <c r="M24" s="7"/>
      <c r="N24" s="7">
        <f t="shared" si="0"/>
        <v>0</v>
      </c>
      <c r="O24" s="7"/>
      <c r="P24" s="7"/>
      <c r="Q24" s="33">
        <f t="shared" si="1"/>
        <v>1421.2</v>
      </c>
      <c r="R24" s="34">
        <f>'OMR (2023)'!C26</f>
        <v>-2051</v>
      </c>
      <c r="S24" s="54" t="s">
        <v>64</v>
      </c>
      <c r="T24" s="34">
        <f>'OMR (2023)'!F26</f>
        <v>-1331.0538288056466</v>
      </c>
      <c r="U24" s="34">
        <f>'OMR (2023)'!G26</f>
        <v>-1498.3901997457599</v>
      </c>
    </row>
    <row r="25" spans="1:21">
      <c r="A25" s="6">
        <v>44858</v>
      </c>
      <c r="B25" s="33" t="str">
        <f>'OCOD Data 2023'!Y25</f>
        <v>b</v>
      </c>
      <c r="C25" s="33">
        <f>'OCOD Data 2023'!M25</f>
        <v>919.6</v>
      </c>
      <c r="D25" s="33">
        <f>'OCOD Data 2023'!L25</f>
        <v>0</v>
      </c>
      <c r="E25" s="33">
        <f>'OCOD Data 2023'!X25</f>
        <v>42</v>
      </c>
      <c r="F25" s="33">
        <f>'OCOD Data 2023'!T25</f>
        <v>7552</v>
      </c>
      <c r="G25" s="45">
        <f>'OCOD Data 2023'!F25</f>
        <v>1817</v>
      </c>
      <c r="H25" s="45">
        <f>'OCOD Data 2023'!V25</f>
        <v>15.4</v>
      </c>
      <c r="I25" s="45">
        <f>'OCOD Data 2023'!W25</f>
        <v>13.4</v>
      </c>
      <c r="J25" s="45">
        <f>'OCOD Data 2023'!S25</f>
        <v>3140.9</v>
      </c>
      <c r="K25" s="7"/>
      <c r="L25" s="7"/>
      <c r="M25" s="7"/>
      <c r="N25" s="7">
        <f t="shared" si="0"/>
        <v>0</v>
      </c>
      <c r="O25" s="7"/>
      <c r="P25" s="7"/>
      <c r="Q25" s="33">
        <f t="shared" si="1"/>
        <v>919.6</v>
      </c>
      <c r="R25" s="34">
        <f>'OMR (2023)'!C27</f>
        <v>-1883</v>
      </c>
      <c r="S25" s="54" t="s">
        <v>64</v>
      </c>
      <c r="T25" s="34">
        <f>'OMR (2023)'!F27</f>
        <v>-1155.0336955361734</v>
      </c>
      <c r="U25" s="34">
        <f>'OMR (2023)'!G27</f>
        <v>-1417.520972296446</v>
      </c>
    </row>
    <row r="26" spans="1:21">
      <c r="A26" s="6">
        <v>44859</v>
      </c>
      <c r="B26" s="33" t="str">
        <f>'OCOD Data 2023'!Y26</f>
        <v>b</v>
      </c>
      <c r="C26" s="33">
        <f>'OCOD Data 2023'!M26</f>
        <v>912.5</v>
      </c>
      <c r="D26" s="33">
        <f>'OCOD Data 2023'!L26</f>
        <v>0</v>
      </c>
      <c r="E26" s="33">
        <f>'OCOD Data 2023'!X26</f>
        <v>0</v>
      </c>
      <c r="F26" s="33">
        <f>'OCOD Data 2023'!T26</f>
        <v>6502</v>
      </c>
      <c r="G26" s="45">
        <f>'OCOD Data 2023'!F26</f>
        <v>1428</v>
      </c>
      <c r="H26" s="45">
        <f>'OCOD Data 2023'!V26</f>
        <v>13.1</v>
      </c>
      <c r="I26" s="45">
        <f>'OCOD Data 2023'!W26</f>
        <v>11</v>
      </c>
      <c r="J26" s="45">
        <f>'OCOD Data 2023'!S26</f>
        <v>3865</v>
      </c>
      <c r="K26" s="7"/>
      <c r="L26" s="7"/>
      <c r="M26" s="7"/>
      <c r="N26" s="7">
        <f t="shared" si="0"/>
        <v>0</v>
      </c>
      <c r="O26" s="7"/>
      <c r="P26" s="7"/>
      <c r="Q26" s="33">
        <f t="shared" si="1"/>
        <v>912.5</v>
      </c>
      <c r="R26" s="34">
        <f>'OMR (2023)'!C28</f>
        <v>-1723.4</v>
      </c>
      <c r="S26" s="54" t="s">
        <v>64</v>
      </c>
      <c r="T26" s="34">
        <f>'OMR (2023)'!F28</f>
        <v>-971.70467299218558</v>
      </c>
      <c r="U26" s="34">
        <f>'OMR (2023)'!G28</f>
        <v>-1338.8180639879006</v>
      </c>
    </row>
    <row r="27" spans="1:21">
      <c r="A27" s="6">
        <v>44860</v>
      </c>
      <c r="B27" s="33" t="str">
        <f>'OCOD Data 2023'!Y27</f>
        <v>b</v>
      </c>
      <c r="C27" s="33">
        <f>'OCOD Data 2023'!M27</f>
        <v>910</v>
      </c>
      <c r="D27" s="33">
        <f>'OCOD Data 2023'!L27</f>
        <v>0</v>
      </c>
      <c r="E27" s="33">
        <f>'OCOD Data 2023'!X27</f>
        <v>0</v>
      </c>
      <c r="F27" s="33">
        <f>'OCOD Data 2023'!T27</f>
        <v>5976</v>
      </c>
      <c r="G27" s="45">
        <f>'OCOD Data 2023'!F27</f>
        <v>1025</v>
      </c>
      <c r="H27" s="45">
        <f>'OCOD Data 2023'!V27</f>
        <v>10.8</v>
      </c>
      <c r="I27" s="45">
        <f>'OCOD Data 2023'!W27</f>
        <v>9.5</v>
      </c>
      <c r="J27" s="45">
        <f>'OCOD Data 2023'!S27</f>
        <v>4764.3</v>
      </c>
      <c r="K27" s="7"/>
      <c r="L27" s="7"/>
      <c r="M27" s="7"/>
      <c r="N27" s="7">
        <f t="shared" si="0"/>
        <v>0</v>
      </c>
      <c r="O27" s="7"/>
      <c r="P27" s="7"/>
      <c r="Q27" s="33">
        <f t="shared" si="1"/>
        <v>910</v>
      </c>
      <c r="R27" s="34">
        <f>'OMR (2023)'!C29</f>
        <v>-1677.4</v>
      </c>
      <c r="S27" s="54" t="s">
        <v>64</v>
      </c>
      <c r="T27" s="34">
        <f>'OMR (2023)'!F29</f>
        <v>-815.98061185379379</v>
      </c>
      <c r="U27" s="34">
        <f>'OMR (2023)'!G29</f>
        <v>-1270.5151069739638</v>
      </c>
    </row>
    <row r="28" spans="1:21">
      <c r="A28" s="6">
        <v>44861</v>
      </c>
      <c r="B28" s="33" t="str">
        <f>'OCOD Data 2023'!Y28</f>
        <v>b</v>
      </c>
      <c r="C28" s="33">
        <f>'OCOD Data 2023'!M28</f>
        <v>909</v>
      </c>
      <c r="D28" s="33">
        <f>'OCOD Data 2023'!L28</f>
        <v>492.6</v>
      </c>
      <c r="E28" s="33">
        <f>'OCOD Data 2023'!X28</f>
        <v>0</v>
      </c>
      <c r="F28" s="33">
        <f>'OCOD Data 2023'!T28</f>
        <v>5402</v>
      </c>
      <c r="G28" s="45">
        <f>'OCOD Data 2023'!F28</f>
        <v>870</v>
      </c>
      <c r="H28" s="45">
        <f>'OCOD Data 2023'!V28</f>
        <v>12.5</v>
      </c>
      <c r="I28" s="45">
        <f>'OCOD Data 2023'!W28</f>
        <v>11.8</v>
      </c>
      <c r="J28" s="45">
        <f>'OCOD Data 2023'!S28</f>
        <v>5046</v>
      </c>
      <c r="K28" s="7"/>
      <c r="L28" s="7"/>
      <c r="M28" s="7"/>
      <c r="N28" s="7">
        <f t="shared" si="0"/>
        <v>0</v>
      </c>
      <c r="O28" s="7"/>
      <c r="P28" s="7"/>
      <c r="Q28" s="33">
        <f t="shared" si="1"/>
        <v>1401.6</v>
      </c>
      <c r="R28" s="34">
        <f>'OMR (2023)'!C30</f>
        <v>-1900.2</v>
      </c>
      <c r="S28" s="54" t="s">
        <v>64</v>
      </c>
      <c r="T28" s="34">
        <f>'OMR (2023)'!F30</f>
        <v>-844.81894204991181</v>
      </c>
      <c r="U28" s="34">
        <f>'OMR (2023)'!G30</f>
        <v>-1245.1847036659585</v>
      </c>
    </row>
    <row r="29" spans="1:21">
      <c r="A29" s="6">
        <v>44862</v>
      </c>
      <c r="B29" s="33" t="str">
        <f>'OCOD Data 2023'!Y29</f>
        <v>b</v>
      </c>
      <c r="C29" s="33">
        <f>'OCOD Data 2023'!M29</f>
        <v>910</v>
      </c>
      <c r="D29" s="33">
        <f>'OCOD Data 2023'!L29</f>
        <v>497.1</v>
      </c>
      <c r="E29" s="33">
        <f>'OCOD Data 2023'!X29</f>
        <v>58</v>
      </c>
      <c r="F29" s="33">
        <f>'OCOD Data 2023'!T29</f>
        <v>5146</v>
      </c>
      <c r="G29" s="45">
        <f>'OCOD Data 2023'!F29</f>
        <v>1174</v>
      </c>
      <c r="H29" s="45">
        <f>'OCOD Data 2023'!V29</f>
        <v>14.4</v>
      </c>
      <c r="I29" s="45">
        <f>'OCOD Data 2023'!W29</f>
        <v>14.1</v>
      </c>
      <c r="J29" s="45">
        <f>'OCOD Data 2023'!S29</f>
        <v>5029</v>
      </c>
      <c r="K29" s="7"/>
      <c r="L29" s="7"/>
      <c r="M29" s="7"/>
      <c r="N29" s="7">
        <f t="shared" si="0"/>
        <v>0</v>
      </c>
      <c r="O29" s="7"/>
      <c r="P29" s="7"/>
      <c r="Q29" s="33">
        <f t="shared" si="1"/>
        <v>1407.1</v>
      </c>
      <c r="R29" s="34">
        <f>'OMR (2023)'!C31</f>
        <v>-2224.4</v>
      </c>
      <c r="S29" s="54" t="s">
        <v>64</v>
      </c>
      <c r="T29" s="34">
        <f>'OMR (2023)'!F31</f>
        <v>-927.82572569700028</v>
      </c>
      <c r="U29" s="34">
        <f>'OMR (2023)'!G31</f>
        <v>-1227.4026565068962</v>
      </c>
    </row>
    <row r="30" spans="1:21">
      <c r="A30" s="6">
        <v>44863</v>
      </c>
      <c r="B30" s="33" t="str">
        <f>'OCOD Data 2023'!Y30</f>
        <v>b</v>
      </c>
      <c r="C30" s="33">
        <f>'OCOD Data 2023'!M30</f>
        <v>910</v>
      </c>
      <c r="D30" s="33">
        <f>'OCOD Data 2023'!L30</f>
        <v>997.7</v>
      </c>
      <c r="E30" s="33">
        <f>'OCOD Data 2023'!X30</f>
        <v>100</v>
      </c>
      <c r="F30" s="33">
        <f>'OCOD Data 2023'!T30</f>
        <v>4920</v>
      </c>
      <c r="G30" s="45">
        <f>'OCOD Data 2023'!F30</f>
        <v>1767</v>
      </c>
      <c r="H30" s="45">
        <f>'OCOD Data 2023'!V30</f>
        <v>18.2</v>
      </c>
      <c r="I30" s="45">
        <f>'OCOD Data 2023'!W30</f>
        <v>18</v>
      </c>
      <c r="J30" s="45">
        <f>'OCOD Data 2023'!S30</f>
        <v>3635.9</v>
      </c>
      <c r="K30" s="7"/>
      <c r="L30" s="7"/>
      <c r="M30" s="7"/>
      <c r="N30" s="7">
        <f t="shared" si="0"/>
        <v>0</v>
      </c>
      <c r="O30" s="7"/>
      <c r="P30" s="7"/>
      <c r="Q30" s="33">
        <f t="shared" si="1"/>
        <v>1907.7</v>
      </c>
      <c r="R30" s="34">
        <f>'OMR (2023)'!C32</f>
        <v>-2404.4</v>
      </c>
      <c r="S30" s="54" t="s">
        <v>64</v>
      </c>
      <c r="T30" s="34">
        <f>'OMR (2023)'!F32</f>
        <v>-1181.5407575397026</v>
      </c>
      <c r="U30" s="34">
        <f>'OMR (2023)'!G32</f>
        <v>-1238.20784534841</v>
      </c>
    </row>
    <row r="31" spans="1:21">
      <c r="A31" s="6">
        <v>44864</v>
      </c>
      <c r="B31" s="33" t="str">
        <f>'OCOD Data 2023'!Y31</f>
        <v>b</v>
      </c>
      <c r="C31" s="33">
        <f>'OCOD Data 2023'!M31</f>
        <v>911</v>
      </c>
      <c r="D31" s="33">
        <f>'OCOD Data 2023'!L31</f>
        <v>993.2</v>
      </c>
      <c r="E31" s="33">
        <f>'OCOD Data 2023'!X31</f>
        <v>100</v>
      </c>
      <c r="F31" s="33">
        <f>'OCOD Data 2023'!T31</f>
        <v>5682</v>
      </c>
      <c r="G31" s="45">
        <f>'OCOD Data 2023'!F31</f>
        <v>2153</v>
      </c>
      <c r="H31" s="45">
        <f>'OCOD Data 2023'!V31</f>
        <v>19.8</v>
      </c>
      <c r="I31" s="45">
        <f>'OCOD Data 2023'!W31</f>
        <v>19.3</v>
      </c>
      <c r="J31" s="45">
        <f>'OCOD Data 2023'!S31</f>
        <v>2704.2</v>
      </c>
      <c r="K31" s="7"/>
      <c r="L31" s="7"/>
      <c r="M31" s="7"/>
      <c r="N31" s="7">
        <f t="shared" si="0"/>
        <v>0</v>
      </c>
      <c r="O31" s="7"/>
      <c r="P31" s="7"/>
      <c r="Q31" s="33">
        <f t="shared" si="1"/>
        <v>1904.2</v>
      </c>
      <c r="R31" s="34">
        <f>'OMR (2023)'!C33</f>
        <v>-2486</v>
      </c>
      <c r="S31" s="54" t="s">
        <v>64</v>
      </c>
      <c r="T31" s="34">
        <f>'OMR (2023)'!F33</f>
        <v>-1376.8052388182502</v>
      </c>
      <c r="U31" s="34">
        <f>'OMR (2023)'!G33</f>
        <v>-1239.3285143858261</v>
      </c>
    </row>
    <row r="32" spans="1:21">
      <c r="A32" s="6">
        <v>44865</v>
      </c>
      <c r="B32" s="33" t="str">
        <f>'OCOD Data 2023'!Y32</f>
        <v>b</v>
      </c>
      <c r="C32" s="33">
        <f>'OCOD Data 2023'!M32</f>
        <v>914</v>
      </c>
      <c r="D32" s="33">
        <f>'OCOD Data 2023'!L32</f>
        <v>997.2</v>
      </c>
      <c r="E32" s="33">
        <f>'OCOD Data 2023'!X32</f>
        <v>42</v>
      </c>
      <c r="F32" s="33">
        <f>'OCOD Data 2023'!T32</f>
        <v>5895</v>
      </c>
      <c r="G32" s="45">
        <f>'OCOD Data 2023'!F32</f>
        <v>1844</v>
      </c>
      <c r="H32" s="45">
        <f>'OCOD Data 2023'!V32</f>
        <v>21.5</v>
      </c>
      <c r="I32" s="45">
        <f>'OCOD Data 2023'!W32</f>
        <v>20.3</v>
      </c>
      <c r="J32" s="45">
        <f>'OCOD Data 2023'!S32</f>
        <v>2594.5</v>
      </c>
      <c r="K32" s="7"/>
      <c r="L32" s="7"/>
      <c r="M32" s="7"/>
      <c r="N32" s="7">
        <f t="shared" si="0"/>
        <v>0</v>
      </c>
      <c r="O32" s="7"/>
      <c r="P32" s="7"/>
      <c r="Q32" s="33">
        <f t="shared" si="1"/>
        <v>1911.2</v>
      </c>
      <c r="R32" s="34">
        <f>'OMR (2023)'!C34</f>
        <v>-2548</v>
      </c>
      <c r="S32" s="34">
        <f>'OMR (2023)'!D34</f>
        <v>-2182.2857142857142</v>
      </c>
      <c r="T32" s="34">
        <f>'OMR (2023)'!F34</f>
        <v>-1508.8946564214771</v>
      </c>
      <c r="U32" s="34">
        <f>'OMR (2023)'!G34</f>
        <v>-1238.8846870711945</v>
      </c>
    </row>
    <row r="33" spans="1:21">
      <c r="A33" s="6">
        <v>44866</v>
      </c>
      <c r="B33" s="33" t="str">
        <f>'OCOD Data 2023'!Y33</f>
        <v>b</v>
      </c>
      <c r="C33" s="33">
        <f>'OCOD Data 2023'!M33</f>
        <v>921.6</v>
      </c>
      <c r="D33" s="33">
        <f>'OCOD Data 2023'!L33</f>
        <v>489.5</v>
      </c>
      <c r="E33" s="33">
        <f>'OCOD Data 2023'!X33</f>
        <v>0</v>
      </c>
      <c r="F33" s="33">
        <f>'OCOD Data 2023'!T33</f>
        <v>6228</v>
      </c>
      <c r="G33" s="45">
        <f>'OCOD Data 2023'!F33</f>
        <v>1559</v>
      </c>
      <c r="H33" s="45">
        <f>'OCOD Data 2023'!V33</f>
        <v>19.399999999999999</v>
      </c>
      <c r="I33" s="45">
        <f>'OCOD Data 2023'!W33</f>
        <v>18.100000000000001</v>
      </c>
      <c r="J33" s="45">
        <f>'OCOD Data 2023'!S33</f>
        <v>4087.3</v>
      </c>
      <c r="K33" s="7"/>
      <c r="L33" s="7"/>
      <c r="M33" s="7"/>
      <c r="N33" s="7">
        <f t="shared" si="0"/>
        <v>0</v>
      </c>
      <c r="O33" s="7"/>
      <c r="P33" s="7"/>
      <c r="Q33" s="33">
        <f t="shared" si="1"/>
        <v>1411.1</v>
      </c>
      <c r="R33" s="34">
        <f>'OMR (2023)'!C35</f>
        <v>-2420.6</v>
      </c>
      <c r="S33" s="34">
        <f>'OMR (2023)'!D35</f>
        <v>-2197.8571428571427</v>
      </c>
      <c r="T33" s="34">
        <f>'OMR (2023)'!F35</f>
        <v>-1443.9172656334763</v>
      </c>
      <c r="U33" s="34">
        <f>'OMR (2023)'!G35</f>
        <v>-1218.649647962116</v>
      </c>
    </row>
    <row r="34" spans="1:21">
      <c r="A34" s="6">
        <v>44867</v>
      </c>
      <c r="B34" s="33" t="str">
        <f>'OCOD Data 2023'!Y34</f>
        <v>b</v>
      </c>
      <c r="C34" s="33">
        <f>'OCOD Data 2023'!M34</f>
        <v>922.1</v>
      </c>
      <c r="D34" s="33">
        <f>'OCOD Data 2023'!L34</f>
        <v>489.5</v>
      </c>
      <c r="E34" s="33">
        <f>'OCOD Data 2023'!X34</f>
        <v>0</v>
      </c>
      <c r="F34" s="33">
        <f>'OCOD Data 2023'!T34</f>
        <v>7413</v>
      </c>
      <c r="G34" s="45">
        <f>'OCOD Data 2023'!F34</f>
        <v>1182</v>
      </c>
      <c r="H34" s="45">
        <f>'OCOD Data 2023'!V34</f>
        <v>17.5</v>
      </c>
      <c r="I34" s="45">
        <f>'OCOD Data 2023'!W34</f>
        <v>16.3</v>
      </c>
      <c r="J34" s="45">
        <f>'OCOD Data 2023'!S34</f>
        <v>5376.1</v>
      </c>
      <c r="K34" s="7"/>
      <c r="L34" s="7"/>
      <c r="M34" s="7"/>
      <c r="N34" s="7">
        <f t="shared" si="0"/>
        <v>0</v>
      </c>
      <c r="O34" s="7"/>
      <c r="P34" s="7"/>
      <c r="Q34" s="33">
        <f t="shared" si="1"/>
        <v>1411.6</v>
      </c>
      <c r="R34" s="34">
        <f>'OMR (2023)'!C36</f>
        <v>-2061.1999999999998</v>
      </c>
      <c r="S34" s="34">
        <f>'OMR (2023)'!D36</f>
        <v>-2084.5</v>
      </c>
      <c r="T34" s="34">
        <f>'OMR (2023)'!F36</f>
        <v>-1378.9387674050922</v>
      </c>
      <c r="U34" s="34">
        <f>'OMR (2023)'!G36</f>
        <v>-1198.4754835132701</v>
      </c>
    </row>
    <row r="35" spans="1:21">
      <c r="A35" s="6">
        <v>44868</v>
      </c>
      <c r="B35" s="33" t="str">
        <f>'OCOD Data 2023'!Y35</f>
        <v>b</v>
      </c>
      <c r="C35" s="33">
        <f>'OCOD Data 2023'!M35</f>
        <v>911</v>
      </c>
      <c r="D35" s="33">
        <f>'OCOD Data 2023'!L35</f>
        <v>488</v>
      </c>
      <c r="E35" s="33">
        <f>'OCOD Data 2023'!X35</f>
        <v>0</v>
      </c>
      <c r="F35" s="33">
        <f>'OCOD Data 2023'!T35</f>
        <v>7645</v>
      </c>
      <c r="G35" s="45">
        <f>'OCOD Data 2023'!F35</f>
        <v>954</v>
      </c>
      <c r="H35" s="45">
        <f>'OCOD Data 2023'!V35</f>
        <v>15.4</v>
      </c>
      <c r="I35" s="45">
        <f>'OCOD Data 2023'!W35</f>
        <v>14.6</v>
      </c>
      <c r="J35" s="45">
        <f>'OCOD Data 2023'!S35</f>
        <v>5942.6</v>
      </c>
      <c r="K35" s="7"/>
      <c r="L35" s="7"/>
      <c r="M35" s="7"/>
      <c r="N35" s="7">
        <f t="shared" si="0"/>
        <v>0</v>
      </c>
      <c r="O35" s="7"/>
      <c r="P35" s="7"/>
      <c r="Q35" s="33">
        <f t="shared" si="1"/>
        <v>1399</v>
      </c>
      <c r="R35" s="34">
        <f>'OMR (2023)'!C37</f>
        <v>-1797.8</v>
      </c>
      <c r="S35" s="34">
        <f>'OMR (2023)'!D37</f>
        <v>-1970.4285714285713</v>
      </c>
      <c r="T35" s="34">
        <f>'OMR (2023)'!F37</f>
        <v>-1273.7627203428285</v>
      </c>
      <c r="U35" s="34">
        <f>'OMR (2023)'!G37</f>
        <v>-1183.1960021923728</v>
      </c>
    </row>
    <row r="36" spans="1:21">
      <c r="A36" s="6">
        <v>44869</v>
      </c>
      <c r="B36" s="33" t="str">
        <f>'OCOD Data 2023'!Y36</f>
        <v>b</v>
      </c>
      <c r="C36" s="33">
        <f>'OCOD Data 2023'!M36</f>
        <v>916.6</v>
      </c>
      <c r="D36" s="33">
        <f>'OCOD Data 2023'!L36</f>
        <v>484.5</v>
      </c>
      <c r="E36" s="33">
        <f>'OCOD Data 2023'!X36</f>
        <v>58</v>
      </c>
      <c r="F36" s="33">
        <f>'OCOD Data 2023'!T36</f>
        <v>7174</v>
      </c>
      <c r="G36" s="45">
        <f>'OCOD Data 2023'!F36</f>
        <v>809</v>
      </c>
      <c r="H36" s="45">
        <f>'OCOD Data 2023'!V36</f>
        <v>15.2</v>
      </c>
      <c r="I36" s="45">
        <f>'OCOD Data 2023'!W36</f>
        <v>14.7</v>
      </c>
      <c r="J36" s="45">
        <f>'OCOD Data 2023'!S36</f>
        <v>5964.1</v>
      </c>
      <c r="K36" s="7"/>
      <c r="L36" s="7"/>
      <c r="M36" s="7"/>
      <c r="N36" s="7">
        <f t="shared" si="0"/>
        <v>0</v>
      </c>
      <c r="O36" s="7"/>
      <c r="P36" s="7"/>
      <c r="Q36" s="33">
        <f t="shared" si="1"/>
        <v>1401.1</v>
      </c>
      <c r="R36" s="34">
        <f>'OMR (2023)'!C38</f>
        <v>-1684.2</v>
      </c>
      <c r="S36" s="34">
        <f>'OMR (2023)'!D38</f>
        <v>-1934.8571428571429</v>
      </c>
      <c r="T36" s="34">
        <f>'OMR (2023)'!F38</f>
        <v>-1244.9917884749182</v>
      </c>
      <c r="U36" s="34">
        <f>'OMR (2023)'!G38</f>
        <v>-1175.5723462919084</v>
      </c>
    </row>
    <row r="37" spans="1:21">
      <c r="A37" s="6">
        <v>44870</v>
      </c>
      <c r="B37" s="33" t="str">
        <f>'OCOD Data 2023'!Y37</f>
        <v>b</v>
      </c>
      <c r="C37" s="33">
        <f>'OCOD Data 2023'!M37</f>
        <v>911</v>
      </c>
      <c r="D37" s="33">
        <f>'OCOD Data 2023'!L37</f>
        <v>494.1</v>
      </c>
      <c r="E37" s="33">
        <f>'OCOD Data 2023'!X37</f>
        <v>100</v>
      </c>
      <c r="F37" s="33">
        <f>'OCOD Data 2023'!T37</f>
        <v>6659</v>
      </c>
      <c r="G37" s="45">
        <f>'OCOD Data 2023'!F37</f>
        <v>746</v>
      </c>
      <c r="H37" s="45">
        <f>'OCOD Data 2023'!V37</f>
        <v>15.1</v>
      </c>
      <c r="I37" s="45">
        <f>'OCOD Data 2023'!W37</f>
        <v>15.1</v>
      </c>
      <c r="J37" s="45">
        <f>'OCOD Data 2023'!S37</f>
        <v>4276.6000000000004</v>
      </c>
      <c r="K37" s="7"/>
      <c r="L37" s="7"/>
      <c r="M37" s="7"/>
      <c r="N37" s="7">
        <f t="shared" si="0"/>
        <v>0</v>
      </c>
      <c r="O37" s="7"/>
      <c r="P37" s="7"/>
      <c r="Q37" s="33">
        <f t="shared" si="1"/>
        <v>1405.1</v>
      </c>
      <c r="R37" s="34">
        <f>'OMR (2023)'!C39</f>
        <v>-1702.2</v>
      </c>
      <c r="S37" s="34">
        <f>'OMR (2023)'!D39</f>
        <v>-2013.7142857142858</v>
      </c>
      <c r="T37" s="34">
        <f>'OMR (2023)'!F39</f>
        <v>-1266.9476166191075</v>
      </c>
      <c r="U37" s="34">
        <f>'OMR (2023)'!G39</f>
        <v>-1196.326622965177</v>
      </c>
    </row>
    <row r="38" spans="1:21">
      <c r="A38" s="6">
        <v>44871</v>
      </c>
      <c r="B38" s="33" t="str">
        <f>'OCOD Data 2023'!Y38</f>
        <v>b</v>
      </c>
      <c r="C38" s="33">
        <f>'OCOD Data 2023'!M38</f>
        <v>905</v>
      </c>
      <c r="D38" s="33">
        <f>'OCOD Data 2023'!L38</f>
        <v>480.1</v>
      </c>
      <c r="E38" s="33">
        <f>'OCOD Data 2023'!X38</f>
        <v>100</v>
      </c>
      <c r="F38" s="33">
        <f>'OCOD Data 2023'!T38</f>
        <v>6183</v>
      </c>
      <c r="G38" s="45">
        <f>'OCOD Data 2023'!F38</f>
        <v>703</v>
      </c>
      <c r="H38" s="45">
        <f>'OCOD Data 2023'!V38</f>
        <v>15.2</v>
      </c>
      <c r="I38" s="45">
        <f>'OCOD Data 2023'!W38</f>
        <v>15.8</v>
      </c>
      <c r="J38" s="45">
        <f>'OCOD Data 2023'!S38</f>
        <v>2952.5</v>
      </c>
      <c r="K38" s="7"/>
      <c r="L38" s="7"/>
      <c r="M38" s="7"/>
      <c r="N38" s="7">
        <f t="shared" si="0"/>
        <v>0</v>
      </c>
      <c r="O38" s="7"/>
      <c r="P38" s="7"/>
      <c r="Q38" s="33">
        <f t="shared" si="1"/>
        <v>1385.1</v>
      </c>
      <c r="R38" s="34">
        <f>'OMR (2023)'!C40</f>
        <v>-1817.6</v>
      </c>
      <c r="S38" s="34">
        <f>'OMR (2023)'!D40</f>
        <v>-2114.5</v>
      </c>
      <c r="T38" s="34">
        <f>'OMR (2023)'!F40</f>
        <v>-1363.7340658991077</v>
      </c>
      <c r="U38" s="34">
        <f>'OMR (2023)'!G40</f>
        <v>-1230.3211612097805</v>
      </c>
    </row>
    <row r="39" spans="1:21">
      <c r="A39" s="6">
        <v>44872</v>
      </c>
      <c r="B39" s="33" t="str">
        <f>'OCOD Data 2023'!Y39</f>
        <v>b</v>
      </c>
      <c r="C39" s="33">
        <f>'OCOD Data 2023'!M39</f>
        <v>918.1</v>
      </c>
      <c r="D39" s="33">
        <f>'OCOD Data 2023'!L39</f>
        <v>988.1</v>
      </c>
      <c r="E39" s="33">
        <f>'OCOD Data 2023'!X39</f>
        <v>42</v>
      </c>
      <c r="F39" s="33">
        <f>'OCOD Data 2023'!T39</f>
        <v>4358</v>
      </c>
      <c r="G39" s="45">
        <f>'OCOD Data 2023'!F39</f>
        <v>683</v>
      </c>
      <c r="H39" s="45">
        <f>'OCOD Data 2023'!V39</f>
        <v>17.3</v>
      </c>
      <c r="I39" s="45">
        <f>'OCOD Data 2023'!W39</f>
        <v>18.5</v>
      </c>
      <c r="J39" s="45">
        <f>'OCOD Data 2023'!S39</f>
        <v>2523.6999999999998</v>
      </c>
      <c r="K39" s="7"/>
      <c r="L39" s="7"/>
      <c r="M39" s="7"/>
      <c r="N39" s="7">
        <f t="shared" si="0"/>
        <v>0</v>
      </c>
      <c r="O39" s="7"/>
      <c r="P39" s="7"/>
      <c r="Q39" s="33">
        <f t="shared" si="1"/>
        <v>1906.2</v>
      </c>
      <c r="R39" s="34">
        <f>'OMR (2023)'!C41</f>
        <v>-2131</v>
      </c>
      <c r="S39" s="34">
        <f>'OMR (2023)'!D41</f>
        <v>-2173.0714285714284</v>
      </c>
      <c r="T39" s="34">
        <f>'OMR (2023)'!F41</f>
        <v>-1500.4206304496497</v>
      </c>
      <c r="U39" s="34">
        <f>'OMR (2023)'!G41</f>
        <v>-1321.8279602680827</v>
      </c>
    </row>
    <row r="40" spans="1:21">
      <c r="A40" s="6">
        <v>44873</v>
      </c>
      <c r="B40" s="33" t="str">
        <f>'OCOD Data 2023'!Y40</f>
        <v>b</v>
      </c>
      <c r="C40" s="33">
        <f>'OCOD Data 2023'!M40</f>
        <v>905.5</v>
      </c>
      <c r="D40" s="33">
        <f>'OCOD Data 2023'!L40</f>
        <v>987.6</v>
      </c>
      <c r="E40" s="33">
        <f>'OCOD Data 2023'!X40</f>
        <v>0</v>
      </c>
      <c r="F40" s="33">
        <f>'OCOD Data 2023'!T40</f>
        <v>6306</v>
      </c>
      <c r="G40" s="45">
        <f>'OCOD Data 2023'!F40</f>
        <v>692</v>
      </c>
      <c r="H40" s="45">
        <f>'OCOD Data 2023'!V40</f>
        <v>19.2</v>
      </c>
      <c r="I40" s="45">
        <f>'OCOD Data 2023'!W40</f>
        <v>20.5</v>
      </c>
      <c r="J40" s="45">
        <f>'OCOD Data 2023'!S40</f>
        <v>4748.6000000000004</v>
      </c>
      <c r="K40" s="7"/>
      <c r="L40" s="7"/>
      <c r="M40" s="7"/>
      <c r="N40" s="7">
        <f t="shared" si="0"/>
        <v>0</v>
      </c>
      <c r="O40" s="7"/>
      <c r="P40" s="7"/>
      <c r="Q40" s="33">
        <f t="shared" si="1"/>
        <v>1893.1</v>
      </c>
      <c r="R40" s="34">
        <f>'OMR (2023)'!C42</f>
        <v>-2394.4</v>
      </c>
      <c r="S40" s="34">
        <f>'OMR (2023)'!D42</f>
        <v>-2210.0714285714284</v>
      </c>
      <c r="T40" s="34">
        <f>'OMR (2023)'!F42</f>
        <v>-1604.0307255285504</v>
      </c>
      <c r="U40" s="34">
        <f>'OMR (2023)'!G42</f>
        <v>-1409.0267352410742</v>
      </c>
    </row>
    <row r="41" spans="1:21">
      <c r="A41" s="6">
        <v>44874</v>
      </c>
      <c r="B41" s="33" t="str">
        <f>'OCOD Data 2023'!Y41</f>
        <v>b</v>
      </c>
      <c r="C41" s="33">
        <f>'OCOD Data 2023'!M41</f>
        <v>1532.7</v>
      </c>
      <c r="D41" s="33">
        <f>'OCOD Data 2023'!L41</f>
        <v>1493.8</v>
      </c>
      <c r="E41" s="33">
        <f>'OCOD Data 2023'!X41</f>
        <v>0</v>
      </c>
      <c r="F41" s="33">
        <f>'OCOD Data 2023'!T41</f>
        <v>8879</v>
      </c>
      <c r="G41" s="45">
        <f>'OCOD Data 2023'!F41</f>
        <v>736</v>
      </c>
      <c r="H41" s="45">
        <f>'OCOD Data 2023'!V41</f>
        <v>25.2</v>
      </c>
      <c r="I41" s="45">
        <f>'OCOD Data 2023'!W41</f>
        <v>26.2</v>
      </c>
      <c r="J41" s="45">
        <f>'OCOD Data 2023'!S41</f>
        <v>7026.6</v>
      </c>
      <c r="K41" s="7"/>
      <c r="L41" s="7"/>
      <c r="M41" s="7"/>
      <c r="N41" s="7">
        <f t="shared" si="0"/>
        <v>0</v>
      </c>
      <c r="O41" s="7"/>
      <c r="P41" s="7"/>
      <c r="Q41" s="33">
        <f t="shared" si="1"/>
        <v>3026.5</v>
      </c>
      <c r="R41" s="34">
        <f>'OMR (2023)'!C43</f>
        <v>-2479.8000000000002</v>
      </c>
      <c r="S41" s="34">
        <f>'OMR (2023)'!D43</f>
        <v>-2221.4285714285716</v>
      </c>
      <c r="T41" s="34">
        <f>'OMR (2023)'!F43</f>
        <v>-1884.1536396752606</v>
      </c>
      <c r="U41" s="34">
        <f>'OMR (2023)'!G43</f>
        <v>-1557.0627133710036</v>
      </c>
    </row>
    <row r="42" spans="1:21">
      <c r="A42" s="6">
        <v>44875</v>
      </c>
      <c r="B42" s="33" t="str">
        <f>'OCOD Data 2023'!Y42</f>
        <v>b</v>
      </c>
      <c r="C42" s="33">
        <f>'OCOD Data 2023'!M42</f>
        <v>1813</v>
      </c>
      <c r="D42" s="33">
        <f>'OCOD Data 2023'!L42</f>
        <v>995.7</v>
      </c>
      <c r="E42" s="33">
        <f>'OCOD Data 2023'!X42</f>
        <v>0</v>
      </c>
      <c r="F42" s="33">
        <f>'OCOD Data 2023'!T42</f>
        <v>10518</v>
      </c>
      <c r="G42" s="45">
        <f>'OCOD Data 2023'!F42</f>
        <v>724</v>
      </c>
      <c r="H42" s="45">
        <f>'OCOD Data 2023'!V42</f>
        <v>28.2</v>
      </c>
      <c r="I42" s="45">
        <f>'OCOD Data 2023'!W42</f>
        <v>27.4</v>
      </c>
      <c r="J42" s="45">
        <f>'OCOD Data 2023'!S42</f>
        <v>8081.7</v>
      </c>
      <c r="K42" s="7"/>
      <c r="L42" s="7"/>
      <c r="M42" s="7"/>
      <c r="N42" s="7">
        <f t="shared" si="0"/>
        <v>0</v>
      </c>
      <c r="O42" s="7"/>
      <c r="P42" s="7"/>
      <c r="Q42" s="33">
        <f t="shared" si="1"/>
        <v>2808.7</v>
      </c>
      <c r="R42" s="34">
        <f>'OMR (2023)'!C44</f>
        <v>-2545.8000000000002</v>
      </c>
      <c r="S42" s="34">
        <f>'OMR (2023)'!D44</f>
        <v>-2244.2857142857142</v>
      </c>
      <c r="T42" s="34">
        <f>'OMR (2023)'!F44</f>
        <v>-2097.5260390238873</v>
      </c>
      <c r="U42" s="34">
        <f>'OMR (2023)'!G44</f>
        <v>-1643.7220147415967</v>
      </c>
    </row>
    <row r="43" spans="1:21">
      <c r="A43" s="6">
        <v>44876</v>
      </c>
      <c r="B43" s="33" t="str">
        <f>'OCOD Data 2023'!Y43</f>
        <v>b</v>
      </c>
      <c r="C43" s="33">
        <f>'OCOD Data 2023'!M43</f>
        <v>1811.5</v>
      </c>
      <c r="D43" s="33">
        <f>'OCOD Data 2023'!L43</f>
        <v>992.7</v>
      </c>
      <c r="E43" s="33">
        <f>'OCOD Data 2023'!X43</f>
        <v>58</v>
      </c>
      <c r="F43" s="33">
        <f>'OCOD Data 2023'!T43</f>
        <v>10371</v>
      </c>
      <c r="G43" s="45">
        <f>'OCOD Data 2023'!F43</f>
        <v>670</v>
      </c>
      <c r="H43" s="45">
        <f>'OCOD Data 2023'!V43</f>
        <v>31.1</v>
      </c>
      <c r="I43" s="45">
        <f>'OCOD Data 2023'!W43</f>
        <v>29.1</v>
      </c>
      <c r="J43" s="45">
        <f>'OCOD Data 2023'!S43</f>
        <v>7995.6</v>
      </c>
      <c r="K43" s="7"/>
      <c r="L43" s="7"/>
      <c r="M43" s="7"/>
      <c r="N43" s="7">
        <f t="shared" si="0"/>
        <v>0</v>
      </c>
      <c r="O43" s="7"/>
      <c r="P43" s="7"/>
      <c r="Q43" s="33">
        <f t="shared" si="1"/>
        <v>2804.2</v>
      </c>
      <c r="R43" s="34">
        <f>'OMR (2023)'!C45</f>
        <v>-2755.8</v>
      </c>
      <c r="S43" s="34">
        <f>'OMR (2023)'!D45</f>
        <v>-2304.2857142857142</v>
      </c>
      <c r="T43" s="34">
        <f>'OMR (2023)'!F45</f>
        <v>-2307.4951579258886</v>
      </c>
      <c r="U43" s="34">
        <f>'OMR (2023)'!G45</f>
        <v>-1723.0602441486697</v>
      </c>
    </row>
    <row r="44" spans="1:21">
      <c r="A44" s="6">
        <v>44877</v>
      </c>
      <c r="B44" s="33" t="str">
        <f>'OCOD Data 2023'!Y44</f>
        <v>b</v>
      </c>
      <c r="C44" s="33">
        <f>'OCOD Data 2023'!M44</f>
        <v>1809.4</v>
      </c>
      <c r="D44" s="33">
        <f>'OCOD Data 2023'!L44</f>
        <v>988.7</v>
      </c>
      <c r="E44" s="33">
        <f>'OCOD Data 2023'!X44</f>
        <v>100</v>
      </c>
      <c r="F44" s="33">
        <f>'OCOD Data 2023'!T44</f>
        <v>9848</v>
      </c>
      <c r="G44" s="45">
        <f>'OCOD Data 2023'!F44</f>
        <v>650</v>
      </c>
      <c r="H44" s="45">
        <f>'OCOD Data 2023'!V44</f>
        <v>30.1</v>
      </c>
      <c r="I44" s="45">
        <f>'OCOD Data 2023'!W44</f>
        <v>27.8</v>
      </c>
      <c r="J44" s="45">
        <f>'OCOD Data 2023'!S44</f>
        <v>6070.3</v>
      </c>
      <c r="K44" s="7"/>
      <c r="L44" s="7"/>
      <c r="M44" s="7"/>
      <c r="N44" s="7">
        <f t="shared" si="0"/>
        <v>0</v>
      </c>
      <c r="O44" s="7"/>
      <c r="P44" s="7"/>
      <c r="Q44" s="33">
        <f t="shared" si="1"/>
        <v>2798.1000000000004</v>
      </c>
      <c r="R44" s="34">
        <f>'OMR (2023)'!C46</f>
        <v>-2947.8</v>
      </c>
      <c r="S44" s="34">
        <f>'OMR (2023)'!D46</f>
        <v>-2367.1428571428573</v>
      </c>
      <c r="T44" s="34">
        <f>'OMR (2023)'!F46</f>
        <v>-2461.9186400186541</v>
      </c>
      <c r="U44" s="34">
        <f>'OMR (2023)'!G46</f>
        <v>-1779.1057754391372</v>
      </c>
    </row>
    <row r="45" spans="1:21">
      <c r="A45" s="6">
        <v>44878</v>
      </c>
      <c r="B45" s="33" t="str">
        <f>'OCOD Data 2023'!Y45</f>
        <v>b</v>
      </c>
      <c r="C45" s="33">
        <f>'OCOD Data 2023'!M45</f>
        <v>1810.9</v>
      </c>
      <c r="D45" s="33">
        <f>'OCOD Data 2023'!L45</f>
        <v>993.7</v>
      </c>
      <c r="E45" s="33">
        <f>'OCOD Data 2023'!X45</f>
        <v>100</v>
      </c>
      <c r="F45" s="33">
        <f>'OCOD Data 2023'!T45</f>
        <v>8123</v>
      </c>
      <c r="G45" s="45">
        <f>'OCOD Data 2023'!F45</f>
        <v>635</v>
      </c>
      <c r="H45" s="45">
        <f>'OCOD Data 2023'!V45</f>
        <v>30.1</v>
      </c>
      <c r="I45" s="45">
        <f>'OCOD Data 2023'!W45</f>
        <v>28.8</v>
      </c>
      <c r="J45" s="45">
        <f>'OCOD Data 2023'!S45</f>
        <v>4341.1000000000004</v>
      </c>
      <c r="K45" s="7"/>
      <c r="L45" s="7"/>
      <c r="M45" s="7"/>
      <c r="N45" s="7">
        <f t="shared" si="0"/>
        <v>0</v>
      </c>
      <c r="O45" s="7"/>
      <c r="P45" s="7"/>
      <c r="Q45" s="33">
        <f t="shared" si="1"/>
        <v>2804.6000000000004</v>
      </c>
      <c r="R45" s="34">
        <f>'OMR (2023)'!C47</f>
        <v>-2947.8</v>
      </c>
      <c r="S45" s="34">
        <f>'OMR (2023)'!D47</f>
        <v>-2375</v>
      </c>
      <c r="T45" s="34">
        <f>'OMR (2023)'!F47</f>
        <v>-2623.4902313672801</v>
      </c>
      <c r="U45" s="34">
        <f>'OMR (2023)'!G47</f>
        <v>-1854.2713754371568</v>
      </c>
    </row>
    <row r="46" spans="1:21">
      <c r="A46" s="6">
        <v>44879</v>
      </c>
      <c r="B46" s="33" t="str">
        <f>'OCOD Data 2023'!Y46</f>
        <v>b</v>
      </c>
      <c r="C46" s="33">
        <f>'OCOD Data 2023'!M46</f>
        <v>1818</v>
      </c>
      <c r="D46" s="33">
        <f>'OCOD Data 2023'!L46</f>
        <v>987.6</v>
      </c>
      <c r="E46" s="33">
        <f>'OCOD Data 2023'!X46</f>
        <v>42</v>
      </c>
      <c r="F46" s="33">
        <f>'OCOD Data 2023'!T46</f>
        <v>4904</v>
      </c>
      <c r="G46" s="45">
        <f>'OCOD Data 2023'!F46</f>
        <v>632</v>
      </c>
      <c r="H46" s="45">
        <f>'OCOD Data 2023'!V46</f>
        <v>30.2</v>
      </c>
      <c r="I46" s="45">
        <f>'OCOD Data 2023'!W46</f>
        <v>29.7</v>
      </c>
      <c r="J46" s="45">
        <f>'OCOD Data 2023'!S46</f>
        <v>3439.4</v>
      </c>
      <c r="K46" s="7"/>
      <c r="L46" s="7"/>
      <c r="M46" s="7"/>
      <c r="N46" s="7">
        <f t="shared" si="0"/>
        <v>0</v>
      </c>
      <c r="O46" s="7"/>
      <c r="P46" s="7"/>
      <c r="Q46" s="33">
        <f t="shared" si="1"/>
        <v>2805.6</v>
      </c>
      <c r="R46" s="34">
        <f>'OMR (2023)'!C48</f>
        <v>-2964</v>
      </c>
      <c r="S46" s="34">
        <f>'OMR (2023)'!D48</f>
        <v>-2370</v>
      </c>
      <c r="T46" s="34">
        <f>'OMR (2023)'!F48</f>
        <v>-2584.1965646165872</v>
      </c>
      <c r="U46" s="34">
        <f>'OMR (2023)'!G48</f>
        <v>-1941.0991091549715</v>
      </c>
    </row>
    <row r="47" spans="1:21">
      <c r="A47" s="6">
        <v>44880</v>
      </c>
      <c r="B47" s="33" t="str">
        <f>'OCOD Data 2023'!Y47</f>
        <v>b</v>
      </c>
      <c r="C47" s="33">
        <f>'OCOD Data 2023'!M47</f>
        <v>1819.5</v>
      </c>
      <c r="D47" s="33">
        <f>'OCOD Data 2023'!L47</f>
        <v>493.6</v>
      </c>
      <c r="E47" s="33">
        <f>'OCOD Data 2023'!X47</f>
        <v>0</v>
      </c>
      <c r="F47" s="33">
        <f>'OCOD Data 2023'!T47</f>
        <v>4794</v>
      </c>
      <c r="G47" s="45">
        <f>'OCOD Data 2023'!F47</f>
        <v>635</v>
      </c>
      <c r="H47" s="45">
        <f>'OCOD Data 2023'!V47</f>
        <v>28.5</v>
      </c>
      <c r="I47" s="45">
        <f>'OCOD Data 2023'!W47</f>
        <v>28.8</v>
      </c>
      <c r="J47" s="45">
        <f>'OCOD Data 2023'!S47</f>
        <v>4611</v>
      </c>
      <c r="K47" s="7"/>
      <c r="L47" s="7"/>
      <c r="M47" s="7"/>
      <c r="N47" s="7">
        <f t="shared" si="0"/>
        <v>0</v>
      </c>
      <c r="O47" s="7"/>
      <c r="P47" s="7"/>
      <c r="Q47" s="33">
        <f t="shared" si="1"/>
        <v>2313.1</v>
      </c>
      <c r="R47" s="34">
        <f>'OMR (2023)'!C49</f>
        <v>-2831.4</v>
      </c>
      <c r="S47" s="34">
        <f>'OMR (2023)'!D49</f>
        <v>-2391</v>
      </c>
      <c r="T47" s="34">
        <f>'OMR (2023)'!F49</f>
        <v>-2508.8333386034788</v>
      </c>
      <c r="U47" s="34">
        <f>'OMR (2023)'!G49</f>
        <v>-2024.0491836594549</v>
      </c>
    </row>
    <row r="48" spans="1:21">
      <c r="A48" s="6">
        <v>44881</v>
      </c>
      <c r="B48" s="33" t="str">
        <f>'OCOD Data 2023'!Y48</f>
        <v>b</v>
      </c>
      <c r="C48" s="33">
        <f>'OCOD Data 2023'!M48</f>
        <v>1810.4</v>
      </c>
      <c r="D48" s="33">
        <f>'OCOD Data 2023'!L48</f>
        <v>491.6</v>
      </c>
      <c r="E48" s="33">
        <f>'OCOD Data 2023'!X48</f>
        <v>0</v>
      </c>
      <c r="F48" s="33">
        <f>'OCOD Data 2023'!T48</f>
        <v>4544</v>
      </c>
      <c r="G48" s="45">
        <f>'OCOD Data 2023'!F48</f>
        <v>633</v>
      </c>
      <c r="H48" s="45">
        <f>'OCOD Data 2023'!V48</f>
        <v>26.9</v>
      </c>
      <c r="I48" s="45">
        <f>'OCOD Data 2023'!W48</f>
        <v>27.5</v>
      </c>
      <c r="J48" s="45">
        <f>'OCOD Data 2023'!S48</f>
        <v>5468.5</v>
      </c>
      <c r="K48" s="7"/>
      <c r="L48" s="7"/>
      <c r="M48" s="7"/>
      <c r="N48" s="7">
        <f t="shared" si="0"/>
        <v>0</v>
      </c>
      <c r="O48" s="7"/>
      <c r="P48" s="7"/>
      <c r="Q48" s="33">
        <f t="shared" si="1"/>
        <v>2302</v>
      </c>
      <c r="R48" s="34">
        <f>'OMR (2023)'!C50</f>
        <v>-2565.4</v>
      </c>
      <c r="S48" s="34">
        <f>'OMR (2023)'!D50</f>
        <v>-2484.3571428571427</v>
      </c>
      <c r="T48" s="34">
        <f>'OMR (2023)'!F50</f>
        <v>-2431.9543388384168</v>
      </c>
      <c r="U48" s="34">
        <f>'OMR (2023)'!G50</f>
        <v>-2099.1372339462855</v>
      </c>
    </row>
    <row r="49" spans="1:21">
      <c r="A49" s="6">
        <v>44882</v>
      </c>
      <c r="B49" s="33" t="str">
        <f>'OCOD Data 2023'!Y49</f>
        <v>b</v>
      </c>
      <c r="C49" s="33">
        <f>'OCOD Data 2023'!M49</f>
        <v>1808.4</v>
      </c>
      <c r="D49" s="33">
        <f>'OCOD Data 2023'!L49</f>
        <v>492.6</v>
      </c>
      <c r="E49" s="33">
        <f>'OCOD Data 2023'!X49</f>
        <v>0</v>
      </c>
      <c r="F49" s="33">
        <f>'OCOD Data 2023'!T49</f>
        <v>4482</v>
      </c>
      <c r="G49" s="45">
        <f>'OCOD Data 2023'!F49</f>
        <v>639</v>
      </c>
      <c r="H49" s="45">
        <f>'OCOD Data 2023'!V49</f>
        <v>25.3</v>
      </c>
      <c r="I49" s="45">
        <f>'OCOD Data 2023'!W49</f>
        <v>26.3</v>
      </c>
      <c r="J49" s="45">
        <f>'OCOD Data 2023'!S49</f>
        <v>5387.8</v>
      </c>
      <c r="K49" s="7"/>
      <c r="L49" s="7"/>
      <c r="M49" s="7"/>
      <c r="N49" s="7">
        <f t="shared" si="0"/>
        <v>0</v>
      </c>
      <c r="O49" s="7"/>
      <c r="P49" s="7"/>
      <c r="Q49" s="33">
        <f t="shared" si="1"/>
        <v>2301</v>
      </c>
      <c r="R49" s="34">
        <f>'OMR (2023)'!C51</f>
        <v>-2403.4</v>
      </c>
      <c r="S49" s="34">
        <f>'OMR (2023)'!D51</f>
        <v>-2583.4285714285716</v>
      </c>
      <c r="T49" s="34">
        <f>'OMR (2023)'!F51</f>
        <v>-2345.3821267627927</v>
      </c>
      <c r="U49" s="34">
        <f>'OMR (2023)'!G51</f>
        <v>-2161.8269920176958</v>
      </c>
    </row>
    <row r="50" spans="1:21">
      <c r="A50" s="6">
        <v>44883</v>
      </c>
      <c r="B50" s="33" t="str">
        <f>'OCOD Data 2023'!Y50</f>
        <v>b</v>
      </c>
      <c r="C50" s="33">
        <f>'OCOD Data 2023'!M50</f>
        <v>1814</v>
      </c>
      <c r="D50" s="33">
        <f>'OCOD Data 2023'!L50</f>
        <v>499.6</v>
      </c>
      <c r="E50" s="33">
        <f>'OCOD Data 2023'!X50</f>
        <v>58</v>
      </c>
      <c r="F50" s="33">
        <f>'OCOD Data 2023'!T50</f>
        <v>4150</v>
      </c>
      <c r="G50" s="45">
        <f>'OCOD Data 2023'!F50</f>
        <v>643</v>
      </c>
      <c r="H50" s="45">
        <f>'OCOD Data 2023'!V50</f>
        <v>25.5</v>
      </c>
      <c r="I50" s="45">
        <f>'OCOD Data 2023'!W50</f>
        <v>27</v>
      </c>
      <c r="J50" s="45">
        <f>'OCOD Data 2023'!S50</f>
        <v>5097.8</v>
      </c>
      <c r="K50" s="7"/>
      <c r="L50" s="7"/>
      <c r="M50" s="7"/>
      <c r="N50" s="7">
        <f t="shared" si="0"/>
        <v>0</v>
      </c>
      <c r="O50" s="7"/>
      <c r="P50" s="7"/>
      <c r="Q50" s="33">
        <f t="shared" si="1"/>
        <v>2313.6</v>
      </c>
      <c r="R50" s="34">
        <f>'OMR (2023)'!C52</f>
        <v>-2459.4</v>
      </c>
      <c r="S50" s="34">
        <f>'OMR (2023)'!D52</f>
        <v>-2651.8571428571427</v>
      </c>
      <c r="T50" s="34">
        <f>'OMR (2023)'!F52</f>
        <v>-2256.230935193345</v>
      </c>
      <c r="U50" s="34">
        <f>'OMR (2023)'!G52</f>
        <v>-2215.4282135508806</v>
      </c>
    </row>
    <row r="51" spans="1:21">
      <c r="A51" s="6">
        <v>44884</v>
      </c>
      <c r="B51" s="33" t="str">
        <f>'OCOD Data 2023'!Y51</f>
        <v>b</v>
      </c>
      <c r="C51" s="33">
        <f>'OCOD Data 2023'!M51</f>
        <v>1812.5</v>
      </c>
      <c r="D51" s="33">
        <f>'OCOD Data 2023'!L51</f>
        <v>434.6</v>
      </c>
      <c r="E51" s="33">
        <f>'OCOD Data 2023'!X51</f>
        <v>100</v>
      </c>
      <c r="F51" s="33">
        <f>'OCOD Data 2023'!T51</f>
        <v>4379</v>
      </c>
      <c r="G51" s="45">
        <f>'OCOD Data 2023'!F51</f>
        <v>654</v>
      </c>
      <c r="H51" s="45">
        <f>'OCOD Data 2023'!V51</f>
        <v>25.4</v>
      </c>
      <c r="I51" s="45">
        <f>'OCOD Data 2023'!W51</f>
        <v>27.1</v>
      </c>
      <c r="J51" s="45">
        <f>'OCOD Data 2023'!S51</f>
        <v>3802.2</v>
      </c>
      <c r="K51" s="7"/>
      <c r="L51" s="7"/>
      <c r="M51" s="7"/>
      <c r="N51" s="7">
        <f t="shared" si="0"/>
        <v>0</v>
      </c>
      <c r="O51" s="7"/>
      <c r="P51" s="7"/>
      <c r="Q51" s="33">
        <f t="shared" si="1"/>
        <v>2247.1</v>
      </c>
      <c r="R51" s="34">
        <f>'OMR (2023)'!C53</f>
        <v>-2501.4</v>
      </c>
      <c r="S51" s="34">
        <f>'OMR (2023)'!D53</f>
        <v>-2655.4285714285716</v>
      </c>
      <c r="T51" s="34">
        <f>'OMR (2023)'!F53</f>
        <v>-2152.9830749165617</v>
      </c>
      <c r="U51" s="34">
        <f>'OMR (2023)'!G53</f>
        <v>-2257.5403442612051</v>
      </c>
    </row>
    <row r="52" spans="1:21">
      <c r="A52" s="6">
        <v>44885</v>
      </c>
      <c r="B52" s="33" t="str">
        <f>'OCOD Data 2023'!Y52</f>
        <v>b</v>
      </c>
      <c r="C52" s="33">
        <f>'OCOD Data 2023'!M52</f>
        <v>1816.5</v>
      </c>
      <c r="D52" s="33">
        <f>'OCOD Data 2023'!L52</f>
        <v>490.6</v>
      </c>
      <c r="E52" s="33">
        <f>'OCOD Data 2023'!X52</f>
        <v>100</v>
      </c>
      <c r="F52" s="33">
        <f>'OCOD Data 2023'!T52</f>
        <v>4075</v>
      </c>
      <c r="G52" s="45">
        <f>'OCOD Data 2023'!F52</f>
        <v>663</v>
      </c>
      <c r="H52" s="45">
        <f>'OCOD Data 2023'!V52</f>
        <v>25.4</v>
      </c>
      <c r="I52" s="45">
        <f>'OCOD Data 2023'!W52</f>
        <v>27.5</v>
      </c>
      <c r="J52" s="45">
        <f>'OCOD Data 2023'!S52</f>
        <v>2585.9</v>
      </c>
      <c r="K52" s="7"/>
      <c r="L52" s="7"/>
      <c r="M52" s="7"/>
      <c r="N52" s="7">
        <f t="shared" si="0"/>
        <v>0</v>
      </c>
      <c r="O52" s="7"/>
      <c r="P52" s="7"/>
      <c r="Q52" s="33">
        <f t="shared" si="1"/>
        <v>2307.1</v>
      </c>
      <c r="R52" s="34">
        <f>'OMR (2023)'!C54</f>
        <v>-2622</v>
      </c>
      <c r="S52" s="34">
        <f>'OMR (2023)'!D54</f>
        <v>-2678.2857142857142</v>
      </c>
      <c r="T52" s="34">
        <f>'OMR (2023)'!F54</f>
        <v>-2145.060248991681</v>
      </c>
      <c r="U52" s="34">
        <f>'OMR (2023)'!G54</f>
        <v>-2303.0942490496595</v>
      </c>
    </row>
    <row r="53" spans="1:21">
      <c r="A53" s="6">
        <v>44886</v>
      </c>
      <c r="B53" s="33" t="str">
        <f>'OCOD Data 2023'!Y53</f>
        <v>b</v>
      </c>
      <c r="C53" s="33">
        <f>'OCOD Data 2023'!M53</f>
        <v>1820</v>
      </c>
      <c r="D53" s="33">
        <f>'OCOD Data 2023'!L53</f>
        <v>488.5</v>
      </c>
      <c r="E53" s="33">
        <f>'OCOD Data 2023'!X53</f>
        <v>42</v>
      </c>
      <c r="F53" s="33">
        <f>'OCOD Data 2023'!T53</f>
        <v>3690</v>
      </c>
      <c r="G53" s="45">
        <f>'OCOD Data 2023'!F53</f>
        <v>677</v>
      </c>
      <c r="H53" s="45">
        <f>'OCOD Data 2023'!V53</f>
        <v>25.5</v>
      </c>
      <c r="I53" s="45">
        <f>'OCOD Data 2023'!W53</f>
        <v>28</v>
      </c>
      <c r="J53" s="45">
        <f>'OCOD Data 2023'!S53</f>
        <v>2317.9</v>
      </c>
      <c r="K53" s="7"/>
      <c r="L53" s="7"/>
      <c r="M53" s="7"/>
      <c r="N53" s="7">
        <f t="shared" si="0"/>
        <v>0</v>
      </c>
      <c r="O53" s="7"/>
      <c r="P53" s="7"/>
      <c r="Q53" s="33">
        <f t="shared" si="1"/>
        <v>2308.5</v>
      </c>
      <c r="R53" s="34">
        <f>'OMR (2023)'!C55</f>
        <v>-2788</v>
      </c>
      <c r="S53" s="34">
        <f>'OMR (2023)'!D55</f>
        <v>-2719</v>
      </c>
      <c r="T53" s="34">
        <f>'OMR (2023)'!F55</f>
        <v>-2138.9074175901187</v>
      </c>
      <c r="U53" s="34">
        <f>'OMR (2023)'!G55</f>
        <v>-2327.168229353596</v>
      </c>
    </row>
    <row r="54" spans="1:21">
      <c r="A54" s="6">
        <v>44887</v>
      </c>
      <c r="B54" s="33" t="str">
        <f>'OCOD Data 2023'!Y54</f>
        <v>b</v>
      </c>
      <c r="C54" s="33">
        <f>'OCOD Data 2023'!M54</f>
        <v>1819.5</v>
      </c>
      <c r="D54" s="33">
        <f>'OCOD Data 2023'!L54</f>
        <v>494.6</v>
      </c>
      <c r="E54" s="33">
        <f>'OCOD Data 2023'!X54</f>
        <v>0</v>
      </c>
      <c r="F54" s="33">
        <f>'OCOD Data 2023'!T54</f>
        <v>3414</v>
      </c>
      <c r="G54" s="45">
        <f>'OCOD Data 2023'!F54</f>
        <v>658</v>
      </c>
      <c r="H54" s="45">
        <f>'OCOD Data 2023'!V54</f>
        <v>26</v>
      </c>
      <c r="I54" s="45">
        <f>'OCOD Data 2023'!W54</f>
        <v>29.3</v>
      </c>
      <c r="J54" s="45">
        <f>'OCOD Data 2023'!S54</f>
        <v>3490.7</v>
      </c>
      <c r="K54" s="7"/>
      <c r="L54" s="7"/>
      <c r="M54" s="7"/>
      <c r="N54" s="7">
        <f t="shared" si="0"/>
        <v>0</v>
      </c>
      <c r="O54" s="7"/>
      <c r="P54" s="7"/>
      <c r="Q54" s="33">
        <f t="shared" si="1"/>
        <v>2314.1</v>
      </c>
      <c r="R54" s="34">
        <f>'OMR (2023)'!C56</f>
        <v>-2894</v>
      </c>
      <c r="S54" s="34">
        <f>'OMR (2023)'!D56</f>
        <v>-2761.8571428571427</v>
      </c>
      <c r="T54" s="34">
        <f>'OMR (2023)'!F56</f>
        <v>-2141.5779796753213</v>
      </c>
      <c r="U54" s="34">
        <f>'OMR (2023)'!G56</f>
        <v>-2353.8081542129717</v>
      </c>
    </row>
    <row r="55" spans="1:21">
      <c r="A55" s="6">
        <v>44888</v>
      </c>
      <c r="B55" s="33" t="str">
        <f>'OCOD Data 2023'!Y55</f>
        <v>b</v>
      </c>
      <c r="C55" s="33">
        <f>'OCOD Data 2023'!M55</f>
        <v>1832.6</v>
      </c>
      <c r="D55" s="33">
        <f>'OCOD Data 2023'!L55</f>
        <v>490.6</v>
      </c>
      <c r="E55" s="33">
        <f>'OCOD Data 2023'!X55</f>
        <v>0</v>
      </c>
      <c r="F55" s="33">
        <f>'OCOD Data 2023'!T55</f>
        <v>3122</v>
      </c>
      <c r="G55" s="45">
        <f>'OCOD Data 2023'!F55</f>
        <v>582</v>
      </c>
      <c r="H55" s="45">
        <f>'OCOD Data 2023'!V55</f>
        <v>26.4</v>
      </c>
      <c r="I55" s="45">
        <f>'OCOD Data 2023'!W55</f>
        <v>30.4</v>
      </c>
      <c r="J55" s="45">
        <f>'OCOD Data 2023'!S55</f>
        <v>4266.8999999999996</v>
      </c>
      <c r="K55" s="7"/>
      <c r="L55" s="7"/>
      <c r="M55" s="7"/>
      <c r="N55" s="7">
        <f t="shared" si="0"/>
        <v>0</v>
      </c>
      <c r="O55" s="7"/>
      <c r="P55" s="7"/>
      <c r="Q55" s="33">
        <f t="shared" si="1"/>
        <v>2323.1999999999998</v>
      </c>
      <c r="R55" s="34">
        <f>'OMR (2023)'!C57</f>
        <v>-2920</v>
      </c>
      <c r="S55" s="34">
        <f>'OMR (2023)'!D57</f>
        <v>-2809.0714285714284</v>
      </c>
      <c r="T55" s="34">
        <f>'OMR (2023)'!F57</f>
        <v>-2151.6637983897149</v>
      </c>
      <c r="U55" s="34">
        <f>'OMR (2023)'!G57</f>
        <v>-2310.9675559489001</v>
      </c>
    </row>
    <row r="56" spans="1:21">
      <c r="A56" s="6">
        <v>44889</v>
      </c>
      <c r="B56" s="33" t="str">
        <f>'OCOD Data 2023'!Y56</f>
        <v>b</v>
      </c>
      <c r="C56" s="33">
        <f>'OCOD Data 2023'!M56</f>
        <v>905.5</v>
      </c>
      <c r="D56" s="33">
        <f>'OCOD Data 2023'!L56</f>
        <v>796.1</v>
      </c>
      <c r="E56" s="33">
        <f>'OCOD Data 2023'!X56</f>
        <v>0</v>
      </c>
      <c r="F56" s="33">
        <f>'OCOD Data 2023'!T56</f>
        <v>3782</v>
      </c>
      <c r="G56" s="45">
        <f>'OCOD Data 2023'!F56</f>
        <v>576</v>
      </c>
      <c r="H56" s="45">
        <f>'OCOD Data 2023'!V56</f>
        <v>24.7</v>
      </c>
      <c r="I56" s="45">
        <f>'OCOD Data 2023'!W56</f>
        <v>28.3</v>
      </c>
      <c r="J56" s="45">
        <f>'OCOD Data 2023'!S56</f>
        <v>4366.8</v>
      </c>
      <c r="K56" s="7"/>
      <c r="L56" s="7"/>
      <c r="M56" s="7"/>
      <c r="N56" s="7">
        <f t="shared" si="0"/>
        <v>0</v>
      </c>
      <c r="O56" s="7"/>
      <c r="P56" s="7"/>
      <c r="Q56" s="33">
        <f t="shared" si="1"/>
        <v>1701.6</v>
      </c>
      <c r="R56" s="34">
        <f>'OMR (2023)'!C58</f>
        <v>-2890</v>
      </c>
      <c r="S56" s="34">
        <f>'OMR (2023)'!D58</f>
        <v>-2778.3571428571427</v>
      </c>
      <c r="T56" s="34">
        <f>'OMR (2023)'!F58</f>
        <v>-2068.1629034963448</v>
      </c>
      <c r="U56" s="34">
        <f>'OMR (2023)'!G58</f>
        <v>-2247.0535101442256</v>
      </c>
    </row>
    <row r="57" spans="1:21">
      <c r="A57" s="6">
        <v>44890</v>
      </c>
      <c r="B57" s="33" t="str">
        <f>'OCOD Data 2023'!Y57</f>
        <v>b</v>
      </c>
      <c r="C57" s="33">
        <f>'OCOD Data 2023'!M57</f>
        <v>906</v>
      </c>
      <c r="D57" s="33">
        <f>'OCOD Data 2023'!L57</f>
        <v>793.5</v>
      </c>
      <c r="E57" s="33">
        <f>'OCOD Data 2023'!X57</f>
        <v>58</v>
      </c>
      <c r="F57" s="33">
        <f>'OCOD Data 2023'!T57</f>
        <v>3759</v>
      </c>
      <c r="G57" s="45">
        <f>'OCOD Data 2023'!F57</f>
        <v>580</v>
      </c>
      <c r="H57" s="45">
        <f>'OCOD Data 2023'!V57</f>
        <v>22.8</v>
      </c>
      <c r="I57" s="45">
        <f>'OCOD Data 2023'!W57</f>
        <v>25.8</v>
      </c>
      <c r="J57" s="45">
        <f>'OCOD Data 2023'!S57</f>
        <v>4333.1000000000004</v>
      </c>
      <c r="K57" s="7"/>
      <c r="L57" s="7"/>
      <c r="M57" s="7"/>
      <c r="N57" s="7">
        <f t="shared" si="0"/>
        <v>0</v>
      </c>
      <c r="O57" s="7"/>
      <c r="P57" s="7"/>
      <c r="Q57" s="33">
        <f t="shared" si="1"/>
        <v>1699.5</v>
      </c>
      <c r="R57" s="54" t="s">
        <v>64</v>
      </c>
      <c r="S57" s="54" t="s">
        <v>64</v>
      </c>
      <c r="T57" s="34">
        <f>'OMR (2023)'!F59</f>
        <v>-1974.9648958729515</v>
      </c>
      <c r="U57" s="34">
        <f>'OMR (2023)'!G59</f>
        <v>-2184.3334411736109</v>
      </c>
    </row>
    <row r="58" spans="1:21">
      <c r="A58" s="6">
        <v>44891</v>
      </c>
      <c r="B58" s="33" t="str">
        <f>'OCOD Data 2023'!Y58</f>
        <v>b</v>
      </c>
      <c r="C58" s="33">
        <f>'OCOD Data 2023'!M58</f>
        <v>907.5</v>
      </c>
      <c r="D58" s="33">
        <f>'OCOD Data 2023'!L58</f>
        <v>798.6</v>
      </c>
      <c r="E58" s="33">
        <f>'OCOD Data 2023'!X58</f>
        <v>100</v>
      </c>
      <c r="F58" s="33">
        <f>'OCOD Data 2023'!T58</f>
        <v>3625</v>
      </c>
      <c r="G58" s="45">
        <f>'OCOD Data 2023'!F58</f>
        <v>573</v>
      </c>
      <c r="H58" s="45">
        <f>'OCOD Data 2023'!V58</f>
        <v>20.8</v>
      </c>
      <c r="I58" s="45">
        <f>'OCOD Data 2023'!W58</f>
        <v>23.1</v>
      </c>
      <c r="J58" s="45">
        <f>'OCOD Data 2023'!S58</f>
        <v>2923.8</v>
      </c>
      <c r="K58" s="7"/>
      <c r="L58" s="7"/>
      <c r="M58" s="7"/>
      <c r="N58" s="7">
        <f t="shared" si="0"/>
        <v>0</v>
      </c>
      <c r="O58" s="7"/>
      <c r="P58" s="7"/>
      <c r="Q58" s="33">
        <f t="shared" si="1"/>
        <v>1706.1</v>
      </c>
      <c r="R58" s="54" t="s">
        <v>64</v>
      </c>
      <c r="S58" s="54" t="s">
        <v>64</v>
      </c>
      <c r="T58" s="34">
        <f>'OMR (2023)'!F60</f>
        <v>-1883.1592043428282</v>
      </c>
      <c r="U58" s="34">
        <f>'OMR (2023)'!G60</f>
        <v>-2120.468430897944</v>
      </c>
    </row>
    <row r="59" spans="1:21">
      <c r="A59" s="6">
        <v>44892</v>
      </c>
      <c r="B59" s="33" t="str">
        <f>'OCOD Data 2023'!Y59</f>
        <v>b</v>
      </c>
      <c r="C59" s="33">
        <f>'OCOD Data 2023'!M59</f>
        <v>911.5</v>
      </c>
      <c r="D59" s="33">
        <f>'OCOD Data 2023'!L59</f>
        <v>297.39999999999998</v>
      </c>
      <c r="E59" s="33">
        <f>'OCOD Data 2023'!X59</f>
        <v>100</v>
      </c>
      <c r="F59" s="33">
        <f>'OCOD Data 2023'!T59</f>
        <v>4133</v>
      </c>
      <c r="G59" s="45">
        <f>'OCOD Data 2023'!F59</f>
        <v>589</v>
      </c>
      <c r="H59" s="45">
        <f>'OCOD Data 2023'!V59</f>
        <v>19.100000000000001</v>
      </c>
      <c r="I59" s="45">
        <f>'OCOD Data 2023'!W59</f>
        <v>21</v>
      </c>
      <c r="J59" s="45">
        <f>'OCOD Data 2023'!S59</f>
        <v>1982.4</v>
      </c>
      <c r="K59" s="7"/>
      <c r="L59" s="7"/>
      <c r="M59" s="7"/>
      <c r="N59" s="7">
        <f t="shared" si="0"/>
        <v>0</v>
      </c>
      <c r="O59" s="7"/>
      <c r="P59" s="7"/>
      <c r="Q59" s="33">
        <f t="shared" si="1"/>
        <v>1208.9000000000001</v>
      </c>
      <c r="R59" s="54" t="s">
        <v>64</v>
      </c>
      <c r="S59" s="54" t="s">
        <v>64</v>
      </c>
      <c r="T59" s="34">
        <f>'OMR (2023)'!F61</f>
        <v>-1700.6038290693218</v>
      </c>
      <c r="U59" s="34">
        <f>'OMR (2023)'!G61</f>
        <v>-2024.2058676779864</v>
      </c>
    </row>
    <row r="60" spans="1:21">
      <c r="A60" s="6">
        <v>44893</v>
      </c>
      <c r="B60" s="33" t="str">
        <f>'OCOD Data 2023'!Y60</f>
        <v>b</v>
      </c>
      <c r="C60" s="33">
        <f>'OCOD Data 2023'!M60</f>
        <v>914</v>
      </c>
      <c r="D60" s="33">
        <f>'OCOD Data 2023'!L60</f>
        <v>293.39999999999998</v>
      </c>
      <c r="E60" s="33">
        <f>'OCOD Data 2023'!X60</f>
        <v>42</v>
      </c>
      <c r="F60" s="33">
        <f>'OCOD Data 2023'!T60</f>
        <v>4237</v>
      </c>
      <c r="G60" s="45">
        <f>'OCOD Data 2023'!F60</f>
        <v>601</v>
      </c>
      <c r="H60" s="45">
        <f>'OCOD Data 2023'!V60</f>
        <v>17.3</v>
      </c>
      <c r="I60" s="45">
        <f>'OCOD Data 2023'!W60</f>
        <v>18.7</v>
      </c>
      <c r="J60" s="45">
        <f>'OCOD Data 2023'!S60</f>
        <v>2055.8000000000002</v>
      </c>
      <c r="K60" s="7"/>
      <c r="L60" s="7"/>
      <c r="M60" s="7"/>
      <c r="N60" s="7">
        <f t="shared" si="0"/>
        <v>0</v>
      </c>
      <c r="O60" s="7"/>
      <c r="P60" s="7"/>
      <c r="Q60" s="33">
        <f t="shared" si="1"/>
        <v>1207.4000000000001</v>
      </c>
      <c r="R60" s="54" t="s">
        <v>64</v>
      </c>
      <c r="S60" s="54" t="s">
        <v>64</v>
      </c>
      <c r="T60" s="34">
        <f>'OMR (2023)'!F62</f>
        <v>-1506.8158037559867</v>
      </c>
      <c r="U60" s="34">
        <f>'OMR (2023)'!G62</f>
        <v>-1926.1887127844</v>
      </c>
    </row>
    <row r="61" spans="1:21">
      <c r="A61" s="6">
        <v>44894</v>
      </c>
      <c r="B61" s="33" t="str">
        <f>'OCOD Data 2023'!Y61</f>
        <v>b</v>
      </c>
      <c r="C61" s="33">
        <f>'OCOD Data 2023'!M61</f>
        <v>900.9</v>
      </c>
      <c r="D61" s="33">
        <f>'OCOD Data 2023'!L61</f>
        <v>298</v>
      </c>
      <c r="E61" s="33">
        <f>'OCOD Data 2023'!X61</f>
        <v>0</v>
      </c>
      <c r="F61" s="33">
        <f>'OCOD Data 2023'!T61</f>
        <v>4142</v>
      </c>
      <c r="G61" s="45">
        <f>'OCOD Data 2023'!F61</f>
        <v>589</v>
      </c>
      <c r="H61" s="45">
        <f>'OCOD Data 2023'!V61</f>
        <v>15.4</v>
      </c>
      <c r="I61" s="45">
        <f>'OCOD Data 2023'!W61</f>
        <v>16.3</v>
      </c>
      <c r="J61" s="45">
        <f>'OCOD Data 2023'!S61</f>
        <v>3311.5</v>
      </c>
      <c r="K61" s="7"/>
      <c r="L61" s="7"/>
      <c r="M61" s="7"/>
      <c r="N61" s="7">
        <f t="shared" si="0"/>
        <v>0</v>
      </c>
      <c r="O61" s="7"/>
      <c r="P61" s="7"/>
      <c r="Q61" s="33">
        <f t="shared" si="1"/>
        <v>1198.9000000000001</v>
      </c>
      <c r="R61" s="54" t="s">
        <v>64</v>
      </c>
      <c r="S61" s="54" t="s">
        <v>64</v>
      </c>
      <c r="T61" s="34">
        <f>'OMR (2023)'!F63</f>
        <v>-1415.6447261638518</v>
      </c>
      <c r="U61" s="34">
        <f>'OMR (2023)'!G63</f>
        <v>-1856.6290057015015</v>
      </c>
    </row>
    <row r="62" spans="1:21">
      <c r="A62" s="6">
        <v>44895</v>
      </c>
      <c r="B62" s="33" t="str">
        <f>'OCOD Data 2023'!Y62</f>
        <v>b</v>
      </c>
      <c r="C62" s="33">
        <f>'OCOD Data 2023'!M62</f>
        <v>893.4</v>
      </c>
      <c r="D62" s="33">
        <f>'OCOD Data 2023'!L62</f>
        <v>314.60000000000002</v>
      </c>
      <c r="E62" s="33">
        <f>'OCOD Data 2023'!X62</f>
        <v>0</v>
      </c>
      <c r="F62" s="33">
        <f>'OCOD Data 2023'!T62</f>
        <v>4903</v>
      </c>
      <c r="G62" s="45">
        <f>'OCOD Data 2023'!F62</f>
        <v>583</v>
      </c>
      <c r="H62" s="45">
        <f>'OCOD Data 2023'!V62</f>
        <v>15.5</v>
      </c>
      <c r="I62" s="45">
        <f>'OCOD Data 2023'!W62</f>
        <v>15.7</v>
      </c>
      <c r="J62" s="45">
        <f>'OCOD Data 2023'!S62</f>
        <v>4935.6000000000004</v>
      </c>
      <c r="K62" s="7"/>
      <c r="L62" s="7"/>
      <c r="M62" s="7"/>
      <c r="N62" s="7">
        <f t="shared" si="0"/>
        <v>0</v>
      </c>
      <c r="O62" s="7"/>
      <c r="P62" s="7"/>
      <c r="Q62" s="33">
        <f t="shared" si="1"/>
        <v>1208</v>
      </c>
      <c r="R62" s="54" t="s">
        <v>64</v>
      </c>
      <c r="S62" s="54" t="s">
        <v>64</v>
      </c>
      <c r="T62" s="34">
        <f>'OMR (2023)'!F64</f>
        <v>-1326.4821467673305</v>
      </c>
      <c r="U62" s="34">
        <f>'OMR (2023)'!G64</f>
        <v>-1789.5219440053659</v>
      </c>
    </row>
    <row r="63" spans="1:21">
      <c r="A63" s="6">
        <v>44896</v>
      </c>
      <c r="B63" s="33" t="str">
        <f>'OCOD Data 2023'!Y63</f>
        <v>b</v>
      </c>
      <c r="C63" s="33">
        <f>'OCOD Data 2023'!M63</f>
        <v>817.8</v>
      </c>
      <c r="D63" s="33">
        <f>'OCOD Data 2023'!L63</f>
        <v>299.5</v>
      </c>
      <c r="E63" s="33">
        <f>'OCOD Data 2023'!X63</f>
        <v>0</v>
      </c>
      <c r="F63" s="33">
        <f>'OCOD Data 2023'!T63</f>
        <v>4129</v>
      </c>
      <c r="G63" s="45">
        <f>'OCOD Data 2023'!F63</f>
        <v>604</v>
      </c>
      <c r="H63" s="45">
        <f>'OCOD Data 2023'!V63</f>
        <v>15.3</v>
      </c>
      <c r="I63" s="45">
        <f>'OCOD Data 2023'!W63</f>
        <v>15.4</v>
      </c>
      <c r="J63" s="45">
        <f>'OCOD Data 2023'!S63</f>
        <v>4243.5</v>
      </c>
      <c r="K63" s="7"/>
      <c r="L63" s="7"/>
      <c r="M63" s="7"/>
      <c r="N63" s="7">
        <f t="shared" si="0"/>
        <v>0</v>
      </c>
      <c r="O63" s="7"/>
      <c r="P63" s="7"/>
      <c r="Q63" s="33">
        <f t="shared" si="1"/>
        <v>1117.3</v>
      </c>
      <c r="R63" s="54" t="s">
        <v>64</v>
      </c>
      <c r="S63" s="54" t="s">
        <v>64</v>
      </c>
      <c r="T63" s="34">
        <f>'OMR (2023)'!F65</f>
        <v>-1220.9361895795312</v>
      </c>
      <c r="U63" s="34">
        <f>'OMR (2023)'!G65</f>
        <v>-1718.8805961896358</v>
      </c>
    </row>
    <row r="64" spans="1:21">
      <c r="A64" s="6">
        <v>44897</v>
      </c>
      <c r="B64" s="33" t="str">
        <f>'OCOD Data 2023'!Y64</f>
        <v>b</v>
      </c>
      <c r="C64" s="33">
        <f>'OCOD Data 2023'!M64</f>
        <v>792</v>
      </c>
      <c r="D64" s="33">
        <f>'OCOD Data 2023'!L64</f>
        <v>290.39999999999998</v>
      </c>
      <c r="E64" s="33">
        <f>'OCOD Data 2023'!X64</f>
        <v>0</v>
      </c>
      <c r="F64" s="33">
        <f>'OCOD Data 2023'!T64</f>
        <v>8175</v>
      </c>
      <c r="G64" s="45">
        <f>'OCOD Data 2023'!F64</f>
        <v>626</v>
      </c>
      <c r="H64" s="45">
        <f>'OCOD Data 2023'!V64</f>
        <v>14.9</v>
      </c>
      <c r="I64" s="45">
        <f>'OCOD Data 2023'!W64</f>
        <v>14.8</v>
      </c>
      <c r="J64" s="45">
        <f>'OCOD Data 2023'!S64</f>
        <v>5414.3</v>
      </c>
      <c r="K64" s="7"/>
      <c r="L64" s="7"/>
      <c r="M64" s="7"/>
      <c r="N64" s="7">
        <f t="shared" si="0"/>
        <v>0</v>
      </c>
      <c r="O64" s="7"/>
      <c r="P64" s="7"/>
      <c r="Q64" s="33">
        <f t="shared" si="1"/>
        <v>1082.4000000000001</v>
      </c>
      <c r="R64" s="54" t="s">
        <v>64</v>
      </c>
      <c r="S64" s="54" t="s">
        <v>64</v>
      </c>
      <c r="T64" s="34">
        <f>'OMR (2023)'!F66</f>
        <v>-1195.2152533128308</v>
      </c>
      <c r="U64" s="34">
        <f>'OMR (2023)'!G66</f>
        <v>-1645.2716955778021</v>
      </c>
    </row>
    <row r="65" spans="1:21">
      <c r="A65" s="6">
        <v>44898</v>
      </c>
      <c r="B65" s="33" t="str">
        <f>'OCOD Data 2023'!Y65</f>
        <v>b</v>
      </c>
      <c r="C65" s="33">
        <f>'OCOD Data 2023'!M65</f>
        <v>807.7</v>
      </c>
      <c r="D65" s="33">
        <f>'OCOD Data 2023'!L65</f>
        <v>294.89999999999998</v>
      </c>
      <c r="E65" s="33">
        <f>'OCOD Data 2023'!X65</f>
        <v>0</v>
      </c>
      <c r="F65" s="33">
        <f>'OCOD Data 2023'!T65</f>
        <v>8999</v>
      </c>
      <c r="G65" s="45">
        <f>'OCOD Data 2023'!F65</f>
        <v>660</v>
      </c>
      <c r="H65" s="45">
        <f>'OCOD Data 2023'!V65</f>
        <v>14.5</v>
      </c>
      <c r="I65" s="45">
        <f>'OCOD Data 2023'!W65</f>
        <v>14.2</v>
      </c>
      <c r="J65" s="45">
        <f>'OCOD Data 2023'!S65</f>
        <v>6138.3</v>
      </c>
      <c r="K65" s="7"/>
      <c r="L65" s="7"/>
      <c r="M65" s="7"/>
      <c r="N65" s="7">
        <f t="shared" si="0"/>
        <v>0</v>
      </c>
      <c r="O65" s="7"/>
      <c r="P65" s="7"/>
      <c r="Q65" s="33">
        <f t="shared" si="1"/>
        <v>1102.5999999999999</v>
      </c>
      <c r="R65" s="34">
        <f>'OMR (2023)'!C67</f>
        <v>-1228.4000000000001</v>
      </c>
      <c r="S65" s="54" t="s">
        <v>64</v>
      </c>
      <c r="T65" s="34">
        <f>'OMR (2023)'!F67</f>
        <v>-1175.810103281573</v>
      </c>
      <c r="U65" s="34">
        <f>'OMR (2023)'!G67</f>
        <v>-1577.1983657719036</v>
      </c>
    </row>
    <row r="66" spans="1:21">
      <c r="A66" s="6">
        <v>44899</v>
      </c>
      <c r="B66" s="33" t="str">
        <f>'OCOD Data 2023'!Y66</f>
        <v>b</v>
      </c>
      <c r="C66" s="33">
        <f>'OCOD Data 2023'!M66</f>
        <v>806.7</v>
      </c>
      <c r="D66" s="33">
        <f>'OCOD Data 2023'!L66</f>
        <v>295.39999999999998</v>
      </c>
      <c r="E66" s="33">
        <f>'OCOD Data 2023'!X66</f>
        <v>0</v>
      </c>
      <c r="F66" s="33">
        <f>'OCOD Data 2023'!T66</f>
        <v>14732</v>
      </c>
      <c r="G66" s="45">
        <f>'OCOD Data 2023'!F66</f>
        <v>711</v>
      </c>
      <c r="H66" s="45">
        <f>'OCOD Data 2023'!V66</f>
        <v>14.4</v>
      </c>
      <c r="I66" s="45">
        <f>'OCOD Data 2023'!W66</f>
        <v>13.5</v>
      </c>
      <c r="J66" s="45">
        <f>'OCOD Data 2023'!S66</f>
        <v>7652.5</v>
      </c>
      <c r="K66" s="7"/>
      <c r="L66" s="7"/>
      <c r="M66" s="7"/>
      <c r="N66" s="7">
        <f t="shared" si="0"/>
        <v>0</v>
      </c>
      <c r="O66" s="7"/>
      <c r="P66" s="7"/>
      <c r="Q66" s="33">
        <f t="shared" si="1"/>
        <v>1102.0999999999999</v>
      </c>
      <c r="R66" s="34">
        <f>'OMR (2023)'!C68</f>
        <v>-1450.2</v>
      </c>
      <c r="S66" s="54" t="s">
        <v>64</v>
      </c>
      <c r="T66" s="34">
        <f>'OMR (2023)'!F68</f>
        <v>-1160.7882845938998</v>
      </c>
      <c r="U66" s="34">
        <f>'OMR (2023)'!G68</f>
        <v>-1505.1033041308651</v>
      </c>
    </row>
    <row r="67" spans="1:21">
      <c r="A67" s="6">
        <v>44900</v>
      </c>
      <c r="B67" s="33" t="str">
        <f>'OCOD Data 2023'!Y67</f>
        <v>b</v>
      </c>
      <c r="C67" s="33">
        <f>'OCOD Data 2023'!M67</f>
        <v>800.6</v>
      </c>
      <c r="D67" s="33">
        <f>'OCOD Data 2023'!L67</f>
        <v>299</v>
      </c>
      <c r="E67" s="33">
        <f>'OCOD Data 2023'!X67</f>
        <v>0</v>
      </c>
      <c r="F67" s="33">
        <f>'OCOD Data 2023'!T67</f>
        <v>17477</v>
      </c>
      <c r="G67" s="45">
        <f>'OCOD Data 2023'!F67</f>
        <v>803</v>
      </c>
      <c r="H67" s="45">
        <f>'OCOD Data 2023'!V67</f>
        <v>14</v>
      </c>
      <c r="I67" s="45">
        <f>'OCOD Data 2023'!W67</f>
        <v>11.9</v>
      </c>
      <c r="J67" s="45">
        <f>'OCOD Data 2023'!S67</f>
        <v>9699</v>
      </c>
      <c r="K67" s="7"/>
      <c r="L67" s="7"/>
      <c r="M67" s="7"/>
      <c r="N67" s="7">
        <f t="shared" ref="N67:N130" si="2">SUM(K67:M67)*12.1/24</f>
        <v>0</v>
      </c>
      <c r="O67" s="7"/>
      <c r="P67" s="7"/>
      <c r="Q67" s="33">
        <f t="shared" ref="Q67:Q130" si="3">C67+D67</f>
        <v>1099.5999999999999</v>
      </c>
      <c r="R67" s="34">
        <f>'OMR (2023)'!C69</f>
        <v>-1414.2</v>
      </c>
      <c r="S67" s="54" t="s">
        <v>64</v>
      </c>
      <c r="T67" s="34">
        <f>'OMR (2023)'!F69</f>
        <v>-1136.9739314534913</v>
      </c>
      <c r="U67" s="34">
        <f>'OMR (2023)'!G69</f>
        <v>-1431.6885560994274</v>
      </c>
    </row>
    <row r="68" spans="1:21">
      <c r="A68" s="6">
        <v>44901</v>
      </c>
      <c r="B68" s="33" t="str">
        <f>'OCOD Data 2023'!Y68</f>
        <v>b</v>
      </c>
      <c r="C68" s="33">
        <f>'OCOD Data 2023'!M68</f>
        <v>812.7</v>
      </c>
      <c r="D68" s="33">
        <f>'OCOD Data 2023'!L68</f>
        <v>300</v>
      </c>
      <c r="E68" s="33">
        <f>'OCOD Data 2023'!X68</f>
        <v>0</v>
      </c>
      <c r="F68" s="33">
        <f>'OCOD Data 2023'!T68</f>
        <v>19468</v>
      </c>
      <c r="G68" s="45">
        <f>'OCOD Data 2023'!F68</f>
        <v>803</v>
      </c>
      <c r="H68" s="45">
        <f>'OCOD Data 2023'!V68</f>
        <v>13.5</v>
      </c>
      <c r="I68" s="45">
        <f>'OCOD Data 2023'!W68</f>
        <v>10.5</v>
      </c>
      <c r="J68" s="45">
        <f>'OCOD Data 2023'!S68</f>
        <v>10903.5</v>
      </c>
      <c r="K68" s="7"/>
      <c r="L68" s="7"/>
      <c r="M68" s="7"/>
      <c r="N68" s="7">
        <f t="shared" si="2"/>
        <v>0</v>
      </c>
      <c r="O68" s="7"/>
      <c r="P68" s="7"/>
      <c r="Q68" s="33">
        <f t="shared" si="3"/>
        <v>1112.7</v>
      </c>
      <c r="R68" s="34">
        <f>'OMR (2023)'!C70</f>
        <v>-1328.2</v>
      </c>
      <c r="S68" s="54" t="s">
        <v>64</v>
      </c>
      <c r="T68" s="34">
        <f>'OMR (2023)'!F70</f>
        <v>-1125.5461415069321</v>
      </c>
      <c r="U68" s="34">
        <f>'OMR (2023)'!G70</f>
        <v>-1356.0120825580684</v>
      </c>
    </row>
    <row r="69" spans="1:21">
      <c r="A69" s="6">
        <v>44902</v>
      </c>
      <c r="B69" s="33" t="str">
        <f>'OCOD Data 2023'!Y69</f>
        <v>b</v>
      </c>
      <c r="C69" s="33">
        <f>'OCOD Data 2023'!M69</f>
        <v>811.7</v>
      </c>
      <c r="D69" s="33">
        <f>'OCOD Data 2023'!L69</f>
        <v>298.5</v>
      </c>
      <c r="E69" s="33">
        <f>'OCOD Data 2023'!X69</f>
        <v>0</v>
      </c>
      <c r="F69" s="33">
        <f>'OCOD Data 2023'!T69</f>
        <v>15407</v>
      </c>
      <c r="G69" s="45">
        <f>'OCOD Data 2023'!F69</f>
        <v>732</v>
      </c>
      <c r="H69" s="45">
        <f>'OCOD Data 2023'!V69</f>
        <v>13</v>
      </c>
      <c r="I69" s="45">
        <f>'OCOD Data 2023'!W69</f>
        <v>9.3000000000000007</v>
      </c>
      <c r="J69" s="45">
        <f>'OCOD Data 2023'!S69</f>
        <v>9857.5</v>
      </c>
      <c r="K69" s="7"/>
      <c r="L69" s="7"/>
      <c r="M69" s="7"/>
      <c r="N69" s="7">
        <f t="shared" si="2"/>
        <v>0</v>
      </c>
      <c r="O69" s="7"/>
      <c r="P69" s="7"/>
      <c r="Q69" s="33">
        <f t="shared" si="3"/>
        <v>1110.2</v>
      </c>
      <c r="R69" s="34">
        <f>'OMR (2023)'!C71</f>
        <v>-1393</v>
      </c>
      <c r="S69" s="54" t="s">
        <v>64</v>
      </c>
      <c r="T69" s="34">
        <f>'OMR (2023)'!F71</f>
        <v>-1128.696911995967</v>
      </c>
      <c r="U69" s="34">
        <f>'OMR (2023)'!G71</f>
        <v>-1279.9263790086068</v>
      </c>
    </row>
    <row r="70" spans="1:21">
      <c r="A70" s="6">
        <v>44903</v>
      </c>
      <c r="B70" s="33" t="str">
        <f>'OCOD Data 2023'!Y70</f>
        <v>b</v>
      </c>
      <c r="C70" s="33">
        <f>'OCOD Data 2023'!M70</f>
        <v>799.6</v>
      </c>
      <c r="D70" s="33">
        <f>'OCOD Data 2023'!L70</f>
        <v>290.89999999999998</v>
      </c>
      <c r="E70" s="33">
        <f>'OCOD Data 2023'!X70</f>
        <v>0</v>
      </c>
      <c r="F70" s="33">
        <f>'OCOD Data 2023'!T70</f>
        <v>15476</v>
      </c>
      <c r="G70" s="45">
        <f>'OCOD Data 2023'!F70</f>
        <v>720</v>
      </c>
      <c r="H70" s="45">
        <f>'OCOD Data 2023'!V70</f>
        <v>12.4</v>
      </c>
      <c r="I70" s="45">
        <f>'OCOD Data 2023'!W70</f>
        <v>9</v>
      </c>
      <c r="J70" s="45">
        <f>'OCOD Data 2023'!S70</f>
        <v>10048.700000000001</v>
      </c>
      <c r="K70" s="7"/>
      <c r="L70" s="7"/>
      <c r="M70" s="7"/>
      <c r="N70" s="7">
        <f t="shared" si="2"/>
        <v>0</v>
      </c>
      <c r="O70" s="7"/>
      <c r="P70" s="7"/>
      <c r="Q70" s="33">
        <f t="shared" si="3"/>
        <v>1090.5</v>
      </c>
      <c r="R70" s="34">
        <f>'OMR (2023)'!C72</f>
        <v>-1328.4</v>
      </c>
      <c r="S70" s="54" t="s">
        <v>64</v>
      </c>
      <c r="T70" s="34">
        <f>'OMR (2023)'!F72</f>
        <v>-1130.5602101462064</v>
      </c>
      <c r="U70" s="34">
        <f>'OMR (2023)'!G72</f>
        <v>-1242.3402610039973</v>
      </c>
    </row>
    <row r="71" spans="1:21">
      <c r="A71" s="6">
        <v>44904</v>
      </c>
      <c r="B71" s="33" t="str">
        <f>'OCOD Data 2023'!Y71</f>
        <v>b</v>
      </c>
      <c r="C71" s="33">
        <f>'OCOD Data 2023'!M71</f>
        <v>807.7</v>
      </c>
      <c r="D71" s="33">
        <f>'OCOD Data 2023'!L71</f>
        <v>299</v>
      </c>
      <c r="E71" s="33">
        <f>'OCOD Data 2023'!X71</f>
        <v>0</v>
      </c>
      <c r="F71" s="33">
        <f>'OCOD Data 2023'!T71</f>
        <v>10876</v>
      </c>
      <c r="G71" s="45">
        <f>'OCOD Data 2023'!F71</f>
        <v>718</v>
      </c>
      <c r="H71" s="45">
        <f>'OCOD Data 2023'!V71</f>
        <v>11.8</v>
      </c>
      <c r="I71" s="45">
        <f>'OCOD Data 2023'!W71</f>
        <v>8.6999999999999993</v>
      </c>
      <c r="J71" s="45">
        <f>'OCOD Data 2023'!S71</f>
        <v>9466.1</v>
      </c>
      <c r="K71" s="7"/>
      <c r="L71" s="7"/>
      <c r="M71" s="7"/>
      <c r="N71" s="7">
        <f t="shared" si="2"/>
        <v>0</v>
      </c>
      <c r="O71" s="7"/>
      <c r="P71" s="7"/>
      <c r="Q71" s="33">
        <f t="shared" si="3"/>
        <v>1106.7</v>
      </c>
      <c r="R71" s="34">
        <f>'OMR (2023)'!C73</f>
        <v>-1400.8</v>
      </c>
      <c r="S71" s="54" t="s">
        <v>64</v>
      </c>
      <c r="T71" s="34">
        <f>'OMR (2023)'!F73</f>
        <v>-1134.7291304794558</v>
      </c>
      <c r="U71" s="34">
        <f>'OMR (2023)'!G73</f>
        <v>-1205.0191022046167</v>
      </c>
    </row>
    <row r="72" spans="1:21">
      <c r="A72" s="6">
        <v>44905</v>
      </c>
      <c r="B72" s="33" t="str">
        <f>'OCOD Data 2023'!Y72</f>
        <v>b</v>
      </c>
      <c r="C72" s="33">
        <f>'OCOD Data 2023'!M72</f>
        <v>800.1</v>
      </c>
      <c r="D72" s="33">
        <f>'OCOD Data 2023'!L72</f>
        <v>290.89999999999998</v>
      </c>
      <c r="E72" s="33">
        <f>'OCOD Data 2023'!X72</f>
        <v>0</v>
      </c>
      <c r="F72" s="33">
        <f>'OCOD Data 2023'!T72</f>
        <v>9986</v>
      </c>
      <c r="G72" s="45">
        <f>'OCOD Data 2023'!F72</f>
        <v>746</v>
      </c>
      <c r="H72" s="45">
        <f>'OCOD Data 2023'!V72</f>
        <v>11.3</v>
      </c>
      <c r="I72" s="45">
        <f>'OCOD Data 2023'!W72</f>
        <v>8.6</v>
      </c>
      <c r="J72" s="45">
        <f>'OCOD Data 2023'!S72</f>
        <v>8824.1</v>
      </c>
      <c r="K72" s="7"/>
      <c r="L72" s="7"/>
      <c r="M72" s="7"/>
      <c r="N72" s="7">
        <f t="shared" si="2"/>
        <v>0</v>
      </c>
      <c r="O72" s="7"/>
      <c r="P72" s="7"/>
      <c r="Q72" s="33">
        <f t="shared" si="3"/>
        <v>1091</v>
      </c>
      <c r="R72" s="34">
        <f>'OMR (2023)'!C74</f>
        <v>-1586</v>
      </c>
      <c r="S72" s="54" t="s">
        <v>64</v>
      </c>
      <c r="T72" s="34">
        <f>'OMR (2023)'!F74</f>
        <v>-1141.729965952105</v>
      </c>
      <c r="U72" s="34">
        <f>'OMR (2023)'!G74</f>
        <v>-1166.8923995313119</v>
      </c>
    </row>
    <row r="73" spans="1:21">
      <c r="A73" s="6">
        <v>44906</v>
      </c>
      <c r="B73" s="33" t="str">
        <f>'OCOD Data 2023'!Y73</f>
        <v>b</v>
      </c>
      <c r="C73" s="33">
        <f>'OCOD Data 2023'!M73</f>
        <v>802.6</v>
      </c>
      <c r="D73" s="33">
        <f>'OCOD Data 2023'!L73</f>
        <v>298</v>
      </c>
      <c r="E73" s="33">
        <f>'OCOD Data 2023'!X73</f>
        <v>0</v>
      </c>
      <c r="F73" s="33">
        <f>'OCOD Data 2023'!T73</f>
        <v>13411</v>
      </c>
      <c r="G73" s="45">
        <f>'OCOD Data 2023'!F73</f>
        <v>948</v>
      </c>
      <c r="H73" s="45">
        <f>'OCOD Data 2023'!V73</f>
        <v>11</v>
      </c>
      <c r="I73" s="45">
        <f>'OCOD Data 2023'!W73</f>
        <v>8.9</v>
      </c>
      <c r="J73" s="45">
        <f>'OCOD Data 2023'!S73</f>
        <v>8577.5</v>
      </c>
      <c r="K73" s="7"/>
      <c r="L73" s="7"/>
      <c r="M73" s="7"/>
      <c r="N73" s="7">
        <f t="shared" si="2"/>
        <v>0</v>
      </c>
      <c r="O73" s="7"/>
      <c r="P73" s="7"/>
      <c r="Q73" s="33">
        <f t="shared" si="3"/>
        <v>1100.5999999999999</v>
      </c>
      <c r="R73" s="34">
        <f>'OMR (2023)'!C75</f>
        <v>-1401</v>
      </c>
      <c r="S73" s="54" t="s">
        <v>64</v>
      </c>
      <c r="T73" s="34">
        <f>'OMR (2023)'!F75</f>
        <v>-1151.1569921023442</v>
      </c>
      <c r="U73" s="34">
        <f>'OMR (2023)'!G75</f>
        <v>-1159.7810693555764</v>
      </c>
    </row>
    <row r="74" spans="1:21">
      <c r="A74" s="6">
        <v>44907</v>
      </c>
      <c r="B74" s="33" t="str">
        <f>'OCOD Data 2023'!Y74</f>
        <v>b</v>
      </c>
      <c r="C74" s="33">
        <f>'OCOD Data 2023'!M74</f>
        <v>801.6</v>
      </c>
      <c r="D74" s="33">
        <f>'OCOD Data 2023'!L74</f>
        <v>288.39999999999998</v>
      </c>
      <c r="E74" s="33">
        <f>'OCOD Data 2023'!X74</f>
        <v>0</v>
      </c>
      <c r="F74" s="33">
        <f>'OCOD Data 2023'!T74</f>
        <v>19558</v>
      </c>
      <c r="G74" s="45">
        <f>'OCOD Data 2023'!F74</f>
        <v>1303</v>
      </c>
      <c r="H74" s="45">
        <f>'OCOD Data 2023'!V74</f>
        <v>10.3</v>
      </c>
      <c r="I74" s="45">
        <f>'OCOD Data 2023'!W74</f>
        <v>8.1999999999999993</v>
      </c>
      <c r="J74" s="45">
        <f>'OCOD Data 2023'!S74</f>
        <v>11260.6</v>
      </c>
      <c r="K74" s="7"/>
      <c r="L74" s="7"/>
      <c r="M74" s="7"/>
      <c r="N74" s="7">
        <f t="shared" si="2"/>
        <v>0</v>
      </c>
      <c r="O74" s="7"/>
      <c r="P74" s="7"/>
      <c r="Q74" s="33">
        <f t="shared" si="3"/>
        <v>1090</v>
      </c>
      <c r="R74" s="34">
        <f>'OMR (2023)'!C76</f>
        <v>-1216.5999999999999</v>
      </c>
      <c r="S74" s="34">
        <f>'OMR (2023)'!D76</f>
        <v>-1248.7857142857142</v>
      </c>
      <c r="T74" s="34">
        <f>'OMR (2023)'!F76</f>
        <v>-1132.703379582556</v>
      </c>
      <c r="U74" s="34">
        <f>'OMR (2023)'!G76</f>
        <v>-1146.3147989466672</v>
      </c>
    </row>
    <row r="75" spans="1:21">
      <c r="A75" s="6">
        <v>44908</v>
      </c>
      <c r="B75" s="33" t="str">
        <f>'OCOD Data 2023'!Y75</f>
        <v>b</v>
      </c>
      <c r="C75" s="33">
        <f>'OCOD Data 2023'!M75</f>
        <v>800.6</v>
      </c>
      <c r="D75" s="33">
        <f>'OCOD Data 2023'!L75</f>
        <v>1991.9</v>
      </c>
      <c r="E75" s="33">
        <f>'OCOD Data 2023'!X75</f>
        <v>0</v>
      </c>
      <c r="F75" s="33">
        <f>'OCOD Data 2023'!T75</f>
        <v>21430</v>
      </c>
      <c r="G75" s="45">
        <f>'OCOD Data 2023'!F75</f>
        <v>1349</v>
      </c>
      <c r="H75" s="45">
        <f>'OCOD Data 2023'!V75</f>
        <v>14.5</v>
      </c>
      <c r="I75" s="45">
        <f>'OCOD Data 2023'!W75</f>
        <v>10.6</v>
      </c>
      <c r="J75" s="45">
        <f>'OCOD Data 2023'!S75</f>
        <v>15188.7</v>
      </c>
      <c r="K75" s="7"/>
      <c r="L75" s="7"/>
      <c r="M75" s="7"/>
      <c r="N75" s="7">
        <f t="shared" si="2"/>
        <v>0</v>
      </c>
      <c r="O75" s="7"/>
      <c r="P75" s="7"/>
      <c r="Q75" s="33">
        <f t="shared" si="3"/>
        <v>2792.5</v>
      </c>
      <c r="R75" s="34">
        <f>'OMR (2023)'!C77</f>
        <v>-1238.2</v>
      </c>
      <c r="S75" s="34">
        <f>'OMR (2023)'!D77</f>
        <v>-1320.5714285714287</v>
      </c>
      <c r="T75" s="34">
        <f>'OMR (2023)'!F77</f>
        <v>-1389.3296557822032</v>
      </c>
      <c r="U75" s="34">
        <f>'OMR (2023)'!G77</f>
        <v>-1232.9420215819798</v>
      </c>
    </row>
    <row r="76" spans="1:21">
      <c r="A76" s="6">
        <v>44909</v>
      </c>
      <c r="B76" s="33" t="str">
        <f>'OCOD Data 2023'!Y76</f>
        <v>b</v>
      </c>
      <c r="C76" s="33">
        <f>'OCOD Data 2023'!M76</f>
        <v>1477.7</v>
      </c>
      <c r="D76" s="33">
        <f>'OCOD Data 2023'!L76</f>
        <v>3990.9</v>
      </c>
      <c r="E76" s="33">
        <f>'OCOD Data 2023'!X76</f>
        <v>0</v>
      </c>
      <c r="F76" s="33">
        <f>'OCOD Data 2023'!T76</f>
        <v>22118</v>
      </c>
      <c r="G76" s="45">
        <f>'OCOD Data 2023'!F76</f>
        <v>1309</v>
      </c>
      <c r="H76" s="45">
        <f>'OCOD Data 2023'!V76</f>
        <v>24.9</v>
      </c>
      <c r="I76" s="45">
        <f>'OCOD Data 2023'!W76</f>
        <v>15.9</v>
      </c>
      <c r="J76" s="45">
        <f>'OCOD Data 2023'!S76</f>
        <v>18597.2</v>
      </c>
      <c r="K76" s="7"/>
      <c r="L76" s="7"/>
      <c r="M76" s="7"/>
      <c r="N76" s="7">
        <f t="shared" si="2"/>
        <v>0</v>
      </c>
      <c r="O76" s="7"/>
      <c r="P76" s="7"/>
      <c r="Q76" s="33">
        <f t="shared" si="3"/>
        <v>5468.6</v>
      </c>
      <c r="R76" s="34">
        <f>'OMR (2023)'!C78</f>
        <v>-1522.6</v>
      </c>
      <c r="S76" s="34">
        <f>'OMR (2023)'!D78</f>
        <v>-1454.5714285714287</v>
      </c>
      <c r="T76" s="34">
        <f>'OMR (2023)'!F78</f>
        <v>-2126.859661620872</v>
      </c>
      <c r="U76" s="34">
        <f>'OMR (2023)'!G78</f>
        <v>-1490.8682146523101</v>
      </c>
    </row>
    <row r="77" spans="1:21">
      <c r="A77" s="6">
        <v>44910</v>
      </c>
      <c r="B77" s="33" t="str">
        <f>'OCOD Data 2023'!Y77</f>
        <v>b</v>
      </c>
      <c r="C77" s="33">
        <f>'OCOD Data 2023'!M77</f>
        <v>2377.1</v>
      </c>
      <c r="D77" s="33">
        <f>'OCOD Data 2023'!L77</f>
        <v>4997.2</v>
      </c>
      <c r="E77" s="33">
        <f>'OCOD Data 2023'!X77</f>
        <v>0</v>
      </c>
      <c r="F77" s="33">
        <f>'OCOD Data 2023'!T77</f>
        <v>17516</v>
      </c>
      <c r="G77" s="45">
        <f>'OCOD Data 2023'!F77</f>
        <v>1302</v>
      </c>
      <c r="H77" s="45">
        <f>'OCOD Data 2023'!V77</f>
        <v>38.799999999999997</v>
      </c>
      <c r="I77" s="45">
        <f>'OCOD Data 2023'!W77</f>
        <v>24.7</v>
      </c>
      <c r="J77" s="45">
        <f>'OCOD Data 2023'!S77</f>
        <v>16402.900000000001</v>
      </c>
      <c r="K77" s="7"/>
      <c r="L77" s="7"/>
      <c r="M77" s="7"/>
      <c r="N77" s="7">
        <f t="shared" si="2"/>
        <v>0</v>
      </c>
      <c r="O77" s="7"/>
      <c r="P77" s="7"/>
      <c r="Q77" s="33">
        <f t="shared" si="3"/>
        <v>7374.2999999999993</v>
      </c>
      <c r="R77" s="34">
        <f>'OMR (2023)'!C79</f>
        <v>-2202.6</v>
      </c>
      <c r="S77" s="34">
        <f>'OMR (2023)'!D79</f>
        <v>-1742.3571428571429</v>
      </c>
      <c r="T77" s="34">
        <f>'OMR (2023)'!F79</f>
        <v>-3216.0317402228384</v>
      </c>
      <c r="U77" s="34">
        <f>'OMR (2023)'!G79</f>
        <v>-1879.4265247610645</v>
      </c>
    </row>
    <row r="78" spans="1:21">
      <c r="A78" s="6">
        <v>44911</v>
      </c>
      <c r="B78" s="33" t="str">
        <f>'OCOD Data 2023'!Y78</f>
        <v>b</v>
      </c>
      <c r="C78" s="33">
        <f>'OCOD Data 2023'!M78</f>
        <v>2639.3</v>
      </c>
      <c r="D78" s="33">
        <f>'OCOD Data 2023'!L78</f>
        <v>4991.7</v>
      </c>
      <c r="E78" s="33">
        <f>'OCOD Data 2023'!X78</f>
        <v>0</v>
      </c>
      <c r="F78" s="33">
        <f>'OCOD Data 2023'!T78</f>
        <v>7015</v>
      </c>
      <c r="G78" s="45">
        <f>'OCOD Data 2023'!F78</f>
        <v>1322</v>
      </c>
      <c r="H78" s="45">
        <f>'OCOD Data 2023'!V78</f>
        <v>48.5</v>
      </c>
      <c r="I78" s="45">
        <f>'OCOD Data 2023'!W78</f>
        <v>34.4</v>
      </c>
      <c r="J78" s="45">
        <f>'OCOD Data 2023'!S78</f>
        <v>11149.6</v>
      </c>
      <c r="K78" s="7"/>
      <c r="L78" s="7"/>
      <c r="M78" s="7"/>
      <c r="N78" s="7">
        <f t="shared" si="2"/>
        <v>0</v>
      </c>
      <c r="O78" s="7"/>
      <c r="P78" s="7"/>
      <c r="Q78" s="33">
        <f t="shared" si="3"/>
        <v>7631</v>
      </c>
      <c r="R78" s="34">
        <f>'OMR (2023)'!C80</f>
        <v>-3433.4</v>
      </c>
      <c r="S78" s="34">
        <f>'OMR (2023)'!D80</f>
        <v>-2142.1428571428573</v>
      </c>
      <c r="T78" s="34">
        <f>'OMR (2023)'!F80</f>
        <v>-4353.6094043040084</v>
      </c>
      <c r="U78" s="34">
        <f>'OMR (2023)'!G80</f>
        <v>-2287.7789804238537</v>
      </c>
    </row>
    <row r="79" spans="1:21">
      <c r="A79" s="6">
        <v>44912</v>
      </c>
      <c r="B79" s="33" t="str">
        <f>'OCOD Data 2023'!Y79</f>
        <v>b</v>
      </c>
      <c r="C79" s="33">
        <f>'OCOD Data 2023'!M79</f>
        <v>2646.8</v>
      </c>
      <c r="D79" s="33">
        <f>'OCOD Data 2023'!L79</f>
        <v>2991.2</v>
      </c>
      <c r="E79" s="33">
        <f>'OCOD Data 2023'!X79</f>
        <v>0</v>
      </c>
      <c r="F79" s="33">
        <f>'OCOD Data 2023'!T79</f>
        <v>5165</v>
      </c>
      <c r="G79" s="45">
        <f>'OCOD Data 2023'!F79</f>
        <v>1354</v>
      </c>
      <c r="H79" s="45">
        <f>'OCOD Data 2023'!V79</f>
        <v>47.8</v>
      </c>
      <c r="I79" s="45">
        <f>'OCOD Data 2023'!W79</f>
        <v>41.6</v>
      </c>
      <c r="J79" s="45">
        <f>'OCOD Data 2023'!S79</f>
        <v>8371.4</v>
      </c>
      <c r="K79" s="7"/>
      <c r="L79" s="7"/>
      <c r="M79" s="7"/>
      <c r="N79" s="7">
        <f t="shared" si="2"/>
        <v>0</v>
      </c>
      <c r="O79" s="7"/>
      <c r="P79" s="7"/>
      <c r="Q79" s="33">
        <f t="shared" si="3"/>
        <v>5638</v>
      </c>
      <c r="R79" s="34">
        <f>'OMR (2023)'!C81</f>
        <v>-4546.3999999999996</v>
      </c>
      <c r="S79" s="34">
        <f>'OMR (2023)'!D81</f>
        <v>-2433.7857142857142</v>
      </c>
      <c r="T79" s="34">
        <f>'OMR (2023)'!F81</f>
        <v>-5147.1025337695992</v>
      </c>
      <c r="U79" s="34">
        <f>'OMR (2023)'!G81</f>
        <v>-2564.6335241209622</v>
      </c>
    </row>
    <row r="80" spans="1:21">
      <c r="A80" s="6">
        <v>44913</v>
      </c>
      <c r="B80" s="33" t="str">
        <f>'OCOD Data 2023'!Y80</f>
        <v>b</v>
      </c>
      <c r="C80" s="33">
        <f>'OCOD Data 2023'!M80</f>
        <v>2656.9</v>
      </c>
      <c r="D80" s="33">
        <f>'OCOD Data 2023'!L80</f>
        <v>1990.9</v>
      </c>
      <c r="E80" s="33">
        <f>'OCOD Data 2023'!X80</f>
        <v>0</v>
      </c>
      <c r="F80" s="33">
        <f>'OCOD Data 2023'!T80</f>
        <v>4239</v>
      </c>
      <c r="G80" s="45">
        <f>'OCOD Data 2023'!F80</f>
        <v>1304</v>
      </c>
      <c r="H80" s="45">
        <f>'OCOD Data 2023'!V80</f>
        <v>40.9</v>
      </c>
      <c r="I80" s="45">
        <f>'OCOD Data 2023'!W80</f>
        <v>44.3</v>
      </c>
      <c r="J80" s="45">
        <f>'OCOD Data 2023'!S80</f>
        <v>6717.8</v>
      </c>
      <c r="K80" s="7"/>
      <c r="L80" s="7"/>
      <c r="M80" s="7"/>
      <c r="N80" s="7">
        <f t="shared" si="2"/>
        <v>0</v>
      </c>
      <c r="O80" s="7"/>
      <c r="P80" s="7"/>
      <c r="Q80" s="33">
        <f t="shared" si="3"/>
        <v>4647.8</v>
      </c>
      <c r="R80" s="34">
        <f>'OMR (2023)'!C82</f>
        <v>-5096</v>
      </c>
      <c r="S80" s="34">
        <f>'OMR (2023)'!D82</f>
        <v>-2622.6428571428573</v>
      </c>
      <c r="T80" s="34">
        <f>'OMR (2023)'!F82</f>
        <v>-5478.1050093995455</v>
      </c>
      <c r="U80" s="34">
        <f>'OMR (2023)'!G82</f>
        <v>-2774.8408518697106</v>
      </c>
    </row>
    <row r="81" spans="1:22">
      <c r="A81" s="6">
        <v>44914</v>
      </c>
      <c r="B81" s="33" t="str">
        <f>'OCOD Data 2023'!Y81</f>
        <v>b</v>
      </c>
      <c r="C81" s="33">
        <f>'OCOD Data 2023'!M81</f>
        <v>1796.3</v>
      </c>
      <c r="D81" s="33">
        <f>'OCOD Data 2023'!L81</f>
        <v>998.7</v>
      </c>
      <c r="E81" s="33">
        <f>'OCOD Data 2023'!X81</f>
        <v>0</v>
      </c>
      <c r="F81" s="33">
        <f>'OCOD Data 2023'!T81</f>
        <v>5076</v>
      </c>
      <c r="G81" s="45">
        <f>'OCOD Data 2023'!F81</f>
        <v>1219</v>
      </c>
      <c r="H81" s="45">
        <f>'OCOD Data 2023'!V81</f>
        <v>30</v>
      </c>
      <c r="I81" s="45">
        <f>'OCOD Data 2023'!W81</f>
        <v>37.9</v>
      </c>
      <c r="J81" s="45">
        <f>'OCOD Data 2023'!S81</f>
        <v>5873.2</v>
      </c>
      <c r="K81" s="7"/>
      <c r="L81" s="7"/>
      <c r="M81" s="7"/>
      <c r="N81" s="7">
        <f t="shared" si="2"/>
        <v>0</v>
      </c>
      <c r="O81" s="7"/>
      <c r="P81" s="7"/>
      <c r="Q81" s="33">
        <f t="shared" si="3"/>
        <v>2795</v>
      </c>
      <c r="R81" s="34">
        <f>'OMR (2023)'!C83</f>
        <v>-5034</v>
      </c>
      <c r="S81" s="34">
        <f>'OMR (2023)'!D83</f>
        <v>-2747.3571428571427</v>
      </c>
      <c r="T81" s="34">
        <f>'OMR (2023)'!F83</f>
        <v>-4991.6581204295435</v>
      </c>
      <c r="U81" s="34">
        <f>'OMR (2023)'!G83</f>
        <v>-2867.5411392866145</v>
      </c>
    </row>
    <row r="82" spans="1:22">
      <c r="A82" s="6">
        <v>44915</v>
      </c>
      <c r="B82" s="33" t="str">
        <f>'OCOD Data 2023'!Y82</f>
        <v>b</v>
      </c>
      <c r="C82" s="33">
        <f>'OCOD Data 2023'!M82</f>
        <v>1796.8</v>
      </c>
      <c r="D82" s="33">
        <f>'OCOD Data 2023'!L82</f>
        <v>995.2</v>
      </c>
      <c r="E82" s="33">
        <f>'OCOD Data 2023'!X82</f>
        <v>0</v>
      </c>
      <c r="F82" s="33">
        <f>'OCOD Data 2023'!T82</f>
        <v>4744</v>
      </c>
      <c r="G82" s="45">
        <f>'OCOD Data 2023'!F82</f>
        <v>1149</v>
      </c>
      <c r="H82" s="45">
        <f>'OCOD Data 2023'!V82</f>
        <v>23.7</v>
      </c>
      <c r="I82" s="45">
        <f>'OCOD Data 2023'!W82</f>
        <v>32.799999999999997</v>
      </c>
      <c r="J82" s="45">
        <f>'OCOD Data 2023'!S82</f>
        <v>5670.8</v>
      </c>
      <c r="K82" s="7"/>
      <c r="L82" s="7"/>
      <c r="M82" s="7"/>
      <c r="N82" s="7">
        <f t="shared" si="2"/>
        <v>0</v>
      </c>
      <c r="O82" s="7"/>
      <c r="P82" s="7"/>
      <c r="Q82" s="33">
        <f t="shared" si="3"/>
        <v>2792</v>
      </c>
      <c r="R82" s="34">
        <f>'OMR (2023)'!C84</f>
        <v>-4480</v>
      </c>
      <c r="S82" s="34">
        <f>'OMR (2023)'!D84</f>
        <v>-2868</v>
      </c>
      <c r="T82" s="34">
        <f>'OMR (2023)'!F84</f>
        <v>-4159.8107701598183</v>
      </c>
      <c r="U82" s="34">
        <f>'OMR (2023)'!G84</f>
        <v>-2963.0924635656665</v>
      </c>
    </row>
    <row r="83" spans="1:22">
      <c r="A83" s="6">
        <v>44916</v>
      </c>
      <c r="B83" s="33" t="str">
        <f>'OCOD Data 2023'!Y83</f>
        <v>b</v>
      </c>
      <c r="C83" s="33">
        <f>'OCOD Data 2023'!M83</f>
        <v>1803.4</v>
      </c>
      <c r="D83" s="33">
        <f>'OCOD Data 2023'!L83</f>
        <v>494.6</v>
      </c>
      <c r="E83" s="33">
        <f>'OCOD Data 2023'!X83</f>
        <v>0</v>
      </c>
      <c r="F83" s="33">
        <f>'OCOD Data 2023'!T83</f>
        <v>4410</v>
      </c>
      <c r="G83" s="45">
        <f>'OCOD Data 2023'!F83</f>
        <v>1154</v>
      </c>
      <c r="H83" s="45">
        <f>'OCOD Data 2023'!V83</f>
        <v>18.600000000000001</v>
      </c>
      <c r="I83" s="45">
        <f>'OCOD Data 2023'!W83</f>
        <v>27.2</v>
      </c>
      <c r="J83" s="45">
        <f>'OCOD Data 2023'!S83</f>
        <v>5024.8999999999996</v>
      </c>
      <c r="K83" s="7"/>
      <c r="L83" s="7"/>
      <c r="M83" s="7"/>
      <c r="N83" s="7">
        <f t="shared" si="2"/>
        <v>0</v>
      </c>
      <c r="O83" s="7"/>
      <c r="P83" s="7"/>
      <c r="Q83" s="33">
        <f t="shared" si="3"/>
        <v>2298</v>
      </c>
      <c r="R83" s="34">
        <f>'OMR (2023)'!C85</f>
        <v>-3682</v>
      </c>
      <c r="S83" s="34">
        <f>'OMR (2023)'!D85</f>
        <v>-2959.6428571428573</v>
      </c>
      <c r="T83" s="34">
        <f>'OMR (2023)'!F85</f>
        <v>-3194.0206713778671</v>
      </c>
      <c r="U83" s="34">
        <f>'OMR (2023)'!G85</f>
        <v>-3025.3946087745321</v>
      </c>
    </row>
    <row r="84" spans="1:22">
      <c r="A84" s="6">
        <v>44917</v>
      </c>
      <c r="B84" s="33" t="str">
        <f>'OCOD Data 2023'!Y84</f>
        <v>b</v>
      </c>
      <c r="C84" s="33">
        <f>'OCOD Data 2023'!M84</f>
        <v>1803.9</v>
      </c>
      <c r="D84" s="33">
        <f>'OCOD Data 2023'!L84</f>
        <v>493.6</v>
      </c>
      <c r="E84" s="33">
        <f>'OCOD Data 2023'!X84</f>
        <v>0</v>
      </c>
      <c r="F84" s="33">
        <f>'OCOD Data 2023'!T84</f>
        <v>4076</v>
      </c>
      <c r="G84" s="45">
        <f>'OCOD Data 2023'!F84</f>
        <v>1105</v>
      </c>
      <c r="H84" s="45">
        <f>'OCOD Data 2023'!V84</f>
        <v>17.7</v>
      </c>
      <c r="I84" s="45">
        <f>'OCOD Data 2023'!W84</f>
        <v>26.9</v>
      </c>
      <c r="J84" s="45">
        <f>'OCOD Data 2023'!S84</f>
        <v>4712</v>
      </c>
      <c r="K84" s="7"/>
      <c r="L84" s="7"/>
      <c r="M84" s="7"/>
      <c r="N84" s="7">
        <f t="shared" si="2"/>
        <v>0</v>
      </c>
      <c r="O84" s="7"/>
      <c r="P84" s="7"/>
      <c r="Q84" s="33">
        <f t="shared" si="3"/>
        <v>2297.5</v>
      </c>
      <c r="R84" s="34">
        <f>'OMR (2023)'!C86</f>
        <v>-2988</v>
      </c>
      <c r="S84" s="34">
        <f>'OMR (2023)'!D86</f>
        <v>-3026.5</v>
      </c>
      <c r="T84" s="34">
        <f>'OMR (2023)'!F86</f>
        <v>-2596.4099151898158</v>
      </c>
      <c r="U84" s="34">
        <f>'OMR (2023)'!G86</f>
        <v>-3088.151275922251</v>
      </c>
    </row>
    <row r="85" spans="1:22">
      <c r="A85" s="6">
        <v>44918</v>
      </c>
      <c r="B85" s="33" t="str">
        <f>'OCOD Data 2023'!Y85</f>
        <v>b</v>
      </c>
      <c r="C85" s="33">
        <f>'OCOD Data 2023'!M85</f>
        <v>910.5</v>
      </c>
      <c r="D85" s="33">
        <f>'OCOD Data 2023'!L85</f>
        <v>493.1</v>
      </c>
      <c r="E85" s="33">
        <f>'OCOD Data 2023'!X85</f>
        <v>0</v>
      </c>
      <c r="F85" s="33">
        <f>'OCOD Data 2023'!T85</f>
        <v>4689</v>
      </c>
      <c r="G85" s="45">
        <f>'OCOD Data 2023'!F85</f>
        <v>1044</v>
      </c>
      <c r="H85" s="45">
        <f>'OCOD Data 2023'!V85</f>
        <v>14.8</v>
      </c>
      <c r="I85" s="45">
        <f>'OCOD Data 2023'!W85</f>
        <v>23.1</v>
      </c>
      <c r="J85" s="45">
        <f>'OCOD Data 2023'!S85</f>
        <v>4536.6000000000004</v>
      </c>
      <c r="K85" s="7"/>
      <c r="L85" s="7"/>
      <c r="M85" s="7"/>
      <c r="N85" s="7">
        <f t="shared" si="2"/>
        <v>0</v>
      </c>
      <c r="O85" s="7"/>
      <c r="P85" s="7"/>
      <c r="Q85" s="33">
        <f t="shared" si="3"/>
        <v>1403.6</v>
      </c>
      <c r="R85" s="34">
        <f>'OMR (2023)'!C87</f>
        <v>-2540.1999999999998</v>
      </c>
      <c r="S85" s="34">
        <f>'OMR (2023)'!D87</f>
        <v>-3029.5714285714284</v>
      </c>
      <c r="T85" s="34">
        <f>'OMR (2023)'!F87</f>
        <v>-2026.574197972775</v>
      </c>
      <c r="U85" s="34">
        <f>'OMR (2023)'!G87</f>
        <v>-3093.3569474030387</v>
      </c>
    </row>
    <row r="86" spans="1:22">
      <c r="A86" s="6">
        <v>44919</v>
      </c>
      <c r="B86" s="33" t="str">
        <f>'OCOD Data 2023'!Y86</f>
        <v>b</v>
      </c>
      <c r="C86" s="33">
        <f>'OCOD Data 2023'!M86</f>
        <v>905</v>
      </c>
      <c r="D86" s="33">
        <f>'OCOD Data 2023'!L86</f>
        <v>1492.8</v>
      </c>
      <c r="E86" s="33">
        <f>'OCOD Data 2023'!X86</f>
        <v>0</v>
      </c>
      <c r="F86" s="33">
        <f>'OCOD Data 2023'!T86</f>
        <v>3815</v>
      </c>
      <c r="G86" s="45">
        <f>'OCOD Data 2023'!F86</f>
        <v>999</v>
      </c>
      <c r="H86" s="45">
        <f>'OCOD Data 2023'!V86</f>
        <v>15.3</v>
      </c>
      <c r="I86" s="45">
        <f>'OCOD Data 2023'!W86</f>
        <v>23.9</v>
      </c>
      <c r="J86" s="45">
        <f>'OCOD Data 2023'!S86</f>
        <v>4654.6000000000004</v>
      </c>
      <c r="K86" s="7"/>
      <c r="L86" s="7"/>
      <c r="M86" s="7"/>
      <c r="N86" s="7">
        <f t="shared" si="2"/>
        <v>0</v>
      </c>
      <c r="O86" s="7"/>
      <c r="P86" s="7"/>
      <c r="Q86" s="33">
        <f t="shared" si="3"/>
        <v>2397.8000000000002</v>
      </c>
      <c r="R86" s="34">
        <f>'OMR (2023)'!C88</f>
        <v>-2297.6</v>
      </c>
      <c r="S86" s="34">
        <f>'OMR (2023)'!D88</f>
        <v>-3001.5</v>
      </c>
      <c r="T86" s="34">
        <f>'OMR (2023)'!F88</f>
        <v>-1977.0296762389717</v>
      </c>
      <c r="U86" s="34">
        <f>'OMR (2023)'!G88</f>
        <v>-3165.8624643890662</v>
      </c>
    </row>
    <row r="87" spans="1:22">
      <c r="A87" s="6">
        <v>44920</v>
      </c>
      <c r="B87" s="33" t="str">
        <f>'OCOD Data 2023'!Y87</f>
        <v>b</v>
      </c>
      <c r="C87" s="33">
        <f>'OCOD Data 2023'!M87</f>
        <v>904.5</v>
      </c>
      <c r="D87" s="33">
        <f>'OCOD Data 2023'!L87</f>
        <v>1494.3</v>
      </c>
      <c r="E87" s="33">
        <f>'OCOD Data 2023'!X87</f>
        <v>0</v>
      </c>
      <c r="F87" s="33">
        <f>'OCOD Data 2023'!T87</f>
        <v>4624</v>
      </c>
      <c r="G87" s="45">
        <f>'OCOD Data 2023'!F87</f>
        <v>980</v>
      </c>
      <c r="H87" s="45">
        <f>'OCOD Data 2023'!V87</f>
        <v>15.8</v>
      </c>
      <c r="I87" s="45">
        <f>'OCOD Data 2023'!W87</f>
        <v>23.8</v>
      </c>
      <c r="J87" s="45">
        <f>'OCOD Data 2023'!S87</f>
        <v>5412.5</v>
      </c>
      <c r="K87" s="7"/>
      <c r="L87" s="7"/>
      <c r="M87" s="7"/>
      <c r="N87" s="7">
        <f t="shared" si="2"/>
        <v>0</v>
      </c>
      <c r="O87" s="7"/>
      <c r="P87" s="7"/>
      <c r="Q87" s="33">
        <f t="shared" si="3"/>
        <v>2398.8000000000002</v>
      </c>
      <c r="R87" s="34">
        <f>'OMR (2023)'!C89</f>
        <v>-2177.6</v>
      </c>
      <c r="S87" s="34">
        <f>'OMR (2023)'!D89</f>
        <v>-3145.3571428571427</v>
      </c>
      <c r="T87" s="34">
        <f>'OMR (2023)'!F89</f>
        <v>-1925.5925891217544</v>
      </c>
      <c r="U87" s="34">
        <f>'OMR (2023)'!G89</f>
        <v>-3239.6766053583128</v>
      </c>
    </row>
    <row r="88" spans="1:22">
      <c r="A88" s="6">
        <v>44921</v>
      </c>
      <c r="B88" s="33" t="str">
        <f>'OCOD Data 2023'!Y88</f>
        <v>b</v>
      </c>
      <c r="C88" s="33">
        <f>'OCOD Data 2023'!M88</f>
        <v>909.5</v>
      </c>
      <c r="D88" s="33">
        <f>'OCOD Data 2023'!L88</f>
        <v>1993.5</v>
      </c>
      <c r="E88" s="33">
        <f>'OCOD Data 2023'!X88</f>
        <v>0</v>
      </c>
      <c r="F88" s="33">
        <f>'OCOD Data 2023'!T88</f>
        <v>4078</v>
      </c>
      <c r="G88" s="45">
        <f>'OCOD Data 2023'!F88</f>
        <v>963</v>
      </c>
      <c r="H88" s="45">
        <f>'OCOD Data 2023'!V88</f>
        <v>20.3</v>
      </c>
      <c r="I88" s="45">
        <f>'OCOD Data 2023'!W88</f>
        <v>28.7</v>
      </c>
      <c r="J88" s="45">
        <f>'OCOD Data 2023'!S88</f>
        <v>5379.5</v>
      </c>
      <c r="K88" s="7"/>
      <c r="L88" s="7"/>
      <c r="M88" s="7"/>
      <c r="N88" s="7">
        <f t="shared" si="2"/>
        <v>0</v>
      </c>
      <c r="O88" s="7"/>
      <c r="P88" s="7"/>
      <c r="Q88" s="33">
        <f t="shared" si="3"/>
        <v>2903</v>
      </c>
      <c r="R88" s="34">
        <f>'OMR (2023)'!C90</f>
        <v>-2409.6</v>
      </c>
      <c r="S88" s="34">
        <f>'OMR (2023)'!D90</f>
        <v>-3385.7142857142858</v>
      </c>
      <c r="T88" s="34">
        <f>'OMR (2023)'!F90</f>
        <v>-2054.1213136097804</v>
      </c>
      <c r="U88" s="34">
        <f>'OMR (2023)'!G90</f>
        <v>-3354.4724423556836</v>
      </c>
    </row>
    <row r="89" spans="1:22">
      <c r="A89" s="6">
        <v>44922</v>
      </c>
      <c r="B89" s="33" t="str">
        <f>'OCOD Data 2023'!Y89</f>
        <v>r</v>
      </c>
      <c r="C89" s="33">
        <f>'OCOD Data 2023'!M89</f>
        <v>909</v>
      </c>
      <c r="D89" s="33">
        <f>'OCOD Data 2023'!L89</f>
        <v>4496.6000000000004</v>
      </c>
      <c r="E89" s="33">
        <f>'OCOD Data 2023'!X89</f>
        <v>0</v>
      </c>
      <c r="F89" s="33">
        <f>'OCOD Data 2023'!T89</f>
        <v>1599</v>
      </c>
      <c r="G89" s="45">
        <f>'OCOD Data 2023'!F89</f>
        <v>1032</v>
      </c>
      <c r="H89" s="45">
        <f>'OCOD Data 2023'!V89</f>
        <v>30.2</v>
      </c>
      <c r="I89" s="45">
        <f>'OCOD Data 2023'!W89</f>
        <v>39.299999999999997</v>
      </c>
      <c r="J89" s="45">
        <f>'OCOD Data 2023'!S89</f>
        <v>5213</v>
      </c>
      <c r="K89" s="7"/>
      <c r="L89" s="7"/>
      <c r="M89" s="7"/>
      <c r="N89" s="7">
        <f t="shared" si="2"/>
        <v>0</v>
      </c>
      <c r="O89" s="7"/>
      <c r="P89" s="7"/>
      <c r="Q89" s="33">
        <f t="shared" si="3"/>
        <v>5405.6</v>
      </c>
      <c r="R89" s="34">
        <f>'OMR (2023)'!C91</f>
        <v>-3061.6</v>
      </c>
      <c r="S89" s="34">
        <f>'OMR (2023)'!D91</f>
        <v>-3677.7142857142858</v>
      </c>
      <c r="T89" s="34">
        <f>'OMR (2023)'!F91</f>
        <v>-2640.3665575170153</v>
      </c>
      <c r="U89" s="34">
        <f>'OMR (2023)'!G91</f>
        <v>-3534.9501693989696</v>
      </c>
    </row>
    <row r="90" spans="1:22">
      <c r="A90" s="6">
        <v>44923</v>
      </c>
      <c r="B90" s="33" t="str">
        <f>'OCOD Data 2023'!Y90</f>
        <v>r</v>
      </c>
      <c r="C90" s="33">
        <f>'OCOD Data 2023'!M90</f>
        <v>907.5</v>
      </c>
      <c r="D90" s="33">
        <f>'OCOD Data 2023'!L90</f>
        <v>5494.8</v>
      </c>
      <c r="E90" s="33">
        <f>'OCOD Data 2023'!X90</f>
        <v>0</v>
      </c>
      <c r="F90" s="33">
        <f>'OCOD Data 2023'!T90</f>
        <v>5448</v>
      </c>
      <c r="G90" s="45">
        <f>'OCOD Data 2023'!F90</f>
        <v>1337</v>
      </c>
      <c r="H90" s="45">
        <f>'OCOD Data 2023'!V90</f>
        <v>44.5</v>
      </c>
      <c r="I90" s="45">
        <f>'OCOD Data 2023'!W90</f>
        <v>49.4</v>
      </c>
      <c r="J90" s="45">
        <f>'OCOD Data 2023'!S90</f>
        <v>6820.4</v>
      </c>
      <c r="K90" s="7"/>
      <c r="L90" s="7"/>
      <c r="M90" s="7"/>
      <c r="N90" s="7">
        <f t="shared" si="2"/>
        <v>0</v>
      </c>
      <c r="O90" s="7"/>
      <c r="P90" s="7"/>
      <c r="Q90" s="33">
        <f t="shared" si="3"/>
        <v>6402.3</v>
      </c>
      <c r="R90" s="34">
        <f>'OMR (2023)'!C92</f>
        <v>-3737.4</v>
      </c>
      <c r="S90" s="34">
        <f>'OMR (2023)'!D92</f>
        <v>-3820.5714285714284</v>
      </c>
      <c r="T90" s="34">
        <f>'OMR (2023)'!F92</f>
        <v>-3589.716312949332</v>
      </c>
      <c r="U90" s="34">
        <f>'OMR (2023)'!G92</f>
        <v>-3615.8057514489183</v>
      </c>
    </row>
    <row r="91" spans="1:22">
      <c r="A91" s="6">
        <v>44924</v>
      </c>
      <c r="B91" s="33" t="str">
        <f>'OCOD Data 2023'!Y91</f>
        <v>r</v>
      </c>
      <c r="C91" s="33">
        <f>'OCOD Data 2023'!M91</f>
        <v>2049.9</v>
      </c>
      <c r="D91" s="33">
        <f>'OCOD Data 2023'!L91</f>
        <v>5493.8</v>
      </c>
      <c r="E91" s="33">
        <f>'OCOD Data 2023'!X91</f>
        <v>0</v>
      </c>
      <c r="F91" s="33">
        <f>'OCOD Data 2023'!T91</f>
        <v>8352</v>
      </c>
      <c r="G91" s="45">
        <f>'OCOD Data 2023'!F91</f>
        <v>2044</v>
      </c>
      <c r="H91" s="45">
        <f>'OCOD Data 2023'!V91</f>
        <v>60.3</v>
      </c>
      <c r="I91" s="45">
        <f>'OCOD Data 2023'!W91</f>
        <v>53</v>
      </c>
      <c r="J91" s="45">
        <f>'OCOD Data 2023'!S91</f>
        <v>9218.9</v>
      </c>
      <c r="K91" s="7"/>
      <c r="L91" s="7"/>
      <c r="M91" s="7"/>
      <c r="N91" s="7">
        <f t="shared" si="2"/>
        <v>0</v>
      </c>
      <c r="O91" s="7"/>
      <c r="P91" s="7"/>
      <c r="Q91" s="33">
        <f t="shared" si="3"/>
        <v>7543.7000000000007</v>
      </c>
      <c r="R91" s="34">
        <f>'OMR (2023)'!C93</f>
        <v>-4648</v>
      </c>
      <c r="S91" s="34">
        <f>'OMR (2023)'!D93</f>
        <v>-3874.8571428571427</v>
      </c>
      <c r="T91" s="34">
        <f>'OMR (2023)'!F93</f>
        <v>-4530.2261798598429</v>
      </c>
      <c r="U91" s="34">
        <f>'OMR (2023)'!G93</f>
        <v>-3635.2176214022834</v>
      </c>
    </row>
    <row r="92" spans="1:22">
      <c r="A92" s="6">
        <v>44925</v>
      </c>
      <c r="B92" s="33" t="str">
        <f>'OCOD Data 2023'!Y92</f>
        <v>r</v>
      </c>
      <c r="C92" s="33">
        <f>'OCOD Data 2023'!M92</f>
        <v>3180.2</v>
      </c>
      <c r="D92" s="33">
        <f>'OCOD Data 2023'!L92</f>
        <v>3496.3</v>
      </c>
      <c r="E92" s="33">
        <f>'OCOD Data 2023'!X92</f>
        <v>0</v>
      </c>
      <c r="F92" s="33">
        <f>'OCOD Data 2023'!T92</f>
        <v>14175</v>
      </c>
      <c r="G92" s="45">
        <f>'OCOD Data 2023'!F92</f>
        <v>2699</v>
      </c>
      <c r="H92" s="45">
        <f>'OCOD Data 2023'!V92</f>
        <v>62.7</v>
      </c>
      <c r="I92" s="45">
        <f>'OCOD Data 2023'!W92</f>
        <v>43.4</v>
      </c>
      <c r="J92" s="45">
        <f>'OCOD Data 2023'!S92</f>
        <v>13487.4</v>
      </c>
      <c r="K92" s="7"/>
      <c r="L92" s="7"/>
      <c r="M92" s="7"/>
      <c r="N92" s="7">
        <f t="shared" si="2"/>
        <v>0</v>
      </c>
      <c r="O92" s="7"/>
      <c r="P92" s="7"/>
      <c r="Q92" s="33">
        <f t="shared" si="3"/>
        <v>6676.5</v>
      </c>
      <c r="R92" s="54" t="s">
        <v>64</v>
      </c>
      <c r="S92" s="54" t="s">
        <v>64</v>
      </c>
      <c r="T92" s="34">
        <f>'OMR (2023)'!F94</f>
        <v>-5239.3470985772628</v>
      </c>
      <c r="U92" s="34">
        <f>'OMR (2023)'!G94</f>
        <v>-3556.0114961701902</v>
      </c>
    </row>
    <row r="93" spans="1:22">
      <c r="A93" s="6">
        <v>44926</v>
      </c>
      <c r="B93" s="33" t="str">
        <f>'OCOD Data 2023'!Y93</f>
        <v>r</v>
      </c>
      <c r="C93" s="33">
        <f>'OCOD Data 2023'!M93</f>
        <v>3458.5</v>
      </c>
      <c r="D93" s="33">
        <f>'OCOD Data 2023'!L93</f>
        <v>6285.4</v>
      </c>
      <c r="E93" s="33">
        <f>'OCOD Data 2023'!X93</f>
        <v>0</v>
      </c>
      <c r="F93" s="33">
        <f>'OCOD Data 2023'!T93</f>
        <v>27659</v>
      </c>
      <c r="G93" s="45">
        <f>'OCOD Data 2023'!F93</f>
        <v>3048</v>
      </c>
      <c r="H93" s="45">
        <f>'OCOD Data 2023'!V93</f>
        <v>63.8</v>
      </c>
      <c r="I93" s="45">
        <f>'OCOD Data 2023'!W93</f>
        <v>33.9</v>
      </c>
      <c r="J93" s="45">
        <f>'OCOD Data 2023'!S93</f>
        <v>22957</v>
      </c>
      <c r="K93" s="7"/>
      <c r="L93" s="7"/>
      <c r="M93" s="7"/>
      <c r="N93" s="7">
        <f t="shared" si="2"/>
        <v>0</v>
      </c>
      <c r="O93" s="7"/>
      <c r="P93" s="7"/>
      <c r="Q93" s="33">
        <f t="shared" si="3"/>
        <v>9743.9</v>
      </c>
      <c r="R93" s="54" t="s">
        <v>64</v>
      </c>
      <c r="S93" s="54" t="s">
        <v>64</v>
      </c>
      <c r="T93" s="34">
        <f>'OMR (2023)'!F95</f>
        <v>-6332.6491681356183</v>
      </c>
      <c r="U93" s="34">
        <f>'OMR (2023)'!G95</f>
        <v>-3777.8819546292625</v>
      </c>
      <c r="V93" s="10"/>
    </row>
    <row r="94" spans="1:22">
      <c r="A94" s="6">
        <v>44927</v>
      </c>
      <c r="B94" s="33" t="str">
        <f>'OCOD Data 2023'!Y94</f>
        <v>r</v>
      </c>
      <c r="C94" s="33">
        <f>'OCOD Data 2023'!M94</f>
        <v>3497.9</v>
      </c>
      <c r="D94" s="33">
        <f>'OCOD Data 2023'!L94</f>
        <v>2891.9</v>
      </c>
      <c r="E94" s="33">
        <f>'OCOD Data 2023'!X94</f>
        <v>0</v>
      </c>
      <c r="F94" s="33">
        <f>'OCOD Data 2023'!T94</f>
        <v>94759</v>
      </c>
      <c r="G94" s="45">
        <f>'OCOD Data 2023'!F94</f>
        <v>5459</v>
      </c>
      <c r="H94" s="45">
        <f>'OCOD Data 2023'!V94</f>
        <v>41.4</v>
      </c>
      <c r="I94" s="45">
        <f>'OCOD Data 2023'!W94</f>
        <v>15.4</v>
      </c>
      <c r="J94" s="45">
        <f>'OCOD Data 2023'!S94</f>
        <v>35528.6</v>
      </c>
      <c r="K94" s="7"/>
      <c r="L94" s="7"/>
      <c r="M94" s="7"/>
      <c r="N94" s="7">
        <f t="shared" si="2"/>
        <v>0</v>
      </c>
      <c r="O94" s="7"/>
      <c r="P94" s="7"/>
      <c r="Q94" s="33">
        <f t="shared" si="3"/>
        <v>6389.8</v>
      </c>
      <c r="R94" s="54" t="s">
        <v>64</v>
      </c>
      <c r="S94" s="54" t="s">
        <v>64</v>
      </c>
      <c r="T94" s="34">
        <f>'OMR (2023)'!F96</f>
        <v>-6295.3517765828083</v>
      </c>
      <c r="U94" s="34">
        <f>'OMR (2023)'!G96</f>
        <v>-3826.8240148215637</v>
      </c>
      <c r="V94" s="10">
        <v>-5000</v>
      </c>
    </row>
    <row r="95" spans="1:22">
      <c r="A95" s="6">
        <v>44928</v>
      </c>
      <c r="B95" s="33" t="str">
        <f>'OCOD Data 2023'!Y95</f>
        <v>r</v>
      </c>
      <c r="C95" s="33">
        <f>'OCOD Data 2023'!M95</f>
        <v>3517</v>
      </c>
      <c r="D95" s="33">
        <f>'OCOD Data 2023'!L95</f>
        <v>4391.2</v>
      </c>
      <c r="E95" s="33">
        <f>'OCOD Data 2023'!X95</f>
        <v>0</v>
      </c>
      <c r="F95" s="33">
        <f>'OCOD Data 2023'!T95</f>
        <v>80153</v>
      </c>
      <c r="G95" s="45">
        <f>'OCOD Data 2023'!F95</f>
        <v>9219</v>
      </c>
      <c r="H95" s="45">
        <f>'OCOD Data 2023'!V95</f>
        <v>34.1</v>
      </c>
      <c r="I95" s="45">
        <f>'OCOD Data 2023'!W95</f>
        <v>11.4</v>
      </c>
      <c r="J95" s="45">
        <f>'OCOD Data 2023'!S95</f>
        <v>50314.6</v>
      </c>
      <c r="K95" s="7"/>
      <c r="L95" s="7"/>
      <c r="M95" s="7"/>
      <c r="N95" s="7">
        <f t="shared" si="2"/>
        <v>0</v>
      </c>
      <c r="O95" s="7"/>
      <c r="P95" s="7"/>
      <c r="Q95" s="33">
        <f t="shared" si="3"/>
        <v>7908.2</v>
      </c>
      <c r="R95" s="54" t="s">
        <v>64</v>
      </c>
      <c r="S95" s="54" t="s">
        <v>64</v>
      </c>
      <c r="T95" s="34">
        <f>'OMR (2023)'!F97</f>
        <v>-6099.9735600509202</v>
      </c>
      <c r="U95" s="34">
        <f>'OMR (2023)'!G97</f>
        <v>-4011.6326941708371</v>
      </c>
      <c r="V95" s="10">
        <v>-5000</v>
      </c>
    </row>
    <row r="96" spans="1:22">
      <c r="A96" s="6">
        <v>44929</v>
      </c>
      <c r="B96" s="33" t="str">
        <f>'OCOD Data 2023'!Y96</f>
        <v>r</v>
      </c>
      <c r="C96" s="33">
        <f>'OCOD Data 2023'!M96</f>
        <v>3526.1</v>
      </c>
      <c r="D96" s="33">
        <f>'OCOD Data 2023'!L96</f>
        <v>2991.2</v>
      </c>
      <c r="E96" s="33">
        <f>'OCOD Data 2023'!X96</f>
        <v>0</v>
      </c>
      <c r="F96" s="33">
        <f>'OCOD Data 2023'!T96</f>
        <v>87399</v>
      </c>
      <c r="G96" s="45">
        <f>'OCOD Data 2023'!F96</f>
        <v>9768</v>
      </c>
      <c r="H96" s="45">
        <f>'OCOD Data 2023'!V96</f>
        <v>23.9</v>
      </c>
      <c r="I96" s="45">
        <f>'OCOD Data 2023'!W96</f>
        <v>7.9</v>
      </c>
      <c r="J96" s="45">
        <f>'OCOD Data 2023'!S96</f>
        <v>62529.7</v>
      </c>
      <c r="K96" s="7"/>
      <c r="L96" s="7"/>
      <c r="M96" s="7"/>
      <c r="N96" s="7">
        <f t="shared" si="2"/>
        <v>0</v>
      </c>
      <c r="O96" s="7"/>
      <c r="P96" s="7"/>
      <c r="Q96" s="33">
        <f t="shared" si="3"/>
        <v>6517.2999999999993</v>
      </c>
      <c r="R96" s="54" t="s">
        <v>64</v>
      </c>
      <c r="S96" s="54" t="s">
        <v>64</v>
      </c>
      <c r="T96" s="34">
        <f>'OMR (2023)'!F98</f>
        <v>-5113.4662281567935</v>
      </c>
      <c r="U96" s="34">
        <f>'OMR (2023)'!G98</f>
        <v>-3975.8088564012028</v>
      </c>
      <c r="V96" s="10">
        <v>-2000</v>
      </c>
    </row>
    <row r="97" spans="1:22">
      <c r="A97" s="6">
        <v>44930</v>
      </c>
      <c r="B97" s="33" t="str">
        <f>'OCOD Data 2023'!Y97</f>
        <v>r</v>
      </c>
      <c r="C97" s="33">
        <f>'OCOD Data 2023'!M97</f>
        <v>3524.1</v>
      </c>
      <c r="D97" s="33">
        <f>'OCOD Data 2023'!L97</f>
        <v>3389.5</v>
      </c>
      <c r="E97" s="33">
        <f>'OCOD Data 2023'!X97</f>
        <v>0</v>
      </c>
      <c r="F97" s="33">
        <f>'OCOD Data 2023'!T97</f>
        <v>87366</v>
      </c>
      <c r="G97" s="45">
        <f>'OCOD Data 2023'!F97</f>
        <v>7476</v>
      </c>
      <c r="H97" s="45">
        <f>'OCOD Data 2023'!V97</f>
        <v>20.5</v>
      </c>
      <c r="I97" s="45">
        <f>'OCOD Data 2023'!W97</f>
        <v>8.3000000000000007</v>
      </c>
      <c r="J97" s="45">
        <f>'OCOD Data 2023'!S97</f>
        <v>63978.6</v>
      </c>
      <c r="K97" s="7"/>
      <c r="L97" s="7"/>
      <c r="M97" s="7"/>
      <c r="N97" s="7">
        <f t="shared" si="2"/>
        <v>0</v>
      </c>
      <c r="O97" s="7"/>
      <c r="P97" s="7"/>
      <c r="Q97" s="33">
        <f t="shared" si="3"/>
        <v>6913.6</v>
      </c>
      <c r="R97" s="54" t="s">
        <v>64</v>
      </c>
      <c r="S97" s="54" t="s">
        <v>64</v>
      </c>
      <c r="T97" s="34">
        <f>'OMR (2023)'!F99</f>
        <v>-4371.7494608812704</v>
      </c>
      <c r="U97" s="34">
        <f>'OMR (2023)'!G99</f>
        <v>-3976.6289209928336</v>
      </c>
      <c r="V97" s="10">
        <v>-2000</v>
      </c>
    </row>
    <row r="98" spans="1:22">
      <c r="A98" s="6">
        <v>44931</v>
      </c>
      <c r="B98" s="33" t="str">
        <f>'OCOD Data 2023'!Y98</f>
        <v>r</v>
      </c>
      <c r="C98" s="33">
        <f>'OCOD Data 2023'!M98</f>
        <v>3503.9</v>
      </c>
      <c r="D98" s="33">
        <f>'OCOD Data 2023'!L98</f>
        <v>2093.3000000000002</v>
      </c>
      <c r="E98" s="33">
        <f>'OCOD Data 2023'!X98</f>
        <v>0</v>
      </c>
      <c r="F98" s="33">
        <f>'OCOD Data 2023'!T98</f>
        <v>83244</v>
      </c>
      <c r="G98" s="45">
        <f>'OCOD Data 2023'!F98</f>
        <v>5802</v>
      </c>
      <c r="H98" s="45">
        <f>'OCOD Data 2023'!V98</f>
        <v>15.9</v>
      </c>
      <c r="I98" s="45">
        <f>'OCOD Data 2023'!W98</f>
        <v>7.4</v>
      </c>
      <c r="J98" s="45">
        <f>'OCOD Data 2023'!S98</f>
        <v>62052</v>
      </c>
      <c r="K98" s="7"/>
      <c r="L98" s="7"/>
      <c r="M98" s="7"/>
      <c r="N98" s="7">
        <f t="shared" si="2"/>
        <v>0</v>
      </c>
      <c r="O98" s="7"/>
      <c r="P98" s="7"/>
      <c r="Q98" s="33">
        <f t="shared" si="3"/>
        <v>5597.2000000000007</v>
      </c>
      <c r="R98" s="54" t="s">
        <v>64</v>
      </c>
      <c r="S98" s="54" t="s">
        <v>64</v>
      </c>
      <c r="T98" s="34">
        <f>'OMR (2023)'!F100</f>
        <v>-3125.5626416274263</v>
      </c>
      <c r="U98" s="34">
        <f>'OMR (2023)'!G100</f>
        <v>-3966.865071214123</v>
      </c>
      <c r="V98" s="10">
        <v>-2000</v>
      </c>
    </row>
    <row r="99" spans="1:22">
      <c r="A99" s="6">
        <v>44932</v>
      </c>
      <c r="B99" s="33" t="str">
        <f>'OCOD Data 2023'!Y99</f>
        <v>r</v>
      </c>
      <c r="C99" s="33">
        <f>'OCOD Data 2023'!M99</f>
        <v>3505.4</v>
      </c>
      <c r="D99" s="33">
        <f>'OCOD Data 2023'!L99</f>
        <v>1397</v>
      </c>
      <c r="E99" s="33">
        <f>'OCOD Data 2023'!X99</f>
        <v>0</v>
      </c>
      <c r="F99" s="33">
        <f>'OCOD Data 2023'!T99</f>
        <v>78143</v>
      </c>
      <c r="G99" s="45">
        <f>'OCOD Data 2023'!F99</f>
        <v>6072</v>
      </c>
      <c r="H99" s="45">
        <f>'OCOD Data 2023'!V99</f>
        <v>12.8</v>
      </c>
      <c r="I99" s="45">
        <f>'OCOD Data 2023'!W99</f>
        <v>6.9</v>
      </c>
      <c r="J99" s="45">
        <f>'OCOD Data 2023'!S99</f>
        <v>60313.3</v>
      </c>
      <c r="K99" s="7"/>
      <c r="L99" s="7"/>
      <c r="M99" s="7"/>
      <c r="N99" s="7">
        <f t="shared" si="2"/>
        <v>0</v>
      </c>
      <c r="O99" s="7"/>
      <c r="P99" s="7"/>
      <c r="Q99" s="33">
        <f t="shared" si="3"/>
        <v>4902.3999999999996</v>
      </c>
      <c r="R99" s="54" t="s">
        <v>64</v>
      </c>
      <c r="S99" s="54" t="s">
        <v>64</v>
      </c>
      <c r="T99" s="34">
        <f>'OMR (2023)'!F101</f>
        <v>-2576.6109357610285</v>
      </c>
      <c r="U99" s="34">
        <f>'OMR (2023)'!G101</f>
        <v>-4023.2657068887966</v>
      </c>
      <c r="V99" s="10">
        <v>-2000</v>
      </c>
    </row>
    <row r="100" spans="1:22">
      <c r="A100" s="6">
        <v>44933</v>
      </c>
      <c r="B100" s="33" t="str">
        <f>'OCOD Data 2023'!Y100</f>
        <v>r</v>
      </c>
      <c r="C100" s="33">
        <f>'OCOD Data 2023'!M100</f>
        <v>3479.2</v>
      </c>
      <c r="D100" s="33">
        <f>'OCOD Data 2023'!L100</f>
        <v>1694</v>
      </c>
      <c r="E100" s="33">
        <f>'OCOD Data 2023'!X100</f>
        <v>0</v>
      </c>
      <c r="F100" s="33">
        <f>'OCOD Data 2023'!T100</f>
        <v>80927</v>
      </c>
      <c r="G100" s="45">
        <f>'OCOD Data 2023'!F100</f>
        <v>7770</v>
      </c>
      <c r="H100" s="45">
        <f>'OCOD Data 2023'!V100</f>
        <v>10.3</v>
      </c>
      <c r="I100" s="45">
        <f>'OCOD Data 2023'!W100</f>
        <v>6.2</v>
      </c>
      <c r="J100" s="45">
        <f>'OCOD Data 2023'!S100</f>
        <v>61455.9</v>
      </c>
      <c r="K100" s="7"/>
      <c r="L100" s="7"/>
      <c r="M100" s="7"/>
      <c r="N100" s="7">
        <f t="shared" si="2"/>
        <v>0</v>
      </c>
      <c r="O100" s="7"/>
      <c r="P100" s="7"/>
      <c r="Q100" s="33">
        <f t="shared" si="3"/>
        <v>5173.2</v>
      </c>
      <c r="R100" s="34">
        <f>'OMR (2023)'!C102</f>
        <v>-2439.6</v>
      </c>
      <c r="S100" s="54" t="s">
        <v>64</v>
      </c>
      <c r="T100" s="34">
        <f>'OMR (2023)'!F102</f>
        <v>-2000.0929618880768</v>
      </c>
      <c r="U100" s="34">
        <f>'OMR (2023)'!G102</f>
        <v>-4019.8695819026607</v>
      </c>
      <c r="V100" s="10">
        <v>-2000</v>
      </c>
    </row>
    <row r="101" spans="1:22">
      <c r="A101" s="6">
        <v>44934</v>
      </c>
      <c r="B101" s="33" t="str">
        <f>'OCOD Data 2023'!Y101</f>
        <v>r</v>
      </c>
      <c r="C101" s="33">
        <f>'OCOD Data 2023'!M101</f>
        <v>3505.9</v>
      </c>
      <c r="D101" s="33">
        <f>'OCOD Data 2023'!L101</f>
        <v>2089.6999999999998</v>
      </c>
      <c r="E101" s="33">
        <f>'OCOD Data 2023'!X101</f>
        <v>0</v>
      </c>
      <c r="F101" s="33">
        <f>'OCOD Data 2023'!T101</f>
        <v>86131</v>
      </c>
      <c r="G101" s="45">
        <f>'OCOD Data 2023'!F101</f>
        <v>6678</v>
      </c>
      <c r="H101" s="45">
        <f>'OCOD Data 2023'!V101</f>
        <v>9.1999999999999993</v>
      </c>
      <c r="I101" s="45">
        <f>'OCOD Data 2023'!W101</f>
        <v>6</v>
      </c>
      <c r="J101" s="45">
        <f>'OCOD Data 2023'!S101</f>
        <v>66364.2</v>
      </c>
      <c r="K101" s="7"/>
      <c r="L101" s="7"/>
      <c r="M101" s="7"/>
      <c r="N101" s="7">
        <f t="shared" si="2"/>
        <v>0</v>
      </c>
      <c r="O101" s="7"/>
      <c r="P101" s="7"/>
      <c r="Q101" s="33">
        <f t="shared" si="3"/>
        <v>5595.6</v>
      </c>
      <c r="R101" s="34">
        <f>'OMR (2023)'!C103</f>
        <v>-2399.8000000000002</v>
      </c>
      <c r="S101" s="54" t="s">
        <v>64</v>
      </c>
      <c r="T101" s="34">
        <f>'OMR (2023)'!F103</f>
        <v>-1955.134883977817</v>
      </c>
      <c r="U101" s="34">
        <f>'OMR (2023)'!G103</f>
        <v>-3986.3596759926536</v>
      </c>
      <c r="V101" s="10">
        <v>-2000</v>
      </c>
    </row>
    <row r="102" spans="1:22">
      <c r="A102" s="6">
        <v>44935</v>
      </c>
      <c r="B102" s="33" t="str">
        <f>'OCOD Data 2023'!Y102</f>
        <v>r</v>
      </c>
      <c r="C102" s="33">
        <f>'OCOD Data 2023'!M102</f>
        <v>3517.5</v>
      </c>
      <c r="D102" s="33">
        <f>'OCOD Data 2023'!L102</f>
        <v>1889.6</v>
      </c>
      <c r="E102" s="33">
        <f>'OCOD Data 2023'!X102</f>
        <v>0</v>
      </c>
      <c r="F102" s="33">
        <f>'OCOD Data 2023'!T102</f>
        <v>95979</v>
      </c>
      <c r="G102" s="45">
        <f>'OCOD Data 2023'!F102</f>
        <v>6972</v>
      </c>
      <c r="H102" s="45">
        <f>'OCOD Data 2023'!V102</f>
        <v>8.5</v>
      </c>
      <c r="I102" s="45">
        <f>'OCOD Data 2023'!W102</f>
        <v>5.8</v>
      </c>
      <c r="J102" s="45">
        <f>'OCOD Data 2023'!S102</f>
        <v>76021.5</v>
      </c>
      <c r="K102" s="7"/>
      <c r="L102" s="7"/>
      <c r="M102" s="7"/>
      <c r="N102" s="7">
        <f t="shared" si="2"/>
        <v>0</v>
      </c>
      <c r="O102" s="7"/>
      <c r="P102" s="7"/>
      <c r="Q102" s="33">
        <f t="shared" si="3"/>
        <v>5407.1</v>
      </c>
      <c r="R102" s="34">
        <f>'OMR (2023)'!C104</f>
        <v>-2093.4</v>
      </c>
      <c r="S102" s="54" t="s">
        <v>64</v>
      </c>
      <c r="T102" s="34">
        <f>'OMR (2023)'!F104</f>
        <v>-1959.8868566680114</v>
      </c>
      <c r="U102" s="34">
        <f>'OMR (2023)'!G104</f>
        <v>-3942.9737577993437</v>
      </c>
      <c r="V102" s="10">
        <v>-2000</v>
      </c>
    </row>
    <row r="103" spans="1:22">
      <c r="A103" s="6">
        <v>44936</v>
      </c>
      <c r="B103" s="33" t="str">
        <f>'OCOD Data 2023'!Y103</f>
        <v>r</v>
      </c>
      <c r="C103" s="33">
        <f>'OCOD Data 2023'!M103</f>
        <v>3558.4</v>
      </c>
      <c r="D103" s="33">
        <f>'OCOD Data 2023'!L103</f>
        <v>2690.7</v>
      </c>
      <c r="E103" s="33">
        <f>'OCOD Data 2023'!X103</f>
        <v>0</v>
      </c>
      <c r="F103" s="33">
        <f>'OCOD Data 2023'!T103</f>
        <v>111139</v>
      </c>
      <c r="G103" s="45">
        <f>'OCOD Data 2023'!F103</f>
        <v>9680</v>
      </c>
      <c r="H103" s="45">
        <f>'OCOD Data 2023'!V103</f>
        <v>8.1</v>
      </c>
      <c r="I103" s="45">
        <f>'OCOD Data 2023'!W103</f>
        <v>5.5</v>
      </c>
      <c r="J103" s="45">
        <f>'OCOD Data 2023'!S103</f>
        <v>86302.1</v>
      </c>
      <c r="K103" s="7"/>
      <c r="L103" s="7"/>
      <c r="M103" s="7"/>
      <c r="N103" s="7">
        <f t="shared" si="2"/>
        <v>0</v>
      </c>
      <c r="O103" s="7"/>
      <c r="P103" s="7"/>
      <c r="Q103" s="33">
        <f t="shared" si="3"/>
        <v>6249.1</v>
      </c>
      <c r="R103" s="34">
        <f>'OMR (2023)'!C105</f>
        <v>-1721.4</v>
      </c>
      <c r="S103" s="54" t="s">
        <v>64</v>
      </c>
      <c r="T103" s="34">
        <f>'OMR (2023)'!F105</f>
        <v>-2117.7248706493579</v>
      </c>
      <c r="U103" s="34">
        <f>'OMR (2023)'!G105</f>
        <v>-3780.2073259042454</v>
      </c>
      <c r="V103" s="10">
        <v>-2000</v>
      </c>
    </row>
    <row r="104" spans="1:22">
      <c r="A104" s="6">
        <v>44937</v>
      </c>
      <c r="B104" s="33" t="str">
        <f>'OCOD Data 2023'!Y104</f>
        <v>r</v>
      </c>
      <c r="C104" s="33">
        <f>'OCOD Data 2023'!M104</f>
        <v>3518</v>
      </c>
      <c r="D104" s="33">
        <f>'OCOD Data 2023'!L104</f>
        <v>3590.1</v>
      </c>
      <c r="E104" s="33">
        <f>'OCOD Data 2023'!X104</f>
        <v>0</v>
      </c>
      <c r="F104" s="33">
        <f>'OCOD Data 2023'!T104</f>
        <v>135184</v>
      </c>
      <c r="G104" s="45">
        <f>'OCOD Data 2023'!F104</f>
        <v>12728</v>
      </c>
      <c r="H104" s="45">
        <f>'OCOD Data 2023'!V104</f>
        <v>7.8</v>
      </c>
      <c r="I104" s="45">
        <f>'OCOD Data 2023'!W104</f>
        <v>5.2</v>
      </c>
      <c r="J104" s="45">
        <f>'OCOD Data 2023'!S104</f>
        <v>106551.3</v>
      </c>
      <c r="K104" s="7"/>
      <c r="L104" s="7"/>
      <c r="M104" s="7"/>
      <c r="N104" s="7">
        <f t="shared" si="2"/>
        <v>0</v>
      </c>
      <c r="O104" s="7"/>
      <c r="P104" s="7"/>
      <c r="Q104" s="33">
        <f t="shared" si="3"/>
        <v>7108.1</v>
      </c>
      <c r="R104" s="34">
        <f>'OMR (2023)'!C106</f>
        <v>-1731.8</v>
      </c>
      <c r="S104" s="54" t="s">
        <v>64</v>
      </c>
      <c r="T104" s="34">
        <f>'OMR (2023)'!F106</f>
        <v>-2147.5465760952866</v>
      </c>
      <c r="U104" s="34">
        <f>'OMR (2023)'!G106</f>
        <v>-3508.2050865837805</v>
      </c>
      <c r="V104" s="10">
        <v>-2000</v>
      </c>
    </row>
    <row r="105" spans="1:22">
      <c r="A105" s="6">
        <v>44938</v>
      </c>
      <c r="B105" s="33" t="str">
        <f>'OCOD Data 2023'!Y105</f>
        <v>r</v>
      </c>
      <c r="C105" s="33">
        <f>'OCOD Data 2023'!M105</f>
        <v>3779.2</v>
      </c>
      <c r="D105" s="33">
        <f>'OCOD Data 2023'!L105</f>
        <v>4398.3</v>
      </c>
      <c r="E105" s="33">
        <f>'OCOD Data 2023'!X105</f>
        <v>0</v>
      </c>
      <c r="F105" s="33">
        <f>'OCOD Data 2023'!T105</f>
        <v>149107</v>
      </c>
      <c r="G105" s="45">
        <f>'OCOD Data 2023'!F105</f>
        <v>12934</v>
      </c>
      <c r="H105" s="45">
        <f>'OCOD Data 2023'!V105</f>
        <v>7.9</v>
      </c>
      <c r="I105" s="45">
        <f>'OCOD Data 2023'!W105</f>
        <v>5.0999999999999996</v>
      </c>
      <c r="J105" s="45">
        <f>'OCOD Data 2023'!S105</f>
        <v>119483.3</v>
      </c>
      <c r="K105" s="7"/>
      <c r="L105" s="7"/>
      <c r="M105" s="7"/>
      <c r="N105" s="7">
        <f t="shared" si="2"/>
        <v>0</v>
      </c>
      <c r="O105" s="7"/>
      <c r="P105" s="7"/>
      <c r="Q105" s="33">
        <f t="shared" si="3"/>
        <v>8177.5</v>
      </c>
      <c r="R105" s="34">
        <f>'OMR (2023)'!C107</f>
        <v>-1693</v>
      </c>
      <c r="S105" s="54" t="s">
        <v>64</v>
      </c>
      <c r="T105" s="34">
        <f>'OMR (2023)'!F107</f>
        <v>-2062.1107807154026</v>
      </c>
      <c r="U105" s="34">
        <f>'OMR (2023)'!G107</f>
        <v>-3138.3997964939326</v>
      </c>
      <c r="V105" s="10">
        <v>-2000</v>
      </c>
    </row>
    <row r="106" spans="1:22">
      <c r="A106" s="6">
        <v>44939</v>
      </c>
      <c r="B106" s="33" t="str">
        <f>'OCOD Data 2023'!Y106</f>
        <v>r</v>
      </c>
      <c r="C106" s="33">
        <f>'OCOD Data 2023'!M106</f>
        <v>4059.5</v>
      </c>
      <c r="D106" s="33">
        <f>'OCOD Data 2023'!L106</f>
        <v>4293.3999999999996</v>
      </c>
      <c r="E106" s="33">
        <f>'OCOD Data 2023'!X106</f>
        <v>0</v>
      </c>
      <c r="F106" s="33">
        <f>'OCOD Data 2023'!T106</f>
        <v>150780</v>
      </c>
      <c r="G106" s="45">
        <f>'OCOD Data 2023'!F106</f>
        <v>12168</v>
      </c>
      <c r="H106" s="45">
        <f>'OCOD Data 2023'!V106</f>
        <v>7.8</v>
      </c>
      <c r="I106" s="45">
        <f>'OCOD Data 2023'!W106</f>
        <v>5.0999999999999996</v>
      </c>
      <c r="J106" s="45">
        <f>'OCOD Data 2023'!S106</f>
        <v>122050.3</v>
      </c>
      <c r="K106" s="7"/>
      <c r="L106" s="7"/>
      <c r="M106" s="7"/>
      <c r="N106" s="7">
        <f t="shared" si="2"/>
        <v>0</v>
      </c>
      <c r="O106" s="7"/>
      <c r="P106" s="7"/>
      <c r="Q106" s="33">
        <f t="shared" si="3"/>
        <v>8352.9</v>
      </c>
      <c r="R106" s="34">
        <f>'OMR (2023)'!C108</f>
        <v>-1678.4</v>
      </c>
      <c r="S106" s="54" t="s">
        <v>64</v>
      </c>
      <c r="T106" s="34">
        <f>'OMR (2023)'!F108</f>
        <v>-2065.4372609997481</v>
      </c>
      <c r="U106" s="34">
        <f>'OMR (2023)'!G108</f>
        <v>-2852.8204482863985</v>
      </c>
      <c r="V106" s="10">
        <v>-2000</v>
      </c>
    </row>
    <row r="107" spans="1:22">
      <c r="A107" s="6">
        <v>44940</v>
      </c>
      <c r="B107" s="33" t="str">
        <f>'OCOD Data 2023'!Y107</f>
        <v>r</v>
      </c>
      <c r="C107" s="33">
        <f>'OCOD Data 2023'!M107</f>
        <v>4148.2</v>
      </c>
      <c r="D107" s="33">
        <f>'OCOD Data 2023'!L107</f>
        <v>4291.8999999999996</v>
      </c>
      <c r="E107" s="33">
        <f>'OCOD Data 2023'!X107</f>
        <v>0</v>
      </c>
      <c r="F107" s="33">
        <f>'OCOD Data 2023'!T107</f>
        <v>144535</v>
      </c>
      <c r="G107" s="45">
        <f>'OCOD Data 2023'!F107</f>
        <v>12538</v>
      </c>
      <c r="H107" s="45">
        <f>'OCOD Data 2023'!V107</f>
        <v>7.6</v>
      </c>
      <c r="I107" s="45">
        <f>'OCOD Data 2023'!W107</f>
        <v>5.3</v>
      </c>
      <c r="J107" s="45">
        <f>'OCOD Data 2023'!S107</f>
        <v>116698.7</v>
      </c>
      <c r="K107" s="7"/>
      <c r="L107" s="7"/>
      <c r="M107" s="7"/>
      <c r="N107" s="7">
        <f t="shared" si="2"/>
        <v>0</v>
      </c>
      <c r="O107" s="7"/>
      <c r="P107" s="7"/>
      <c r="Q107" s="33">
        <f t="shared" si="3"/>
        <v>8440.0999999999985</v>
      </c>
      <c r="R107" s="34">
        <f>'OMR (2023)'!C109</f>
        <v>-1748</v>
      </c>
      <c r="S107" s="54" t="s">
        <v>64</v>
      </c>
      <c r="T107" s="34">
        <f>'OMR (2023)'!F109</f>
        <v>-2094.4087146876736</v>
      </c>
      <c r="U107" s="34">
        <f>'OMR (2023)'!G109</f>
        <v>-2429.3164529965075</v>
      </c>
      <c r="V107" s="10">
        <v>-2000</v>
      </c>
    </row>
    <row r="108" spans="1:22">
      <c r="A108" s="6">
        <v>44941</v>
      </c>
      <c r="B108" s="33" t="str">
        <f>'OCOD Data 2023'!Y108</f>
        <v>r</v>
      </c>
      <c r="C108" s="33">
        <f>'OCOD Data 2023'!M108</f>
        <v>4164.8999999999996</v>
      </c>
      <c r="D108" s="33">
        <f>'OCOD Data 2023'!L108</f>
        <v>4593.3999999999996</v>
      </c>
      <c r="E108" s="33">
        <f>'OCOD Data 2023'!X108</f>
        <v>0</v>
      </c>
      <c r="F108" s="33">
        <f>'OCOD Data 2023'!T108</f>
        <v>158680</v>
      </c>
      <c r="G108" s="45">
        <f>'OCOD Data 2023'!F108</f>
        <v>14674</v>
      </c>
      <c r="H108" s="45">
        <f>'OCOD Data 2023'!V108</f>
        <v>7.4</v>
      </c>
      <c r="I108" s="45">
        <f>'OCOD Data 2023'!W108</f>
        <v>5.3</v>
      </c>
      <c r="J108" s="45">
        <f>'OCOD Data 2023'!S108</f>
        <v>122887.4</v>
      </c>
      <c r="K108" s="7"/>
      <c r="L108" s="7"/>
      <c r="M108" s="7"/>
      <c r="N108" s="7">
        <f t="shared" si="2"/>
        <v>0</v>
      </c>
      <c r="O108" s="7"/>
      <c r="P108" s="7"/>
      <c r="Q108" s="33">
        <f t="shared" si="3"/>
        <v>8758.2999999999993</v>
      </c>
      <c r="R108" s="34">
        <f>'OMR (2023)'!C110</f>
        <v>-1917.2</v>
      </c>
      <c r="S108" s="54" t="s">
        <v>64</v>
      </c>
      <c r="T108" s="34">
        <f>'OMR (2023)'!F110</f>
        <v>-2019.9562340317621</v>
      </c>
      <c r="U108" s="34">
        <f>'OMR (2023)'!G110</f>
        <v>-2253.2803464217295</v>
      </c>
      <c r="V108" s="10">
        <v>-2000</v>
      </c>
    </row>
    <row r="109" spans="1:22">
      <c r="A109" s="6">
        <v>44942</v>
      </c>
      <c r="B109" s="33" t="str">
        <f>'OCOD Data 2023'!Y109</f>
        <v>r</v>
      </c>
      <c r="C109" s="33">
        <f>'OCOD Data 2023'!M109</f>
        <v>3682.9</v>
      </c>
      <c r="D109" s="33">
        <f>'OCOD Data 2023'!L109</f>
        <v>4791</v>
      </c>
      <c r="E109" s="33">
        <f>'OCOD Data 2023'!X109</f>
        <v>0</v>
      </c>
      <c r="F109" s="33">
        <f>'OCOD Data 2023'!T109</f>
        <v>172524</v>
      </c>
      <c r="G109" s="45">
        <f>'OCOD Data 2023'!F109</f>
        <v>18415</v>
      </c>
      <c r="H109" s="45">
        <f>'OCOD Data 2023'!V109</f>
        <v>7</v>
      </c>
      <c r="I109" s="45">
        <f>'OCOD Data 2023'!W109</f>
        <v>5.0999999999999996</v>
      </c>
      <c r="J109" s="45">
        <f>'OCOD Data 2023'!S109</f>
        <v>135954.79999999999</v>
      </c>
      <c r="K109" s="7"/>
      <c r="L109" s="7"/>
      <c r="M109" s="7"/>
      <c r="N109" s="7">
        <f t="shared" si="2"/>
        <v>0</v>
      </c>
      <c r="O109" s="7"/>
      <c r="P109" s="7"/>
      <c r="Q109" s="33">
        <f t="shared" si="3"/>
        <v>8473.9</v>
      </c>
      <c r="R109" s="34">
        <f>'OMR (2023)'!C111</f>
        <v>-1751</v>
      </c>
      <c r="S109" s="34">
        <f>'OMR (2023)'!D111</f>
        <v>-1946.5714285714287</v>
      </c>
      <c r="T109" s="34">
        <f>'OMR (2023)'!F111</f>
        <v>-1790.6962763357703</v>
      </c>
      <c r="U109" s="34">
        <f>'OMR (2023)'!G111</f>
        <v>-1969.1774852569417</v>
      </c>
      <c r="V109" s="10">
        <v>-2000</v>
      </c>
    </row>
    <row r="110" spans="1:22">
      <c r="A110" s="6">
        <v>44943</v>
      </c>
      <c r="B110" s="33" t="str">
        <f>'OCOD Data 2023'!Y110</f>
        <v>r</v>
      </c>
      <c r="C110" s="33">
        <f>'OCOD Data 2023'!M110</f>
        <v>3507.4</v>
      </c>
      <c r="D110" s="33">
        <f>'OCOD Data 2023'!L110</f>
        <v>8296</v>
      </c>
      <c r="E110" s="33">
        <f>'OCOD Data 2023'!X110</f>
        <v>0</v>
      </c>
      <c r="F110" s="33">
        <f>'OCOD Data 2023'!T110</f>
        <v>170273</v>
      </c>
      <c r="G110" s="45">
        <f>'OCOD Data 2023'!F110</f>
        <v>21214</v>
      </c>
      <c r="H110" s="45">
        <f>'OCOD Data 2023'!V110</f>
        <v>7.5</v>
      </c>
      <c r="I110" s="45">
        <f>'OCOD Data 2023'!W110</f>
        <v>5.5</v>
      </c>
      <c r="J110" s="45">
        <f>'OCOD Data 2023'!S110</f>
        <v>132696.79999999999</v>
      </c>
      <c r="K110" s="7"/>
      <c r="L110" s="7"/>
      <c r="M110" s="7"/>
      <c r="N110" s="7">
        <f t="shared" si="2"/>
        <v>0</v>
      </c>
      <c r="O110" s="7"/>
      <c r="P110" s="7"/>
      <c r="Q110" s="33">
        <f t="shared" si="3"/>
        <v>11803.4</v>
      </c>
      <c r="R110" s="34">
        <f>'OMR (2023)'!C112</f>
        <v>-1211.2</v>
      </c>
      <c r="S110" s="34">
        <f>'OMR (2023)'!D112</f>
        <v>-1710.1428571428571</v>
      </c>
      <c r="T110" s="34">
        <f>'OMR (2023)'!F112</f>
        <v>-1831.5912551883034</v>
      </c>
      <c r="U110" s="34">
        <f>'OMR (2023)'!G112</f>
        <v>-1966.3015918623289</v>
      </c>
      <c r="V110" s="10">
        <v>-2000</v>
      </c>
    </row>
    <row r="111" spans="1:22">
      <c r="A111" s="6">
        <v>44944</v>
      </c>
      <c r="B111" s="33" t="str">
        <f>'OCOD Data 2023'!Y111</f>
        <v>c</v>
      </c>
      <c r="C111" s="33">
        <f>'OCOD Data 2023'!M111</f>
        <v>3085.5</v>
      </c>
      <c r="D111" s="33">
        <f>'OCOD Data 2023'!L111</f>
        <v>9317.4</v>
      </c>
      <c r="E111" s="33">
        <f>'OCOD Data 2023'!X111</f>
        <v>0</v>
      </c>
      <c r="F111" s="33">
        <f>'OCOD Data 2023'!T111</f>
        <v>160416</v>
      </c>
      <c r="G111" s="45">
        <f>'OCOD Data 2023'!F111</f>
        <v>24204</v>
      </c>
      <c r="H111" s="45">
        <f>'OCOD Data 2023'!V111</f>
        <v>8.1</v>
      </c>
      <c r="I111" s="45">
        <f>'OCOD Data 2023'!W111</f>
        <v>6.1</v>
      </c>
      <c r="J111" s="45">
        <f>'OCOD Data 2023'!S111</f>
        <v>125947.3</v>
      </c>
      <c r="K111" s="7"/>
      <c r="L111" s="7"/>
      <c r="M111" s="7"/>
      <c r="N111" s="7">
        <f t="shared" si="2"/>
        <v>0</v>
      </c>
      <c r="O111" s="7"/>
      <c r="P111" s="7"/>
      <c r="Q111" s="33">
        <f t="shared" si="3"/>
        <v>12402.9</v>
      </c>
      <c r="R111" s="34">
        <f>'OMR (2023)'!C113</f>
        <v>-837.6</v>
      </c>
      <c r="S111" s="34">
        <f>'OMR (2023)'!D113</f>
        <v>-1483.5</v>
      </c>
      <c r="T111" s="34">
        <f>'OMR (2023)'!F113</f>
        <v>-1625.8123711630951</v>
      </c>
      <c r="U111" s="34">
        <f>'OMR (2023)'!G113</f>
        <v>-1872.1286305299077</v>
      </c>
      <c r="V111" s="10">
        <v>-2000</v>
      </c>
    </row>
    <row r="112" spans="1:22">
      <c r="A112" s="6">
        <v>44945</v>
      </c>
      <c r="B112" s="33" t="str">
        <f>'OCOD Data 2023'!Y112</f>
        <v>c</v>
      </c>
      <c r="C112" s="33">
        <f>'OCOD Data 2023'!M112</f>
        <v>4100.8</v>
      </c>
      <c r="D112" s="33">
        <f>'OCOD Data 2023'!L112</f>
        <v>9496.4</v>
      </c>
      <c r="E112" s="33">
        <f>'OCOD Data 2023'!X112</f>
        <v>0</v>
      </c>
      <c r="F112" s="33">
        <f>'OCOD Data 2023'!T112</f>
        <v>147613</v>
      </c>
      <c r="G112" s="45">
        <f>'OCOD Data 2023'!F112</f>
        <v>24306</v>
      </c>
      <c r="H112" s="45">
        <f>'OCOD Data 2023'!V112</f>
        <v>9</v>
      </c>
      <c r="I112" s="45">
        <f>'OCOD Data 2023'!W112</f>
        <v>7.3</v>
      </c>
      <c r="J112" s="45">
        <f>'OCOD Data 2023'!S112</f>
        <v>113744.4</v>
      </c>
      <c r="K112" s="7"/>
      <c r="L112" s="7"/>
      <c r="M112" s="7"/>
      <c r="N112" s="7">
        <f t="shared" si="2"/>
        <v>0</v>
      </c>
      <c r="O112" s="7"/>
      <c r="P112" s="7"/>
      <c r="Q112" s="33">
        <f t="shared" si="3"/>
        <v>13597.2</v>
      </c>
      <c r="R112" s="34">
        <f>'OMR (2023)'!C114</f>
        <v>-479</v>
      </c>
      <c r="S112" s="34">
        <f>'OMR (2023)'!D114</f>
        <v>-1349.7857142857142</v>
      </c>
      <c r="T112" s="34">
        <f>'OMR (2023)'!F114</f>
        <v>-1151.369822865136</v>
      </c>
      <c r="U112" s="34">
        <f>'OMR (2023)'!G114</f>
        <v>-1724.2475891528322</v>
      </c>
      <c r="V112" s="10">
        <v>-2000</v>
      </c>
    </row>
    <row r="113" spans="1:22">
      <c r="A113" s="6">
        <v>44946</v>
      </c>
      <c r="B113" s="33" t="str">
        <f>'OCOD Data 2023'!Y113</f>
        <v>c</v>
      </c>
      <c r="C113" s="33">
        <f>'OCOD Data 2023'!M113</f>
        <v>4125.5</v>
      </c>
      <c r="D113" s="33">
        <f>'OCOD Data 2023'!L113</f>
        <v>9492.2999999999993</v>
      </c>
      <c r="E113" s="33">
        <f>'OCOD Data 2023'!X113</f>
        <v>0</v>
      </c>
      <c r="F113" s="33">
        <f>'OCOD Data 2023'!T113</f>
        <v>128157</v>
      </c>
      <c r="G113" s="45">
        <f>'OCOD Data 2023'!F113</f>
        <v>22884</v>
      </c>
      <c r="H113" s="45">
        <f>'OCOD Data 2023'!V113</f>
        <v>9.1999999999999993</v>
      </c>
      <c r="I113" s="45">
        <f>'OCOD Data 2023'!W113</f>
        <v>8.3000000000000007</v>
      </c>
      <c r="J113" s="45">
        <f>'OCOD Data 2023'!S113</f>
        <v>95546.1</v>
      </c>
      <c r="K113" s="7"/>
      <c r="L113" s="7"/>
      <c r="M113" s="7"/>
      <c r="N113" s="7">
        <f t="shared" si="2"/>
        <v>0</v>
      </c>
      <c r="O113" s="7"/>
      <c r="P113" s="7"/>
      <c r="Q113" s="33">
        <f t="shared" si="3"/>
        <v>13617.8</v>
      </c>
      <c r="R113" s="34">
        <f>'OMR (2023)'!C115</f>
        <v>-337.2</v>
      </c>
      <c r="S113" s="34">
        <f>'OMR (2023)'!D115</f>
        <v>-1380.9285714285713</v>
      </c>
      <c r="T113" s="34">
        <f>'OMR (2023)'!F115</f>
        <v>-640.00034601562652</v>
      </c>
      <c r="U113" s="34">
        <f>'OMR (2023)'!G115</f>
        <v>-1561.633707226943</v>
      </c>
      <c r="V113" s="10">
        <v>-2000</v>
      </c>
    </row>
    <row r="114" spans="1:22">
      <c r="A114" s="6">
        <v>44947</v>
      </c>
      <c r="B114" s="33" t="str">
        <f>'OCOD Data 2023'!Y114</f>
        <v>c</v>
      </c>
      <c r="C114" s="33">
        <f>'OCOD Data 2023'!M114</f>
        <v>3606.3</v>
      </c>
      <c r="D114" s="33">
        <f>'OCOD Data 2023'!L114</f>
        <v>9495.9</v>
      </c>
      <c r="E114" s="33">
        <f>'OCOD Data 2023'!X114</f>
        <v>0</v>
      </c>
      <c r="F114" s="33">
        <f>'OCOD Data 2023'!T114</f>
        <v>105737</v>
      </c>
      <c r="G114" s="45">
        <f>'OCOD Data 2023'!F114</f>
        <v>21835</v>
      </c>
      <c r="H114" s="45">
        <f>'OCOD Data 2023'!V114</f>
        <v>9.1999999999999993</v>
      </c>
      <c r="I114" s="45">
        <f>'OCOD Data 2023'!W114</f>
        <v>9.5</v>
      </c>
      <c r="J114" s="45">
        <f>'OCOD Data 2023'!S114</f>
        <v>75198.2</v>
      </c>
      <c r="K114" s="7"/>
      <c r="L114" s="7"/>
      <c r="M114" s="7"/>
      <c r="N114" s="7">
        <f t="shared" si="2"/>
        <v>0</v>
      </c>
      <c r="O114" s="7"/>
      <c r="P114" s="7"/>
      <c r="Q114" s="33">
        <f t="shared" si="3"/>
        <v>13102.2</v>
      </c>
      <c r="R114" s="34">
        <f>'OMR (2023)'!C116</f>
        <v>-812.4</v>
      </c>
      <c r="S114" s="34">
        <f>'OMR (2023)'!D116</f>
        <v>-1365.4285714285713</v>
      </c>
      <c r="T114" s="34">
        <f>'OMR (2023)'!F116</f>
        <v>-480.13107290143381</v>
      </c>
      <c r="U114" s="34">
        <f>'OMR (2023)'!G116</f>
        <v>-1426.3339534759975</v>
      </c>
      <c r="V114" s="10">
        <v>-2000</v>
      </c>
    </row>
    <row r="115" spans="1:22">
      <c r="A115" s="6">
        <v>44948</v>
      </c>
      <c r="B115" s="33" t="str">
        <f>'OCOD Data 2023'!Y115</f>
        <v>c</v>
      </c>
      <c r="C115" s="33">
        <f>'OCOD Data 2023'!M115</f>
        <v>4102.8999999999996</v>
      </c>
      <c r="D115" s="33">
        <f>'OCOD Data 2023'!L115</f>
        <v>9492.7999999999993</v>
      </c>
      <c r="E115" s="33">
        <f>'OCOD Data 2023'!X115</f>
        <v>0</v>
      </c>
      <c r="F115" s="33">
        <f>'OCOD Data 2023'!T115</f>
        <v>87144</v>
      </c>
      <c r="G115" s="45">
        <f>'OCOD Data 2023'!F115</f>
        <v>20770</v>
      </c>
      <c r="H115" s="45">
        <f>'OCOD Data 2023'!V115</f>
        <v>9.1</v>
      </c>
      <c r="I115" s="45">
        <f>'OCOD Data 2023'!W115</f>
        <v>11</v>
      </c>
      <c r="J115" s="45">
        <f>'OCOD Data 2023'!S115</f>
        <v>59135.4</v>
      </c>
      <c r="K115" s="7"/>
      <c r="L115" s="7"/>
      <c r="M115" s="7"/>
      <c r="N115" s="7">
        <f t="shared" si="2"/>
        <v>0</v>
      </c>
      <c r="O115" s="7"/>
      <c r="P115" s="7"/>
      <c r="Q115" s="33">
        <f t="shared" si="3"/>
        <v>13595.699999999999</v>
      </c>
      <c r="R115" s="34">
        <f>'OMR (2023)'!C117</f>
        <v>-1512.2</v>
      </c>
      <c r="S115" s="34">
        <f>'OMR (2023)'!D117</f>
        <v>-1393.1428571428571</v>
      </c>
      <c r="T115" s="34">
        <f>'OMR (2023)'!F117</f>
        <v>-382.94738904965669</v>
      </c>
      <c r="U115" s="34">
        <f>'OMR (2023)'!G117</f>
        <v>-1404.8060579594144</v>
      </c>
      <c r="V115" s="10">
        <v>-2000</v>
      </c>
    </row>
    <row r="116" spans="1:22">
      <c r="A116" s="6">
        <v>44949</v>
      </c>
      <c r="B116" s="33" t="str">
        <f>'OCOD Data 2023'!Y116</f>
        <v>c</v>
      </c>
      <c r="C116" s="33">
        <f>'OCOD Data 2023'!M116</f>
        <v>4179</v>
      </c>
      <c r="D116" s="33">
        <f>'OCOD Data 2023'!L116</f>
        <v>9496.4</v>
      </c>
      <c r="E116" s="33">
        <f>'OCOD Data 2023'!X116</f>
        <v>0</v>
      </c>
      <c r="F116" s="33">
        <f>'OCOD Data 2023'!T116</f>
        <v>78904</v>
      </c>
      <c r="G116" s="45">
        <f>'OCOD Data 2023'!F116</f>
        <v>19671</v>
      </c>
      <c r="H116" s="45">
        <f>'OCOD Data 2023'!V116</f>
        <v>9.1999999999999993</v>
      </c>
      <c r="I116" s="45">
        <f>'OCOD Data 2023'!W116</f>
        <v>12.8</v>
      </c>
      <c r="J116" s="45">
        <f>'OCOD Data 2023'!S116</f>
        <v>52927.5</v>
      </c>
      <c r="K116" s="7"/>
      <c r="L116" s="7"/>
      <c r="M116" s="7"/>
      <c r="N116" s="7">
        <f t="shared" si="2"/>
        <v>0</v>
      </c>
      <c r="O116" s="7"/>
      <c r="P116" s="7"/>
      <c r="Q116" s="33">
        <f t="shared" si="3"/>
        <v>13675.4</v>
      </c>
      <c r="R116" s="34">
        <f>'OMR (2023)'!C118</f>
        <v>-2031.6</v>
      </c>
      <c r="S116" s="34">
        <f>'OMR (2023)'!D118</f>
        <v>-1461.4285714285713</v>
      </c>
      <c r="T116" s="34">
        <f>'OMR (2023)'!F118</f>
        <v>-682.92246347365472</v>
      </c>
      <c r="U116" s="34">
        <f>'OMR (2023)'!G118</f>
        <v>-1416.0699186747802</v>
      </c>
      <c r="V116" s="10">
        <v>-2000</v>
      </c>
    </row>
    <row r="117" spans="1:22">
      <c r="A117" s="6">
        <v>44950</v>
      </c>
      <c r="B117" s="33" t="str">
        <f>'OCOD Data 2023'!Y117</f>
        <v>c</v>
      </c>
      <c r="C117" s="33">
        <f>'OCOD Data 2023'!M117</f>
        <v>4175.3999999999996</v>
      </c>
      <c r="D117" s="33">
        <f>'OCOD Data 2023'!L117</f>
        <v>9499.4</v>
      </c>
      <c r="E117" s="33">
        <f>'OCOD Data 2023'!X117</f>
        <v>0</v>
      </c>
      <c r="F117" s="33">
        <f>'OCOD Data 2023'!T117</f>
        <v>71566</v>
      </c>
      <c r="G117" s="45">
        <f>'OCOD Data 2023'!F117</f>
        <v>18539</v>
      </c>
      <c r="H117" s="45">
        <f>'OCOD Data 2023'!V117</f>
        <v>9.4</v>
      </c>
      <c r="I117" s="45">
        <f>'OCOD Data 2023'!W117</f>
        <v>14.5</v>
      </c>
      <c r="J117" s="45">
        <f>'OCOD Data 2023'!S117</f>
        <v>47845.1</v>
      </c>
      <c r="K117" s="7"/>
      <c r="L117" s="7"/>
      <c r="M117" s="7"/>
      <c r="N117" s="7">
        <f t="shared" si="2"/>
        <v>0</v>
      </c>
      <c r="O117" s="7"/>
      <c r="P117" s="7"/>
      <c r="Q117" s="33">
        <f t="shared" si="3"/>
        <v>13674.8</v>
      </c>
      <c r="R117" s="34">
        <f>'OMR (2023)'!C119</f>
        <v>-2741</v>
      </c>
      <c r="S117" s="34">
        <f>'OMR (2023)'!D119</f>
        <v>-1713.9285714285713</v>
      </c>
      <c r="T117" s="34">
        <f>'OMR (2023)'!F119</f>
        <v>-1308.5268362793017</v>
      </c>
      <c r="U117" s="34">
        <f>'OMR (2023)'!G119</f>
        <v>-1435.2482911635263</v>
      </c>
      <c r="V117" s="10">
        <v>-2000</v>
      </c>
    </row>
    <row r="118" spans="1:22">
      <c r="A118" s="6">
        <v>44951</v>
      </c>
      <c r="B118" s="33" t="str">
        <f>'OCOD Data 2023'!Y118</f>
        <v>c</v>
      </c>
      <c r="C118" s="33">
        <f>'OCOD Data 2023'!M118</f>
        <v>4134.6000000000004</v>
      </c>
      <c r="D118" s="33">
        <f>'OCOD Data 2023'!L118</f>
        <v>9491.2999999999993</v>
      </c>
      <c r="E118" s="33">
        <f>'OCOD Data 2023'!X118</f>
        <v>0</v>
      </c>
      <c r="F118" s="33">
        <f>'OCOD Data 2023'!T118</f>
        <v>61620</v>
      </c>
      <c r="G118" s="45">
        <f>'OCOD Data 2023'!F118</f>
        <v>17462</v>
      </c>
      <c r="H118" s="45">
        <f>'OCOD Data 2023'!V118</f>
        <v>9.8000000000000007</v>
      </c>
      <c r="I118" s="45">
        <f>'OCOD Data 2023'!W118</f>
        <v>15.9</v>
      </c>
      <c r="J118" s="45">
        <f>'OCOD Data 2023'!S118</f>
        <v>41286.699999999997</v>
      </c>
      <c r="K118" s="7"/>
      <c r="L118" s="7"/>
      <c r="M118" s="7"/>
      <c r="N118" s="7">
        <f t="shared" si="2"/>
        <v>0</v>
      </c>
      <c r="O118" s="7"/>
      <c r="P118" s="7"/>
      <c r="Q118" s="33">
        <f t="shared" si="3"/>
        <v>13625.9</v>
      </c>
      <c r="R118" s="34">
        <f>'OMR (2023)'!C120</f>
        <v>-3516.6</v>
      </c>
      <c r="S118" s="34">
        <f>'OMR (2023)'!D120</f>
        <v>-2018.3571428571429</v>
      </c>
      <c r="T118" s="34">
        <f>'OMR (2023)'!F120</f>
        <v>-2092.483827496847</v>
      </c>
      <c r="U118" s="34">
        <f>'OMR (2023)'!G120</f>
        <v>-1541.9684398703575</v>
      </c>
      <c r="V118" s="10">
        <v>-2000</v>
      </c>
    </row>
    <row r="119" spans="1:22">
      <c r="A119" s="6">
        <v>44952</v>
      </c>
      <c r="B119" s="33" t="str">
        <f>'OCOD Data 2023'!Y119</f>
        <v>c</v>
      </c>
      <c r="C119" s="33">
        <f>'OCOD Data 2023'!M119</f>
        <v>3674.3</v>
      </c>
      <c r="D119" s="33">
        <f>'OCOD Data 2023'!L119</f>
        <v>9492.7999999999993</v>
      </c>
      <c r="E119" s="33">
        <f>'OCOD Data 2023'!X119</f>
        <v>0</v>
      </c>
      <c r="F119" s="33">
        <f>'OCOD Data 2023'!T119</f>
        <v>54608</v>
      </c>
      <c r="G119" s="45">
        <f>'OCOD Data 2023'!F119</f>
        <v>16452</v>
      </c>
      <c r="H119" s="45">
        <f>'OCOD Data 2023'!V119</f>
        <v>10.1</v>
      </c>
      <c r="I119" s="45">
        <f>'OCOD Data 2023'!W119</f>
        <v>17.399999999999999</v>
      </c>
      <c r="J119" s="45">
        <f>'OCOD Data 2023'!S119</f>
        <v>36434.199999999997</v>
      </c>
      <c r="K119" s="7"/>
      <c r="L119" s="7"/>
      <c r="M119" s="7"/>
      <c r="N119" s="7">
        <f t="shared" si="2"/>
        <v>0</v>
      </c>
      <c r="O119" s="7"/>
      <c r="P119" s="7"/>
      <c r="Q119" s="33">
        <f t="shared" si="3"/>
        <v>13167.099999999999</v>
      </c>
      <c r="R119" s="34">
        <f>'OMR (2023)'!C121</f>
        <v>-4094</v>
      </c>
      <c r="S119" s="34">
        <f>'OMR (2023)'!D121</f>
        <v>-2222.9285714285716</v>
      </c>
      <c r="T119" s="34">
        <f>'OMR (2023)'!F121</f>
        <v>-2841.4813202621608</v>
      </c>
      <c r="U119" s="34">
        <f>'OMR (2023)'!G121</f>
        <v>-1704.680574742697</v>
      </c>
      <c r="V119" s="10">
        <v>-2000</v>
      </c>
    </row>
    <row r="120" spans="1:22">
      <c r="A120" s="6">
        <v>44953</v>
      </c>
      <c r="B120" s="33" t="str">
        <f>'OCOD Data 2023'!Y120</f>
        <v>c</v>
      </c>
      <c r="C120" s="33">
        <f>'OCOD Data 2023'!M120</f>
        <v>3604.7</v>
      </c>
      <c r="D120" s="33">
        <f>'OCOD Data 2023'!L120</f>
        <v>9490.2999999999993</v>
      </c>
      <c r="E120" s="33">
        <f>'OCOD Data 2023'!X120</f>
        <v>0</v>
      </c>
      <c r="F120" s="33">
        <f>'OCOD Data 2023'!T120</f>
        <v>49695</v>
      </c>
      <c r="G120" s="45">
        <f>'OCOD Data 2023'!F120</f>
        <v>15488</v>
      </c>
      <c r="H120" s="45">
        <f>'OCOD Data 2023'!V120</f>
        <v>10.5</v>
      </c>
      <c r="I120" s="45">
        <f>'OCOD Data 2023'!W120</f>
        <v>19</v>
      </c>
      <c r="J120" s="45">
        <f>'OCOD Data 2023'!S120</f>
        <v>33512.800000000003</v>
      </c>
      <c r="K120" s="7"/>
      <c r="L120" s="7"/>
      <c r="M120" s="7"/>
      <c r="N120" s="7">
        <f t="shared" si="2"/>
        <v>0</v>
      </c>
      <c r="O120" s="7"/>
      <c r="P120" s="7"/>
      <c r="Q120" s="33">
        <f t="shared" si="3"/>
        <v>13095</v>
      </c>
      <c r="R120" s="34">
        <f>'OMR (2023)'!C122</f>
        <v>-4680.8</v>
      </c>
      <c r="S120" s="34">
        <f>'OMR (2023)'!D122</f>
        <v>-2465.4285714285716</v>
      </c>
      <c r="T120" s="34">
        <f>'OMR (2023)'!F122</f>
        <v>-3474.3854828232897</v>
      </c>
      <c r="U120" s="34">
        <f>'OMR (2023)'!G122</f>
        <v>-1908.001851467822</v>
      </c>
      <c r="V120" s="10">
        <v>-2000</v>
      </c>
    </row>
    <row r="121" spans="1:22">
      <c r="A121" s="6">
        <v>44954</v>
      </c>
      <c r="B121" s="33" t="str">
        <f>'OCOD Data 2023'!Y121</f>
        <v>r</v>
      </c>
      <c r="C121" s="33">
        <f>'OCOD Data 2023'!M121</f>
        <v>4198.1000000000004</v>
      </c>
      <c r="D121" s="33">
        <f>'OCOD Data 2023'!L121</f>
        <v>8887.7999999999993</v>
      </c>
      <c r="E121" s="33">
        <f>'OCOD Data 2023'!X121</f>
        <v>0</v>
      </c>
      <c r="F121" s="33">
        <f>'OCOD Data 2023'!T121</f>
        <v>44981</v>
      </c>
      <c r="G121" s="45">
        <f>'OCOD Data 2023'!F121</f>
        <v>14399</v>
      </c>
      <c r="H121" s="45">
        <f>'OCOD Data 2023'!V121</f>
        <v>10.9</v>
      </c>
      <c r="I121" s="45">
        <f>'OCOD Data 2023'!W121</f>
        <v>20.5</v>
      </c>
      <c r="J121" s="45">
        <f>'OCOD Data 2023'!S121</f>
        <v>30518.9</v>
      </c>
      <c r="K121" s="7"/>
      <c r="L121" s="7"/>
      <c r="M121" s="7"/>
      <c r="N121" s="7">
        <f t="shared" si="2"/>
        <v>0</v>
      </c>
      <c r="O121" s="7"/>
      <c r="P121" s="7"/>
      <c r="Q121" s="33">
        <f t="shared" si="3"/>
        <v>13085.9</v>
      </c>
      <c r="R121" s="34">
        <f>'OMR (2023)'!C123</f>
        <v>-5244</v>
      </c>
      <c r="S121" s="34">
        <f>'OMR (2023)'!D123</f>
        <v>-2710</v>
      </c>
      <c r="T121" s="34">
        <f>'OMR (2023)'!F123</f>
        <v>-3992.2470469891587</v>
      </c>
      <c r="U121" s="34">
        <f>'OMR (2023)'!G123</f>
        <v>-2093.8693230681679</v>
      </c>
      <c r="V121" s="10">
        <v>-5000</v>
      </c>
    </row>
    <row r="122" spans="1:22">
      <c r="A122" s="6">
        <v>44955</v>
      </c>
      <c r="B122" s="33" t="str">
        <f>'OCOD Data 2023'!Y122</f>
        <v>r</v>
      </c>
      <c r="C122" s="33">
        <f>'OCOD Data 2023'!M122</f>
        <v>4189.1000000000004</v>
      </c>
      <c r="D122" s="33">
        <f>'OCOD Data 2023'!L122</f>
        <v>7537.2</v>
      </c>
      <c r="E122" s="33">
        <f>'OCOD Data 2023'!X122</f>
        <v>0</v>
      </c>
      <c r="F122" s="33">
        <f>'OCOD Data 2023'!T122</f>
        <v>41176</v>
      </c>
      <c r="G122" s="45">
        <f>'OCOD Data 2023'!F122</f>
        <v>13101</v>
      </c>
      <c r="H122" s="45">
        <f>'OCOD Data 2023'!V122</f>
        <v>11.3</v>
      </c>
      <c r="I122" s="45">
        <f>'OCOD Data 2023'!W122</f>
        <v>21.4</v>
      </c>
      <c r="J122" s="45">
        <f>'OCOD Data 2023'!S122</f>
        <v>27543.8</v>
      </c>
      <c r="K122" s="7"/>
      <c r="L122" s="7"/>
      <c r="M122" s="7"/>
      <c r="N122" s="7">
        <f t="shared" si="2"/>
        <v>0</v>
      </c>
      <c r="O122" s="7"/>
      <c r="P122" s="7"/>
      <c r="Q122" s="33">
        <f t="shared" si="3"/>
        <v>11726.3</v>
      </c>
      <c r="R122" s="34">
        <f>'OMR (2023)'!C124</f>
        <v>-5414</v>
      </c>
      <c r="S122" s="34">
        <f>'OMR (2023)'!D124</f>
        <v>-2962.7857142857142</v>
      </c>
      <c r="T122" s="34">
        <f>'OMR (2023)'!F124</f>
        <v>-4216.4489779999985</v>
      </c>
      <c r="U122" s="34">
        <f>'OMR (2023)'!G124</f>
        <v>-2219.7099854378966</v>
      </c>
      <c r="V122" s="10">
        <v>-5000</v>
      </c>
    </row>
    <row r="123" spans="1:22">
      <c r="A123" s="6">
        <v>44956</v>
      </c>
      <c r="B123" s="33" t="str">
        <f>'OCOD Data 2023'!Y123</f>
        <v>r</v>
      </c>
      <c r="C123" s="33">
        <f>'OCOD Data 2023'!M123</f>
        <v>4164.3999999999996</v>
      </c>
      <c r="D123" s="33">
        <f>'OCOD Data 2023'!L123</f>
        <v>7891.1</v>
      </c>
      <c r="E123" s="33">
        <f>'OCOD Data 2023'!X123</f>
        <v>0</v>
      </c>
      <c r="F123" s="33">
        <f>'OCOD Data 2023'!T123</f>
        <v>35362</v>
      </c>
      <c r="G123" s="45">
        <f>'OCOD Data 2023'!F123</f>
        <v>11840</v>
      </c>
      <c r="H123" s="45">
        <f>'OCOD Data 2023'!V123</f>
        <v>12</v>
      </c>
      <c r="I123" s="45">
        <f>'OCOD Data 2023'!W123</f>
        <v>22.8</v>
      </c>
      <c r="J123" s="45">
        <f>'OCOD Data 2023'!S123</f>
        <v>24452.3</v>
      </c>
      <c r="K123" s="7"/>
      <c r="L123" s="7"/>
      <c r="M123" s="7"/>
      <c r="N123" s="7">
        <f t="shared" si="2"/>
        <v>0</v>
      </c>
      <c r="O123" s="7"/>
      <c r="P123" s="7"/>
      <c r="Q123" s="33">
        <f t="shared" si="3"/>
        <v>12055.5</v>
      </c>
      <c r="R123" s="34">
        <f>'OMR (2023)'!C125</f>
        <v>-5578</v>
      </c>
      <c r="S123" s="34">
        <f>'OMR (2023)'!D125</f>
        <v>-3385.1428571428573</v>
      </c>
      <c r="T123" s="34">
        <f>'OMR (2023)'!F125</f>
        <v>-4474.4861713985374</v>
      </c>
      <c r="U123" s="34">
        <f>'OMR (2023)'!G125</f>
        <v>-2500.4648309642025</v>
      </c>
      <c r="V123" s="10">
        <v>-5000</v>
      </c>
    </row>
    <row r="124" spans="1:22">
      <c r="A124" s="6">
        <v>44957</v>
      </c>
      <c r="B124" s="33" t="str">
        <f>'OCOD Data 2023'!Y124</f>
        <v>r</v>
      </c>
      <c r="C124" s="33">
        <f>'OCOD Data 2023'!M124</f>
        <v>4163.3999999999996</v>
      </c>
      <c r="D124" s="33">
        <f>'OCOD Data 2023'!L124</f>
        <v>7294.2</v>
      </c>
      <c r="E124" s="33">
        <f>'OCOD Data 2023'!X124</f>
        <v>0</v>
      </c>
      <c r="F124" s="33">
        <f>'OCOD Data 2023'!T124</f>
        <v>31379</v>
      </c>
      <c r="G124" s="45">
        <f>'OCOD Data 2023'!F124</f>
        <v>10675</v>
      </c>
      <c r="H124" s="45">
        <f>'OCOD Data 2023'!V124</f>
        <v>12.7</v>
      </c>
      <c r="I124" s="45">
        <f>'OCOD Data 2023'!W124</f>
        <v>24.1</v>
      </c>
      <c r="J124" s="45">
        <f>'OCOD Data 2023'!S124</f>
        <v>22113.599999999999</v>
      </c>
      <c r="K124" s="7"/>
      <c r="L124" s="7"/>
      <c r="M124" s="7"/>
      <c r="N124" s="7">
        <f t="shared" si="2"/>
        <v>0</v>
      </c>
      <c r="O124" s="7"/>
      <c r="P124" s="7"/>
      <c r="Q124" s="33">
        <f t="shared" si="3"/>
        <v>11457.599999999999</v>
      </c>
      <c r="R124" s="34">
        <f>'OMR (2023)'!C126</f>
        <v>-5780</v>
      </c>
      <c r="S124" s="34">
        <f>'OMR (2023)'!D126</f>
        <v>-3854.6428571428573</v>
      </c>
      <c r="T124" s="34">
        <f>'OMR (2023)'!F126</f>
        <v>-4676.3171116052426</v>
      </c>
      <c r="U124" s="34">
        <f>'OMR (2023)'!G126</f>
        <v>-2720.654094891604</v>
      </c>
      <c r="V124" s="10">
        <v>-5000</v>
      </c>
    </row>
    <row r="125" spans="1:22">
      <c r="A125" s="6">
        <v>44958</v>
      </c>
      <c r="B125" s="33" t="str">
        <f>'OCOD Data 2023'!Y125</f>
        <v>r</v>
      </c>
      <c r="C125" s="33">
        <f>'OCOD Data 2023'!M125</f>
        <v>4125.5</v>
      </c>
      <c r="D125" s="33">
        <f>'OCOD Data 2023'!L125</f>
        <v>6595.4</v>
      </c>
      <c r="E125" s="33">
        <f>'OCOD Data 2023'!X125</f>
        <v>0</v>
      </c>
      <c r="F125" s="33">
        <f>'OCOD Data 2023'!T125</f>
        <v>28318</v>
      </c>
      <c r="G125" s="45">
        <f>'OCOD Data 2023'!F125</f>
        <v>9665</v>
      </c>
      <c r="H125" s="45">
        <f>'OCOD Data 2023'!V125</f>
        <v>13.7</v>
      </c>
      <c r="I125" s="45">
        <f>'OCOD Data 2023'!W125</f>
        <v>25.9</v>
      </c>
      <c r="J125" s="45">
        <f>'OCOD Data 2023'!S125</f>
        <v>20489.7</v>
      </c>
      <c r="K125" s="7"/>
      <c r="L125" s="7"/>
      <c r="M125" s="7"/>
      <c r="N125" s="7">
        <f t="shared" si="2"/>
        <v>0</v>
      </c>
      <c r="O125" s="7"/>
      <c r="P125" s="7"/>
      <c r="Q125" s="33">
        <f t="shared" si="3"/>
        <v>10720.9</v>
      </c>
      <c r="R125" s="34">
        <f>'OMR (2023)'!C127</f>
        <v>-5796</v>
      </c>
      <c r="S125" s="34">
        <f>'OMR (2023)'!D127</f>
        <v>-4236.2857142857147</v>
      </c>
      <c r="T125" s="34">
        <f>'OMR (2023)'!F127</f>
        <v>-4732.6652865384422</v>
      </c>
      <c r="U125" s="34">
        <f>'OMR (2023)'!G127</f>
        <v>-3017.5921783875888</v>
      </c>
      <c r="V125" s="10">
        <v>-5000</v>
      </c>
    </row>
    <row r="126" spans="1:22">
      <c r="A126" s="6">
        <v>44959</v>
      </c>
      <c r="B126" s="33" t="str">
        <f>'OCOD Data 2023'!Y126</f>
        <v>r</v>
      </c>
      <c r="C126" s="33">
        <f>'OCOD Data 2023'!M126</f>
        <v>4200.2</v>
      </c>
      <c r="D126" s="33">
        <f>'OCOD Data 2023'!L126</f>
        <v>6199.6</v>
      </c>
      <c r="E126" s="33">
        <f>'OCOD Data 2023'!X126</f>
        <v>0</v>
      </c>
      <c r="F126" s="33">
        <f>'OCOD Data 2023'!T126</f>
        <v>25390</v>
      </c>
      <c r="G126" s="45">
        <f>'OCOD Data 2023'!F126</f>
        <v>8807</v>
      </c>
      <c r="H126" s="45">
        <f>'OCOD Data 2023'!V126</f>
        <v>14.6</v>
      </c>
      <c r="I126" s="45">
        <f>'OCOD Data 2023'!W126</f>
        <v>27</v>
      </c>
      <c r="J126" s="45">
        <f>'OCOD Data 2023'!S126</f>
        <v>19181.900000000001</v>
      </c>
      <c r="K126" s="7"/>
      <c r="L126" s="7"/>
      <c r="M126" s="7"/>
      <c r="N126" s="7">
        <f t="shared" si="2"/>
        <v>0</v>
      </c>
      <c r="O126" s="7"/>
      <c r="P126" s="7"/>
      <c r="Q126" s="33">
        <f t="shared" si="3"/>
        <v>10399.799999999999</v>
      </c>
      <c r="R126" s="34">
        <f>'OMR (2023)'!C128</f>
        <v>-5758</v>
      </c>
      <c r="S126" s="34">
        <f>'OMR (2023)'!D128</f>
        <v>-4595.3571428571431</v>
      </c>
      <c r="T126" s="34">
        <f>'OMR (2023)'!F128</f>
        <v>-4782.8841306508702</v>
      </c>
      <c r="U126" s="34">
        <f>'OMR (2023)'!G128</f>
        <v>-3390.8387187059293</v>
      </c>
      <c r="V126" s="10">
        <v>-5000</v>
      </c>
    </row>
    <row r="127" spans="1:22">
      <c r="A127" s="6">
        <v>44960</v>
      </c>
      <c r="B127" s="33" t="str">
        <f>'OCOD Data 2023'!Y127</f>
        <v>r</v>
      </c>
      <c r="C127" s="33">
        <f>'OCOD Data 2023'!M127</f>
        <v>4240</v>
      </c>
      <c r="D127" s="33">
        <f>'OCOD Data 2023'!L127</f>
        <v>5688.9</v>
      </c>
      <c r="E127" s="33">
        <f>'OCOD Data 2023'!X127</f>
        <v>0</v>
      </c>
      <c r="F127" s="33">
        <f>'OCOD Data 2023'!T127</f>
        <v>23117</v>
      </c>
      <c r="G127" s="45">
        <f>'OCOD Data 2023'!F127</f>
        <v>7805</v>
      </c>
      <c r="H127" s="45">
        <f>'OCOD Data 2023'!V127</f>
        <v>15.6</v>
      </c>
      <c r="I127" s="45">
        <f>'OCOD Data 2023'!W127</f>
        <v>28</v>
      </c>
      <c r="J127" s="45">
        <f>'OCOD Data 2023'!S127</f>
        <v>17973</v>
      </c>
      <c r="K127" s="7"/>
      <c r="L127" s="7"/>
      <c r="M127" s="7"/>
      <c r="N127" s="7">
        <f t="shared" si="2"/>
        <v>0</v>
      </c>
      <c r="O127" s="7"/>
      <c r="P127" s="7"/>
      <c r="Q127" s="33">
        <f t="shared" si="3"/>
        <v>9928.9</v>
      </c>
      <c r="R127" s="34">
        <f>'OMR (2023)'!C129</f>
        <v>-5844</v>
      </c>
      <c r="S127" s="34">
        <f>'OMR (2023)'!D129</f>
        <v>-4929.5</v>
      </c>
      <c r="T127" s="34">
        <f>'OMR (2023)'!F129</f>
        <v>-4973.1962444799601</v>
      </c>
      <c r="U127" s="34">
        <f>'OMR (2023)'!G129</f>
        <v>-3767.279949175158</v>
      </c>
      <c r="V127" s="10">
        <v>-5000</v>
      </c>
    </row>
    <row r="128" spans="1:22">
      <c r="A128" s="6">
        <v>44961</v>
      </c>
      <c r="B128" s="33" t="str">
        <f>'OCOD Data 2023'!Y128</f>
        <v>r</v>
      </c>
      <c r="C128" s="33">
        <f>'OCOD Data 2023'!M128</f>
        <v>4227.8999999999996</v>
      </c>
      <c r="D128" s="33">
        <f>'OCOD Data 2023'!L128</f>
        <v>5192.3</v>
      </c>
      <c r="E128" s="33">
        <f>'OCOD Data 2023'!X128</f>
        <v>0</v>
      </c>
      <c r="F128" s="33">
        <f>'OCOD Data 2023'!T128</f>
        <v>21487</v>
      </c>
      <c r="G128" s="45">
        <f>'OCOD Data 2023'!F128</f>
        <v>7119</v>
      </c>
      <c r="H128" s="45">
        <f>'OCOD Data 2023'!V128</f>
        <v>16.5</v>
      </c>
      <c r="I128" s="45">
        <f>'OCOD Data 2023'!W128</f>
        <v>29</v>
      </c>
      <c r="J128" s="45">
        <f>'OCOD Data 2023'!S128</f>
        <v>17274.8</v>
      </c>
      <c r="K128" s="7"/>
      <c r="L128" s="7"/>
      <c r="M128" s="7"/>
      <c r="N128" s="7">
        <f t="shared" si="2"/>
        <v>0</v>
      </c>
      <c r="O128" s="7"/>
      <c r="P128" s="7"/>
      <c r="Q128" s="33">
        <f t="shared" si="3"/>
        <v>9420.2000000000007</v>
      </c>
      <c r="R128" s="34">
        <f>'OMR (2023)'!C130</f>
        <v>-5890</v>
      </c>
      <c r="S128" s="34">
        <f>'OMR (2023)'!D130</f>
        <v>-5198.5714285714284</v>
      </c>
      <c r="T128" s="34">
        <f>'OMR (2023)'!F130</f>
        <v>-4986.9413576607021</v>
      </c>
      <c r="U128" s="34">
        <f>'OMR (2023)'!G130</f>
        <v>-4110.0399326639408</v>
      </c>
      <c r="V128" s="10">
        <v>-5000</v>
      </c>
    </row>
    <row r="129" spans="1:22">
      <c r="A129" s="6">
        <v>44962</v>
      </c>
      <c r="B129" s="33" t="str">
        <f>'OCOD Data 2023'!Y129</f>
        <v>r</v>
      </c>
      <c r="C129" s="33">
        <f>'OCOD Data 2023'!M129</f>
        <v>2703.8</v>
      </c>
      <c r="D129" s="33">
        <f>'OCOD Data 2023'!L129</f>
        <v>6093.3</v>
      </c>
      <c r="E129" s="33">
        <f>'OCOD Data 2023'!X129</f>
        <v>0</v>
      </c>
      <c r="F129" s="33">
        <f>'OCOD Data 2023'!T129</f>
        <v>21126</v>
      </c>
      <c r="G129" s="45">
        <f>'OCOD Data 2023'!F129</f>
        <v>6596</v>
      </c>
      <c r="H129" s="45">
        <f>'OCOD Data 2023'!V129</f>
        <v>17.100000000000001</v>
      </c>
      <c r="I129" s="45">
        <f>'OCOD Data 2023'!W129</f>
        <v>29.1</v>
      </c>
      <c r="J129" s="45">
        <f>'OCOD Data 2023'!S129</f>
        <v>17184.2</v>
      </c>
      <c r="K129" s="7"/>
      <c r="L129" s="7"/>
      <c r="M129" s="7"/>
      <c r="N129" s="7">
        <f t="shared" si="2"/>
        <v>0</v>
      </c>
      <c r="O129" s="7"/>
      <c r="P129" s="7"/>
      <c r="Q129" s="33">
        <f t="shared" si="3"/>
        <v>8797.1</v>
      </c>
      <c r="R129" s="34">
        <f>'OMR (2023)'!C131</f>
        <v>-5718</v>
      </c>
      <c r="S129" s="34">
        <f>'OMR (2023)'!D131</f>
        <v>-5356.7142857142853</v>
      </c>
      <c r="T129" s="34">
        <f>'OMR (2023)'!F131</f>
        <v>-4946.9265500801621</v>
      </c>
      <c r="U129" s="34">
        <f>'OMR (2023)'!G131</f>
        <v>-4350.6466524024991</v>
      </c>
      <c r="V129" s="10">
        <v>-5000</v>
      </c>
    </row>
    <row r="130" spans="1:22">
      <c r="A130" s="6">
        <v>44963</v>
      </c>
      <c r="B130" s="33" t="str">
        <f>'OCOD Data 2023'!Y130</f>
        <v>r</v>
      </c>
      <c r="C130" s="33">
        <f>'OCOD Data 2023'!M130</f>
        <v>2683.6</v>
      </c>
      <c r="D130" s="33">
        <f>'OCOD Data 2023'!L130</f>
        <v>5886.6</v>
      </c>
      <c r="E130" s="33">
        <f>'OCOD Data 2023'!X130</f>
        <v>0</v>
      </c>
      <c r="F130" s="33">
        <f>'OCOD Data 2023'!T130</f>
        <v>21183</v>
      </c>
      <c r="G130" s="45">
        <f>'OCOD Data 2023'!F130</f>
        <v>6189</v>
      </c>
      <c r="H130" s="45">
        <f>'OCOD Data 2023'!V130</f>
        <v>17.7</v>
      </c>
      <c r="I130" s="45">
        <f>'OCOD Data 2023'!W130</f>
        <v>28.6</v>
      </c>
      <c r="J130" s="45">
        <f>'OCOD Data 2023'!S130</f>
        <v>16998.2</v>
      </c>
      <c r="K130" s="7"/>
      <c r="L130" s="7"/>
      <c r="M130" s="7"/>
      <c r="N130" s="7">
        <f t="shared" si="2"/>
        <v>0</v>
      </c>
      <c r="O130" s="7"/>
      <c r="P130" s="7"/>
      <c r="Q130" s="33">
        <f t="shared" si="3"/>
        <v>8570.2000000000007</v>
      </c>
      <c r="R130" s="34">
        <f>'OMR (2023)'!C132</f>
        <v>-5328</v>
      </c>
      <c r="S130" s="34">
        <f>'OMR (2023)'!D132</f>
        <v>-5413.5714285714284</v>
      </c>
      <c r="T130" s="34">
        <f>'OMR (2023)'!F132</f>
        <v>-4939.302014233931</v>
      </c>
      <c r="U130" s="34">
        <f>'OMR (2023)'!G132</f>
        <v>-4537.7277322305445</v>
      </c>
      <c r="V130" s="10">
        <v>-5000</v>
      </c>
    </row>
    <row r="131" spans="1:22">
      <c r="A131" s="6">
        <v>44964</v>
      </c>
      <c r="B131" s="33" t="str">
        <f>'OCOD Data 2023'!Y131</f>
        <v>r</v>
      </c>
      <c r="C131" s="33">
        <f>'OCOD Data 2023'!M131</f>
        <v>2670.5</v>
      </c>
      <c r="D131" s="33">
        <f>'OCOD Data 2023'!L131</f>
        <v>5687.9</v>
      </c>
      <c r="E131" s="33">
        <f>'OCOD Data 2023'!X131</f>
        <v>0</v>
      </c>
      <c r="F131" s="33">
        <f>'OCOD Data 2023'!T131</f>
        <v>21814</v>
      </c>
      <c r="G131" s="45">
        <f>'OCOD Data 2023'!F131</f>
        <v>5905</v>
      </c>
      <c r="H131" s="45">
        <f>'OCOD Data 2023'!V131</f>
        <v>18.399999999999999</v>
      </c>
      <c r="I131" s="45">
        <f>'OCOD Data 2023'!W131</f>
        <v>27.7</v>
      </c>
      <c r="J131" s="45">
        <f>'OCOD Data 2023'!S131</f>
        <v>17528.3</v>
      </c>
      <c r="K131" s="7"/>
      <c r="L131" s="7"/>
      <c r="M131" s="7"/>
      <c r="N131" s="7">
        <f t="shared" ref="N131:N194" si="4">SUM(K131:M131)*12.1/24</f>
        <v>0</v>
      </c>
      <c r="O131" s="7"/>
      <c r="P131" s="7"/>
      <c r="Q131" s="33">
        <f t="shared" ref="Q131:Q194" si="5">C131+D131</f>
        <v>8358.4</v>
      </c>
      <c r="R131" s="34">
        <f>'OMR (2023)'!C133</f>
        <v>-5148</v>
      </c>
      <c r="S131" s="34">
        <f>'OMR (2023)'!D133</f>
        <v>-5455</v>
      </c>
      <c r="T131" s="34">
        <f>'OMR (2023)'!F133</f>
        <v>-4894.808587654652</v>
      </c>
      <c r="U131" s="34">
        <f>'OMR (2023)'!G133</f>
        <v>-4671.6536299114114</v>
      </c>
      <c r="V131" s="10">
        <v>-5000</v>
      </c>
    </row>
    <row r="132" spans="1:22">
      <c r="A132" s="6">
        <v>44965</v>
      </c>
      <c r="B132" s="33" t="str">
        <f>'OCOD Data 2023'!Y132</f>
        <v>r</v>
      </c>
      <c r="C132" s="33">
        <f>'OCOD Data 2023'!M132</f>
        <v>3086</v>
      </c>
      <c r="D132" s="33">
        <f>'OCOD Data 2023'!L132</f>
        <v>4089.8</v>
      </c>
      <c r="E132" s="33">
        <f>'OCOD Data 2023'!X132</f>
        <v>0</v>
      </c>
      <c r="F132" s="33">
        <f>'OCOD Data 2023'!T132</f>
        <v>22577</v>
      </c>
      <c r="G132" s="45">
        <f>'OCOD Data 2023'!F132</f>
        <v>5781</v>
      </c>
      <c r="H132" s="45">
        <f>'OCOD Data 2023'!V132</f>
        <v>18.600000000000001</v>
      </c>
      <c r="I132" s="45">
        <f>'OCOD Data 2023'!W132</f>
        <v>26</v>
      </c>
      <c r="J132" s="45">
        <f>'OCOD Data 2023'!S132</f>
        <v>17725.2</v>
      </c>
      <c r="K132" s="7"/>
      <c r="L132" s="7"/>
      <c r="M132" s="7"/>
      <c r="N132" s="7">
        <f t="shared" si="4"/>
        <v>0</v>
      </c>
      <c r="O132" s="7"/>
      <c r="P132" s="7"/>
      <c r="Q132" s="33">
        <f t="shared" si="5"/>
        <v>7175.8</v>
      </c>
      <c r="R132" s="34">
        <f>'OMR (2023)'!C134</f>
        <v>-4966</v>
      </c>
      <c r="S132" s="34">
        <f>'OMR (2023)'!D134</f>
        <v>-5447.1428571428569</v>
      </c>
      <c r="T132" s="34">
        <f>'OMR (2023)'!F134</f>
        <v>-4666.5413940070594</v>
      </c>
      <c r="U132" s="34">
        <f>'OMR (2023)'!G134</f>
        <v>-4686.5862229288059</v>
      </c>
      <c r="V132" s="10">
        <v>-5000</v>
      </c>
    </row>
    <row r="133" spans="1:22">
      <c r="A133" s="6">
        <v>44966</v>
      </c>
      <c r="B133" s="33" t="str">
        <f>'OCOD Data 2023'!Y133</f>
        <v>r</v>
      </c>
      <c r="C133" s="33">
        <f>'OCOD Data 2023'!M133</f>
        <v>3759</v>
      </c>
      <c r="D133" s="33">
        <f>'OCOD Data 2023'!L133</f>
        <v>4496.6000000000004</v>
      </c>
      <c r="E133" s="33">
        <f>'OCOD Data 2023'!X133</f>
        <v>0</v>
      </c>
      <c r="F133" s="33">
        <f>'OCOD Data 2023'!T133</f>
        <v>21831</v>
      </c>
      <c r="G133" s="45">
        <f>'OCOD Data 2023'!F133</f>
        <v>5590</v>
      </c>
      <c r="H133" s="45">
        <f>'OCOD Data 2023'!V133</f>
        <v>19.600000000000001</v>
      </c>
      <c r="I133" s="45">
        <f>'OCOD Data 2023'!W133</f>
        <v>25.6</v>
      </c>
      <c r="J133" s="45">
        <f>'OCOD Data 2023'!S133</f>
        <v>18249</v>
      </c>
      <c r="K133" s="7"/>
      <c r="L133" s="7"/>
      <c r="M133" s="7"/>
      <c r="N133" s="7">
        <f t="shared" si="4"/>
        <v>0</v>
      </c>
      <c r="O133" s="7"/>
      <c r="P133" s="7"/>
      <c r="Q133" s="33">
        <f t="shared" si="5"/>
        <v>8255.6</v>
      </c>
      <c r="R133" s="34">
        <f>'OMR (2023)'!C135</f>
        <v>-4832</v>
      </c>
      <c r="S133" s="34">
        <f>'OMR (2023)'!D135</f>
        <v>-5462.1428571428569</v>
      </c>
      <c r="T133" s="34">
        <f>'OMR (2023)'!F135</f>
        <v>-4645.0112514202174</v>
      </c>
      <c r="U133" s="34">
        <f>'OMR (2023)'!G135</f>
        <v>-4754.1577652203896</v>
      </c>
      <c r="V133" s="10">
        <v>-5000</v>
      </c>
    </row>
    <row r="134" spans="1:22">
      <c r="A134" s="6">
        <v>44967</v>
      </c>
      <c r="B134" s="33" t="str">
        <f>'OCOD Data 2023'!Y134</f>
        <v>r</v>
      </c>
      <c r="C134" s="33">
        <f>'OCOD Data 2023'!M134</f>
        <v>4120</v>
      </c>
      <c r="D134" s="33">
        <f>'OCOD Data 2023'!L134</f>
        <v>4099.8</v>
      </c>
      <c r="E134" s="33">
        <f>'OCOD Data 2023'!X134</f>
        <v>0</v>
      </c>
      <c r="F134" s="33">
        <f>'OCOD Data 2023'!T134</f>
        <v>21505</v>
      </c>
      <c r="G134" s="45">
        <f>'OCOD Data 2023'!F134</f>
        <v>5224</v>
      </c>
      <c r="H134" s="45">
        <f>'OCOD Data 2023'!V134</f>
        <v>20.7</v>
      </c>
      <c r="I134" s="45">
        <f>'OCOD Data 2023'!W134</f>
        <v>25.6</v>
      </c>
      <c r="J134" s="45">
        <f>'OCOD Data 2023'!S134</f>
        <v>18175.099999999999</v>
      </c>
      <c r="K134" s="7"/>
      <c r="L134" s="7"/>
      <c r="M134" s="7"/>
      <c r="N134" s="7">
        <f t="shared" si="4"/>
        <v>0</v>
      </c>
      <c r="O134" s="7"/>
      <c r="P134" s="7"/>
      <c r="Q134" s="33">
        <f t="shared" si="5"/>
        <v>8219.7999999999993</v>
      </c>
      <c r="R134" s="34">
        <f>'OMR (2023)'!C136</f>
        <v>-4972</v>
      </c>
      <c r="S134" s="34">
        <f>'OMR (2023)'!D136</f>
        <v>-5460.7142857142853</v>
      </c>
      <c r="T134" s="34">
        <f>'OMR (2023)'!F136</f>
        <v>-4681.5875935356698</v>
      </c>
      <c r="U134" s="34">
        <f>'OMR (2023)'!G136</f>
        <v>-4781.7902633712056</v>
      </c>
      <c r="V134" s="10">
        <v>-5000</v>
      </c>
    </row>
    <row r="135" spans="1:22">
      <c r="A135" s="6">
        <v>44968</v>
      </c>
      <c r="B135" s="33" t="str">
        <f>'OCOD Data 2023'!Y135</f>
        <v>r</v>
      </c>
      <c r="C135" s="33">
        <f>'OCOD Data 2023'!M135</f>
        <v>4147.7</v>
      </c>
      <c r="D135" s="33">
        <f>'OCOD Data 2023'!L135</f>
        <v>3892.6</v>
      </c>
      <c r="E135" s="33">
        <f>'OCOD Data 2023'!X135</f>
        <v>0</v>
      </c>
      <c r="F135" s="33">
        <f>'OCOD Data 2023'!T135</f>
        <v>20327</v>
      </c>
      <c r="G135" s="45">
        <f>'OCOD Data 2023'!F135</f>
        <v>4840</v>
      </c>
      <c r="H135" s="45">
        <f>'OCOD Data 2023'!V135</f>
        <v>22.7</v>
      </c>
      <c r="I135" s="45">
        <f>'OCOD Data 2023'!W135</f>
        <v>26.9</v>
      </c>
      <c r="J135" s="45">
        <f>'OCOD Data 2023'!S135</f>
        <v>17338.3</v>
      </c>
      <c r="K135" s="7"/>
      <c r="L135" s="7"/>
      <c r="M135" s="7"/>
      <c r="N135" s="7">
        <f t="shared" si="4"/>
        <v>0</v>
      </c>
      <c r="O135" s="7"/>
      <c r="P135" s="7"/>
      <c r="Q135" s="33">
        <f t="shared" si="5"/>
        <v>8040.2999999999993</v>
      </c>
      <c r="R135" s="34">
        <f>'OMR (2023)'!C137</f>
        <v>-5334</v>
      </c>
      <c r="S135" s="34">
        <f>'OMR (2023)'!D137</f>
        <v>-5445.7142857142853</v>
      </c>
      <c r="T135" s="34">
        <f>'OMR (2023)'!F137</f>
        <v>-4712.0107628328715</v>
      </c>
      <c r="U135" s="34">
        <f>'OMR (2023)'!G137</f>
        <v>-4794.7862021747278</v>
      </c>
      <c r="V135" s="10">
        <v>-5000</v>
      </c>
    </row>
    <row r="136" spans="1:22">
      <c r="A136" s="6">
        <v>44969</v>
      </c>
      <c r="B136" s="33" t="str">
        <f>'OCOD Data 2023'!Y136</f>
        <v>r</v>
      </c>
      <c r="C136" s="33">
        <f>'OCOD Data 2023'!M136</f>
        <v>4167.3999999999996</v>
      </c>
      <c r="D136" s="33">
        <f>'OCOD Data 2023'!L136</f>
        <v>3694.5</v>
      </c>
      <c r="E136" s="33">
        <f>'OCOD Data 2023'!X136</f>
        <v>0</v>
      </c>
      <c r="F136" s="33">
        <f>'OCOD Data 2023'!T136</f>
        <v>19672</v>
      </c>
      <c r="G136" s="45">
        <f>'OCOD Data 2023'!F136</f>
        <v>4458</v>
      </c>
      <c r="H136" s="45">
        <f>'OCOD Data 2023'!V136</f>
        <v>23.5</v>
      </c>
      <c r="I136" s="45">
        <f>'OCOD Data 2023'!W136</f>
        <v>27.2</v>
      </c>
      <c r="J136" s="45">
        <f>'OCOD Data 2023'!S136</f>
        <v>17093.900000000001</v>
      </c>
      <c r="K136" s="7"/>
      <c r="L136" s="7"/>
      <c r="M136" s="7"/>
      <c r="N136" s="7">
        <f t="shared" si="4"/>
        <v>0</v>
      </c>
      <c r="O136" s="7"/>
      <c r="P136" s="7"/>
      <c r="Q136" s="33">
        <f t="shared" si="5"/>
        <v>7861.9</v>
      </c>
      <c r="R136" s="34">
        <f>'OMR (2023)'!C138</f>
        <v>-5550</v>
      </c>
      <c r="S136" s="34">
        <f>'OMR (2023)'!D138</f>
        <v>-5503.5714285714284</v>
      </c>
      <c r="T136" s="34">
        <f>'OMR (2023)'!F138</f>
        <v>-4746.3300038316102</v>
      </c>
      <c r="U136" s="34">
        <f>'OMR (2023)'!G138</f>
        <v>-4860.8968534227024</v>
      </c>
      <c r="V136" s="10">
        <v>-5000</v>
      </c>
    </row>
    <row r="137" spans="1:22">
      <c r="A137" s="6">
        <v>44970</v>
      </c>
      <c r="B137" s="33" t="str">
        <f>'OCOD Data 2023'!Y137</f>
        <v>r</v>
      </c>
      <c r="C137" s="33">
        <f>'OCOD Data 2023'!M137</f>
        <v>4181</v>
      </c>
      <c r="D137" s="33">
        <f>'OCOD Data 2023'!L137</f>
        <v>3492.8</v>
      </c>
      <c r="E137" s="33">
        <f>'OCOD Data 2023'!X137</f>
        <v>0</v>
      </c>
      <c r="F137" s="33">
        <f>'OCOD Data 2023'!T137</f>
        <v>18662</v>
      </c>
      <c r="G137" s="45">
        <f>'OCOD Data 2023'!F137</f>
        <v>4162</v>
      </c>
      <c r="H137" s="45">
        <f>'OCOD Data 2023'!V137</f>
        <v>24.1</v>
      </c>
      <c r="I137" s="45">
        <f>'OCOD Data 2023'!W137</f>
        <v>27.7</v>
      </c>
      <c r="J137" s="45">
        <f>'OCOD Data 2023'!S137</f>
        <v>16462.599999999999</v>
      </c>
      <c r="K137" s="7"/>
      <c r="L137" s="7"/>
      <c r="M137" s="7"/>
      <c r="N137" s="7">
        <f t="shared" si="4"/>
        <v>0</v>
      </c>
      <c r="O137" s="7"/>
      <c r="P137" s="7"/>
      <c r="Q137" s="33">
        <f t="shared" si="5"/>
        <v>7673.8</v>
      </c>
      <c r="R137" s="34">
        <f>'OMR (2023)'!C139</f>
        <v>-5706</v>
      </c>
      <c r="S137" s="34">
        <f>'OMR (2023)'!D139</f>
        <v>-5492.8571428571431</v>
      </c>
      <c r="T137" s="34">
        <f>'OMR (2023)'!F139</f>
        <v>-4971.115655601714</v>
      </c>
      <c r="U137" s="34">
        <f>'OMR (2023)'!G139</f>
        <v>-4863.9538958585108</v>
      </c>
      <c r="V137" s="10">
        <v>-5000</v>
      </c>
    </row>
    <row r="138" spans="1:22">
      <c r="A138" s="6">
        <v>44971</v>
      </c>
      <c r="B138" s="33" t="str">
        <f>'OCOD Data 2023'!Y138</f>
        <v>r</v>
      </c>
      <c r="C138" s="33">
        <f>'OCOD Data 2023'!M138</f>
        <v>4214.8</v>
      </c>
      <c r="D138" s="33">
        <f>'OCOD Data 2023'!L138</f>
        <v>3296.7</v>
      </c>
      <c r="E138" s="33">
        <f>'OCOD Data 2023'!X138</f>
        <v>0</v>
      </c>
      <c r="F138" s="33">
        <f>'OCOD Data 2023'!T138</f>
        <v>18033</v>
      </c>
      <c r="G138" s="45">
        <f>'OCOD Data 2023'!F138</f>
        <v>3953</v>
      </c>
      <c r="H138" s="45">
        <f>'OCOD Data 2023'!V138</f>
        <v>24.5</v>
      </c>
      <c r="I138" s="45">
        <f>'OCOD Data 2023'!W138</f>
        <v>28</v>
      </c>
      <c r="J138" s="45">
        <f>'OCOD Data 2023'!S138</f>
        <v>16009.6</v>
      </c>
      <c r="K138" s="7"/>
      <c r="L138" s="7"/>
      <c r="M138" s="7"/>
      <c r="N138" s="7">
        <f t="shared" si="4"/>
        <v>0</v>
      </c>
      <c r="O138" s="7"/>
      <c r="P138" s="7"/>
      <c r="Q138" s="33">
        <f t="shared" si="5"/>
        <v>7511.5</v>
      </c>
      <c r="R138" s="34">
        <f>'OMR (2023)'!C140</f>
        <v>-5534</v>
      </c>
      <c r="S138" s="34">
        <f>'OMR (2023)'!D140</f>
        <v>-5374.2857142857147</v>
      </c>
      <c r="T138" s="34">
        <f>'OMR (2023)'!F140</f>
        <v>-4985.7651648888332</v>
      </c>
      <c r="U138" s="34">
        <f>'OMR (2023)'!G140</f>
        <v>-4864.6749271073859</v>
      </c>
      <c r="V138" s="10">
        <v>-5000</v>
      </c>
    </row>
    <row r="139" spans="1:22">
      <c r="A139" s="6">
        <v>44972</v>
      </c>
      <c r="B139" s="33" t="str">
        <f>'OCOD Data 2023'!Y139</f>
        <v>r</v>
      </c>
      <c r="C139" s="33">
        <f>'OCOD Data 2023'!M139</f>
        <v>4229.3999999999996</v>
      </c>
      <c r="D139" s="33">
        <f>'OCOD Data 2023'!L139</f>
        <v>3192.3</v>
      </c>
      <c r="E139" s="33">
        <f>'OCOD Data 2023'!X139</f>
        <v>0</v>
      </c>
      <c r="F139" s="33">
        <f>'OCOD Data 2023'!T139</f>
        <v>17542</v>
      </c>
      <c r="G139" s="45">
        <f>'OCOD Data 2023'!F139</f>
        <v>3816</v>
      </c>
      <c r="H139" s="45">
        <f>'OCOD Data 2023'!V139</f>
        <v>24.8</v>
      </c>
      <c r="I139" s="45">
        <f>'OCOD Data 2023'!W139</f>
        <v>28.4</v>
      </c>
      <c r="J139" s="45">
        <f>'OCOD Data 2023'!S139</f>
        <v>15826.7</v>
      </c>
      <c r="K139" s="7"/>
      <c r="L139" s="7"/>
      <c r="M139" s="7"/>
      <c r="N139" s="7">
        <f t="shared" si="4"/>
        <v>0</v>
      </c>
      <c r="O139" s="7"/>
      <c r="P139" s="7"/>
      <c r="Q139" s="33">
        <f t="shared" si="5"/>
        <v>7421.7</v>
      </c>
      <c r="R139" s="34">
        <f>'OMR (2023)'!C141</f>
        <v>-5358</v>
      </c>
      <c r="S139" s="34">
        <f>'OMR (2023)'!D141</f>
        <v>-5304.2857142857147</v>
      </c>
      <c r="T139" s="34">
        <f>'OMR (2023)'!F141</f>
        <v>-4994.5596246317118</v>
      </c>
      <c r="U139" s="34">
        <f>'OMR (2023)'!G141</f>
        <v>-4875.3239555473729</v>
      </c>
      <c r="V139" s="10">
        <v>-5000</v>
      </c>
    </row>
    <row r="140" spans="1:22">
      <c r="A140" s="6">
        <v>44973</v>
      </c>
      <c r="B140" s="33" t="str">
        <f>'OCOD Data 2023'!Y140</f>
        <v>r</v>
      </c>
      <c r="C140" s="33">
        <f>'OCOD Data 2023'!M140</f>
        <v>3667.8</v>
      </c>
      <c r="D140" s="33">
        <f>'OCOD Data 2023'!L140</f>
        <v>3599.7</v>
      </c>
      <c r="E140" s="33">
        <f>'OCOD Data 2023'!X140</f>
        <v>0</v>
      </c>
      <c r="F140" s="33">
        <f>'OCOD Data 2023'!T140</f>
        <v>16806</v>
      </c>
      <c r="G140" s="45">
        <f>'OCOD Data 2023'!F140</f>
        <v>3720</v>
      </c>
      <c r="H140" s="45">
        <f>'OCOD Data 2023'!V140</f>
        <v>25</v>
      </c>
      <c r="I140" s="45">
        <f>'OCOD Data 2023'!W140</f>
        <v>28.7</v>
      </c>
      <c r="J140" s="45">
        <f>'OCOD Data 2023'!S140</f>
        <v>15267.4</v>
      </c>
      <c r="K140" s="7"/>
      <c r="L140" s="7"/>
      <c r="M140" s="7"/>
      <c r="N140" s="7">
        <f t="shared" si="4"/>
        <v>0</v>
      </c>
      <c r="O140" s="7"/>
      <c r="P140" s="7"/>
      <c r="Q140" s="33">
        <f t="shared" si="5"/>
        <v>7267.5</v>
      </c>
      <c r="R140" s="34">
        <f>'OMR (2023)'!C142</f>
        <v>-5226</v>
      </c>
      <c r="S140" s="34">
        <f>'OMR (2023)'!D142</f>
        <v>-5255.7142857142853</v>
      </c>
      <c r="T140" s="34">
        <f>'OMR (2023)'!F142</f>
        <v>-4986.3757443282084</v>
      </c>
      <c r="U140" s="34">
        <f>'OMR (2023)'!G142</f>
        <v>-4867.461778488062</v>
      </c>
      <c r="V140" s="10">
        <v>-5000</v>
      </c>
    </row>
    <row r="141" spans="1:22">
      <c r="A141" s="6">
        <v>44974</v>
      </c>
      <c r="B141" s="33" t="str">
        <f>'OCOD Data 2023'!Y141</f>
        <v>r</v>
      </c>
      <c r="C141" s="33">
        <f>'OCOD Data 2023'!M141</f>
        <v>4048.9</v>
      </c>
      <c r="D141" s="33">
        <f>'OCOD Data 2023'!L141</f>
        <v>2989.7</v>
      </c>
      <c r="E141" s="33">
        <f>'OCOD Data 2023'!X141</f>
        <v>0</v>
      </c>
      <c r="F141" s="33">
        <f>'OCOD Data 2023'!T141</f>
        <v>16278</v>
      </c>
      <c r="G141" s="45">
        <f>'OCOD Data 2023'!F141</f>
        <v>3591</v>
      </c>
      <c r="H141" s="45">
        <f>'OCOD Data 2023'!V141</f>
        <v>25.1</v>
      </c>
      <c r="I141" s="45">
        <f>'OCOD Data 2023'!W141</f>
        <v>28.9</v>
      </c>
      <c r="J141" s="45">
        <f>'OCOD Data 2023'!S141</f>
        <v>14807</v>
      </c>
      <c r="K141" s="7"/>
      <c r="L141" s="7"/>
      <c r="M141" s="7"/>
      <c r="N141" s="7">
        <f t="shared" si="4"/>
        <v>0</v>
      </c>
      <c r="O141" s="7"/>
      <c r="P141" s="7"/>
      <c r="Q141" s="33">
        <f t="shared" si="5"/>
        <v>7038.6</v>
      </c>
      <c r="R141" s="34">
        <f>'OMR (2023)'!C143</f>
        <v>-5064</v>
      </c>
      <c r="S141" s="34">
        <f>'OMR (2023)'!D143</f>
        <v>-5225</v>
      </c>
      <c r="T141" s="34">
        <f>'OMR (2023)'!F143</f>
        <v>-4941.8750120514251</v>
      </c>
      <c r="U141" s="34">
        <f>'OMR (2023)'!G143</f>
        <v>-4849.7106989839394</v>
      </c>
      <c r="V141" s="10">
        <v>-5000</v>
      </c>
    </row>
    <row r="142" spans="1:22">
      <c r="A142" s="6">
        <v>44975</v>
      </c>
      <c r="B142" s="33" t="str">
        <f>'OCOD Data 2023'!Y142</f>
        <v>r</v>
      </c>
      <c r="C142" s="33">
        <f>'OCOD Data 2023'!M142</f>
        <v>3500.9</v>
      </c>
      <c r="D142" s="33">
        <f>'OCOD Data 2023'!L142</f>
        <v>1491.3</v>
      </c>
      <c r="E142" s="33">
        <f>'OCOD Data 2023'!X142</f>
        <v>0</v>
      </c>
      <c r="F142" s="33">
        <f>'OCOD Data 2023'!T142</f>
        <v>17694</v>
      </c>
      <c r="G142" s="45">
        <f>'OCOD Data 2023'!F142</f>
        <v>3496</v>
      </c>
      <c r="H142" s="45">
        <f>'OCOD Data 2023'!V142</f>
        <v>22.7</v>
      </c>
      <c r="I142" s="45">
        <f>'OCOD Data 2023'!W142</f>
        <v>26.5</v>
      </c>
      <c r="J142" s="45">
        <f>'OCOD Data 2023'!S142</f>
        <v>14468.6</v>
      </c>
      <c r="K142" s="7"/>
      <c r="L142" s="7"/>
      <c r="M142" s="7"/>
      <c r="N142" s="7">
        <f t="shared" si="4"/>
        <v>0</v>
      </c>
      <c r="O142" s="7"/>
      <c r="P142" s="7"/>
      <c r="Q142" s="33">
        <f t="shared" si="5"/>
        <v>4992.2</v>
      </c>
      <c r="R142" s="34">
        <f>'OMR (2023)'!C144</f>
        <v>-4782</v>
      </c>
      <c r="S142" s="34">
        <f>'OMR (2023)'!D144</f>
        <v>-5097.1428571428569</v>
      </c>
      <c r="T142" s="34">
        <f>'OMR (2023)'!F144</f>
        <v>-4534.9544112266194</v>
      </c>
      <c r="U142" s="34">
        <f>'OMR (2023)'!G144</f>
        <v>-4702.5299864177678</v>
      </c>
      <c r="V142" s="10">
        <v>-5000</v>
      </c>
    </row>
    <row r="143" spans="1:22">
      <c r="A143" s="6">
        <v>44976</v>
      </c>
      <c r="B143" s="33" t="str">
        <f>'OCOD Data 2023'!Y143</f>
        <v>r</v>
      </c>
      <c r="C143" s="33">
        <f>'OCOD Data 2023'!M143</f>
        <v>3506.9</v>
      </c>
      <c r="D143" s="33">
        <f>'OCOD Data 2023'!L143</f>
        <v>1495.8</v>
      </c>
      <c r="E143" s="33">
        <f>'OCOD Data 2023'!X143</f>
        <v>0</v>
      </c>
      <c r="F143" s="33">
        <f>'OCOD Data 2023'!T143</f>
        <v>17007</v>
      </c>
      <c r="G143" s="45">
        <f>'OCOD Data 2023'!F143</f>
        <v>3422</v>
      </c>
      <c r="H143" s="45">
        <f>'OCOD Data 2023'!V143</f>
        <v>20.5</v>
      </c>
      <c r="I143" s="45">
        <f>'OCOD Data 2023'!W143</f>
        <v>24</v>
      </c>
      <c r="J143" s="45">
        <f>'OCOD Data 2023'!S143</f>
        <v>14123.1</v>
      </c>
      <c r="K143" s="7"/>
      <c r="L143" s="7"/>
      <c r="M143" s="7"/>
      <c r="N143" s="7">
        <f t="shared" si="4"/>
        <v>0</v>
      </c>
      <c r="O143" s="7"/>
      <c r="P143" s="7"/>
      <c r="Q143" s="33">
        <f t="shared" si="5"/>
        <v>5002.7</v>
      </c>
      <c r="R143" s="34">
        <f>'OMR (2023)'!C145</f>
        <v>-4626</v>
      </c>
      <c r="S143" s="34">
        <f>'OMR (2023)'!D145</f>
        <v>-4984.2857142857147</v>
      </c>
      <c r="T143" s="34">
        <f>'OMR (2023)'!F145</f>
        <v>-4140.6070637096036</v>
      </c>
      <c r="U143" s="34">
        <f>'OMR (2023)'!G145</f>
        <v>-4576.7036819750438</v>
      </c>
      <c r="V143" s="10">
        <v>-2000</v>
      </c>
    </row>
    <row r="144" spans="1:22">
      <c r="A144" s="6">
        <v>44977</v>
      </c>
      <c r="B144" s="33" t="str">
        <f>'OCOD Data 2023'!Y144</f>
        <v>r</v>
      </c>
      <c r="C144" s="33">
        <f>'OCOD Data 2023'!M144</f>
        <v>3499.4</v>
      </c>
      <c r="D144" s="33">
        <f>'OCOD Data 2023'!L144</f>
        <v>1999</v>
      </c>
      <c r="E144" s="33">
        <f>'OCOD Data 2023'!X144</f>
        <v>0</v>
      </c>
      <c r="F144" s="33">
        <f>'OCOD Data 2023'!T144</f>
        <v>16026</v>
      </c>
      <c r="G144" s="45">
        <f>'OCOD Data 2023'!F144</f>
        <v>3335</v>
      </c>
      <c r="H144" s="45">
        <f>'OCOD Data 2023'!V144</f>
        <v>19</v>
      </c>
      <c r="I144" s="45">
        <f>'OCOD Data 2023'!W144</f>
        <v>22.4</v>
      </c>
      <c r="J144" s="45">
        <f>'OCOD Data 2023'!S144</f>
        <v>13814</v>
      </c>
      <c r="K144" s="7"/>
      <c r="L144" s="7"/>
      <c r="M144" s="7"/>
      <c r="N144" s="7">
        <f t="shared" si="4"/>
        <v>0</v>
      </c>
      <c r="O144" s="7"/>
      <c r="P144" s="7"/>
      <c r="Q144" s="33">
        <f t="shared" si="5"/>
        <v>5498.4</v>
      </c>
      <c r="R144" s="34">
        <f>'OMR (2023)'!C146</f>
        <v>-4404</v>
      </c>
      <c r="S144" s="34">
        <f>'OMR (2023)'!D146</f>
        <v>-4974.2857142857147</v>
      </c>
      <c r="T144" s="34">
        <f>'OMR (2023)'!F146</f>
        <v>-3840.1222394247538</v>
      </c>
      <c r="U144" s="34">
        <f>'OMR (2023)'!G146</f>
        <v>-4482.7597502583812</v>
      </c>
      <c r="V144" s="10">
        <v>-2000</v>
      </c>
    </row>
    <row r="145" spans="1:22">
      <c r="A145" s="6">
        <v>44978</v>
      </c>
      <c r="B145" s="33" t="str">
        <f>'OCOD Data 2023'!Y145</f>
        <v>r</v>
      </c>
      <c r="C145" s="33">
        <f>'OCOD Data 2023'!M145</f>
        <v>3497.9</v>
      </c>
      <c r="D145" s="33">
        <f>'OCOD Data 2023'!L145</f>
        <v>2094.8000000000002</v>
      </c>
      <c r="E145" s="33">
        <f>'OCOD Data 2023'!X145</f>
        <v>0</v>
      </c>
      <c r="F145" s="33">
        <f>'OCOD Data 2023'!T145</f>
        <v>15517</v>
      </c>
      <c r="G145" s="45">
        <f>'OCOD Data 2023'!F145</f>
        <v>3256</v>
      </c>
      <c r="H145" s="45">
        <f>'OCOD Data 2023'!V145</f>
        <v>20.3</v>
      </c>
      <c r="I145" s="45">
        <f>'OCOD Data 2023'!W145</f>
        <v>23.8</v>
      </c>
      <c r="J145" s="45">
        <f>'OCOD Data 2023'!S145</f>
        <v>13568.9</v>
      </c>
      <c r="K145" s="7"/>
      <c r="L145" s="7"/>
      <c r="M145" s="7"/>
      <c r="N145" s="7">
        <f t="shared" si="4"/>
        <v>0</v>
      </c>
      <c r="O145" s="7"/>
      <c r="P145" s="7"/>
      <c r="Q145" s="33">
        <f t="shared" si="5"/>
        <v>5592.7000000000007</v>
      </c>
      <c r="R145" s="34">
        <f>'OMR (2023)'!C147</f>
        <v>-4104</v>
      </c>
      <c r="S145" s="34">
        <f>'OMR (2023)'!D147</f>
        <v>-4882.8571428571431</v>
      </c>
      <c r="T145" s="34">
        <f>'OMR (2023)'!F147</f>
        <v>-3582.5576692871196</v>
      </c>
      <c r="U145" s="34">
        <f>'OMR (2023)'!G147</f>
        <v>-4398.8007362139433</v>
      </c>
      <c r="V145" s="10">
        <v>-3500</v>
      </c>
    </row>
    <row r="146" spans="1:22">
      <c r="A146" s="6">
        <v>44979</v>
      </c>
      <c r="B146" s="33" t="str">
        <f>'OCOD Data 2023'!Y146</f>
        <v>r</v>
      </c>
      <c r="C146" s="33">
        <f>'OCOD Data 2023'!M146</f>
        <v>3498.9</v>
      </c>
      <c r="D146" s="33">
        <f>'OCOD Data 2023'!L146</f>
        <v>2092.3000000000002</v>
      </c>
      <c r="E146" s="33">
        <f>'OCOD Data 2023'!X146</f>
        <v>0</v>
      </c>
      <c r="F146" s="33">
        <f>'OCOD Data 2023'!T146</f>
        <v>14293</v>
      </c>
      <c r="G146" s="45">
        <f>'OCOD Data 2023'!F146</f>
        <v>3200</v>
      </c>
      <c r="H146" s="45">
        <f>'OCOD Data 2023'!V146</f>
        <v>21.6</v>
      </c>
      <c r="I146" s="45">
        <f>'OCOD Data 2023'!W146</f>
        <v>25.5</v>
      </c>
      <c r="J146" s="45">
        <f>'OCOD Data 2023'!S146</f>
        <v>12623.2</v>
      </c>
      <c r="K146" s="7"/>
      <c r="L146" s="7"/>
      <c r="M146" s="7"/>
      <c r="N146" s="7">
        <f t="shared" si="4"/>
        <v>0</v>
      </c>
      <c r="O146" s="7"/>
      <c r="P146" s="7"/>
      <c r="Q146" s="33">
        <f t="shared" si="5"/>
        <v>5591.2000000000007</v>
      </c>
      <c r="R146" s="34">
        <f>'OMR (2023)'!C148</f>
        <v>-3509.4</v>
      </c>
      <c r="S146" s="34">
        <f>'OMR (2023)'!D148</f>
        <v>-4704.7857142857147</v>
      </c>
      <c r="T146" s="34">
        <f>'OMR (2023)'!F148</f>
        <v>-3364.8201477595162</v>
      </c>
      <c r="U146" s="34">
        <f>'OMR (2023)'!G148</f>
        <v>-4384.81025389553</v>
      </c>
      <c r="V146" s="10">
        <v>-3500</v>
      </c>
    </row>
    <row r="147" spans="1:22">
      <c r="A147" s="6">
        <v>44980</v>
      </c>
      <c r="B147" s="33" t="str">
        <f>'OCOD Data 2023'!Y147</f>
        <v>r</v>
      </c>
      <c r="C147" s="33">
        <f>'OCOD Data 2023'!M147</f>
        <v>3500.4</v>
      </c>
      <c r="D147" s="33">
        <f>'OCOD Data 2023'!L147</f>
        <v>2089.1999999999998</v>
      </c>
      <c r="E147" s="33">
        <f>'OCOD Data 2023'!X147</f>
        <v>0</v>
      </c>
      <c r="F147" s="33">
        <f>'OCOD Data 2023'!T147</f>
        <v>14435</v>
      </c>
      <c r="G147" s="45">
        <f>'OCOD Data 2023'!F147</f>
        <v>3126</v>
      </c>
      <c r="H147" s="45">
        <f>'OCOD Data 2023'!V147</f>
        <v>22.3</v>
      </c>
      <c r="I147" s="45">
        <f>'OCOD Data 2023'!W147</f>
        <v>26.2</v>
      </c>
      <c r="J147" s="45">
        <f>'OCOD Data 2023'!S147</f>
        <v>12902.4</v>
      </c>
      <c r="K147" s="7"/>
      <c r="L147" s="7"/>
      <c r="M147" s="7"/>
      <c r="N147" s="7">
        <f t="shared" si="4"/>
        <v>0</v>
      </c>
      <c r="O147" s="7"/>
      <c r="P147" s="7"/>
      <c r="Q147" s="33">
        <f t="shared" si="5"/>
        <v>5589.6</v>
      </c>
      <c r="R147" s="34">
        <f>'OMR (2023)'!C149</f>
        <v>-3315.4</v>
      </c>
      <c r="S147" s="34">
        <f>'OMR (2023)'!D149</f>
        <v>-4555.5</v>
      </c>
      <c r="T147" s="34">
        <f>'OMR (2023)'!F149</f>
        <v>-3512.780603072852</v>
      </c>
      <c r="U147" s="34">
        <f>'OMR (2023)'!G149</f>
        <v>-4298.1618977222806</v>
      </c>
      <c r="V147" s="10">
        <v>-3500</v>
      </c>
    </row>
    <row r="148" spans="1:22">
      <c r="A148" s="6">
        <v>44981</v>
      </c>
      <c r="B148" s="33" t="str">
        <f>'OCOD Data 2023'!Y148</f>
        <v>r</v>
      </c>
      <c r="C148" s="33">
        <f>'OCOD Data 2023'!M148</f>
        <v>3504.9</v>
      </c>
      <c r="D148" s="33">
        <f>'OCOD Data 2023'!L148</f>
        <v>1490.3</v>
      </c>
      <c r="E148" s="33">
        <f>'OCOD Data 2023'!X148</f>
        <v>0</v>
      </c>
      <c r="F148" s="33">
        <f>'OCOD Data 2023'!T148</f>
        <v>14668</v>
      </c>
      <c r="G148" s="45">
        <f>'OCOD Data 2023'!F148</f>
        <v>3141</v>
      </c>
      <c r="H148" s="45">
        <f>'OCOD Data 2023'!V148</f>
        <v>22.2</v>
      </c>
      <c r="I148" s="45">
        <f>'OCOD Data 2023'!W148</f>
        <v>25.9</v>
      </c>
      <c r="J148" s="45">
        <f>'OCOD Data 2023'!S148</f>
        <v>12599.5</v>
      </c>
      <c r="K148" s="7"/>
      <c r="L148" s="7"/>
      <c r="M148" s="7"/>
      <c r="N148" s="7">
        <f t="shared" si="4"/>
        <v>0</v>
      </c>
      <c r="O148" s="7"/>
      <c r="P148" s="7"/>
      <c r="Q148" s="33">
        <f t="shared" si="5"/>
        <v>4995.2</v>
      </c>
      <c r="R148" s="34">
        <f>'OMR (2023)'!C150</f>
        <v>-3333.4</v>
      </c>
      <c r="S148" s="34">
        <f>'OMR (2023)'!D150</f>
        <v>-4399.0714285714284</v>
      </c>
      <c r="T148" s="34">
        <f>'OMR (2023)'!F150</f>
        <v>-3548.5342356667511</v>
      </c>
      <c r="U148" s="34">
        <f>'OMR (2023)'!G150</f>
        <v>-4172.04176845043</v>
      </c>
      <c r="V148" s="10">
        <v>-2000</v>
      </c>
    </row>
    <row r="149" spans="1:22">
      <c r="A149" s="6">
        <v>44982</v>
      </c>
      <c r="B149" s="33" t="str">
        <f>'OCOD Data 2023'!Y149</f>
        <v>r</v>
      </c>
      <c r="C149" s="33">
        <f>'OCOD Data 2023'!M149</f>
        <v>3507.9</v>
      </c>
      <c r="D149" s="33">
        <f>'OCOD Data 2023'!L149</f>
        <v>1389</v>
      </c>
      <c r="E149" s="33">
        <f>'OCOD Data 2023'!X149</f>
        <v>0</v>
      </c>
      <c r="F149" s="33">
        <f>'OCOD Data 2023'!T149</f>
        <v>17193</v>
      </c>
      <c r="G149" s="45">
        <f>'OCOD Data 2023'!F149</f>
        <v>3855</v>
      </c>
      <c r="H149" s="45">
        <f>'OCOD Data 2023'!V149</f>
        <v>21.7</v>
      </c>
      <c r="I149" s="45">
        <f>'OCOD Data 2023'!W149</f>
        <v>24.7</v>
      </c>
      <c r="J149" s="45">
        <f>'OCOD Data 2023'!S149</f>
        <v>13543</v>
      </c>
      <c r="K149" s="7"/>
      <c r="L149" s="7"/>
      <c r="M149" s="7"/>
      <c r="N149" s="7">
        <f t="shared" si="4"/>
        <v>0</v>
      </c>
      <c r="O149" s="7"/>
      <c r="P149" s="7"/>
      <c r="Q149" s="33">
        <f t="shared" si="5"/>
        <v>4896.8999999999996</v>
      </c>
      <c r="R149" s="34">
        <f>'OMR (2023)'!C151</f>
        <v>-3207.4</v>
      </c>
      <c r="S149" s="34">
        <f>'OMR (2023)'!D151</f>
        <v>-4214.7857142857147</v>
      </c>
      <c r="T149" s="34">
        <f>'OMR (2023)'!F151</f>
        <v>-3467.7629619682384</v>
      </c>
      <c r="U149" s="34">
        <f>'OMR (2023)'!G151</f>
        <v>-4038.3855356638701</v>
      </c>
      <c r="V149" s="10">
        <v>-2000</v>
      </c>
    </row>
    <row r="150" spans="1:22">
      <c r="A150" s="6">
        <v>44983</v>
      </c>
      <c r="B150" s="33" t="str">
        <f>'OCOD Data 2023'!Y150</f>
        <v>r</v>
      </c>
      <c r="C150" s="33">
        <f>'OCOD Data 2023'!M150</f>
        <v>3504.4</v>
      </c>
      <c r="D150" s="33">
        <f>'OCOD Data 2023'!L150</f>
        <v>1600.2</v>
      </c>
      <c r="E150" s="33">
        <f>'OCOD Data 2023'!X150</f>
        <v>0</v>
      </c>
      <c r="F150" s="33">
        <f>'OCOD Data 2023'!T150</f>
        <v>20996</v>
      </c>
      <c r="G150" s="45">
        <f>'OCOD Data 2023'!F150</f>
        <v>4878</v>
      </c>
      <c r="H150" s="45">
        <f>'OCOD Data 2023'!V150</f>
        <v>21.4</v>
      </c>
      <c r="I150" s="45">
        <f>'OCOD Data 2023'!W150</f>
        <v>23.1</v>
      </c>
      <c r="J150" s="45">
        <f>'OCOD Data 2023'!S150</f>
        <v>15172.6</v>
      </c>
      <c r="K150" s="7"/>
      <c r="L150" s="7"/>
      <c r="M150" s="7"/>
      <c r="N150" s="7">
        <f t="shared" si="4"/>
        <v>0</v>
      </c>
      <c r="O150" s="7"/>
      <c r="P150" s="7"/>
      <c r="Q150" s="33">
        <f t="shared" si="5"/>
        <v>5104.6000000000004</v>
      </c>
      <c r="R150" s="34">
        <f>'OMR (2023)'!C152</f>
        <v>-3121.4</v>
      </c>
      <c r="S150" s="34">
        <f>'OMR (2023)'!D152</f>
        <v>-4015.5</v>
      </c>
      <c r="T150" s="34">
        <f>'OMR (2023)'!F152</f>
        <v>-3329.8605853612303</v>
      </c>
      <c r="U150" s="34">
        <f>'OMR (2023)'!G152</f>
        <v>-3892.9188010459502</v>
      </c>
      <c r="V150" s="10">
        <v>-2000</v>
      </c>
    </row>
    <row r="151" spans="1:22">
      <c r="A151" s="6">
        <v>44984</v>
      </c>
      <c r="B151" s="33" t="str">
        <f>'OCOD Data 2023'!Y151</f>
        <v>r</v>
      </c>
      <c r="C151" s="33">
        <f>'OCOD Data 2023'!M151</f>
        <v>3507.4</v>
      </c>
      <c r="D151" s="33">
        <f>'OCOD Data 2023'!L151</f>
        <v>2691.7</v>
      </c>
      <c r="E151" s="33">
        <f>'OCOD Data 2023'!X151</f>
        <v>0</v>
      </c>
      <c r="F151" s="33">
        <f>'OCOD Data 2023'!T151</f>
        <v>21875</v>
      </c>
      <c r="G151" s="45">
        <f>'OCOD Data 2023'!F151</f>
        <v>5095</v>
      </c>
      <c r="H151" s="45">
        <f>'OCOD Data 2023'!V151</f>
        <v>23.3</v>
      </c>
      <c r="I151" s="45">
        <f>'OCOD Data 2023'!W151</f>
        <v>23.4</v>
      </c>
      <c r="J151" s="45">
        <f>'OCOD Data 2023'!S151</f>
        <v>15990.4</v>
      </c>
      <c r="K151" s="7"/>
      <c r="L151" s="7"/>
      <c r="M151" s="7"/>
      <c r="N151" s="7">
        <f t="shared" si="4"/>
        <v>0</v>
      </c>
      <c r="O151" s="7"/>
      <c r="P151" s="7"/>
      <c r="Q151" s="33">
        <f t="shared" si="5"/>
        <v>6199.1</v>
      </c>
      <c r="R151" s="34">
        <f>'OMR (2023)'!C153</f>
        <v>-3301</v>
      </c>
      <c r="S151" s="34">
        <f>'OMR (2023)'!D153</f>
        <v>-3845.8571428571427</v>
      </c>
      <c r="T151" s="34">
        <f>'OMR (2023)'!F153</f>
        <v>-3287.8484405117219</v>
      </c>
      <c r="U151" s="34">
        <f>'OMR (2023)'!G153</f>
        <v>-3783.6433913633914</v>
      </c>
      <c r="V151" s="10">
        <v>-3500</v>
      </c>
    </row>
    <row r="152" spans="1:22">
      <c r="A152" s="6">
        <v>44985</v>
      </c>
      <c r="B152" s="33" t="str">
        <f>'OCOD Data 2023'!Y152</f>
        <v>r</v>
      </c>
      <c r="C152" s="33">
        <f>'OCOD Data 2023'!M152</f>
        <v>3510.5</v>
      </c>
      <c r="D152" s="33">
        <f>'OCOD Data 2023'!L152</f>
        <v>2798.6</v>
      </c>
      <c r="E152" s="33">
        <f>'OCOD Data 2023'!X152</f>
        <v>0</v>
      </c>
      <c r="F152" s="33">
        <f>'OCOD Data 2023'!T152</f>
        <v>29455</v>
      </c>
      <c r="G152" s="45">
        <f>'OCOD Data 2023'!F152</f>
        <v>5244</v>
      </c>
      <c r="H152" s="45">
        <f>'OCOD Data 2023'!V152</f>
        <v>25.2</v>
      </c>
      <c r="I152" s="45">
        <f>'OCOD Data 2023'!W152</f>
        <v>22.9</v>
      </c>
      <c r="J152" s="45">
        <f>'OCOD Data 2023'!S152</f>
        <v>19489.900000000001</v>
      </c>
      <c r="K152" s="7"/>
      <c r="L152" s="7"/>
      <c r="M152" s="7"/>
      <c r="N152" s="7">
        <f t="shared" si="4"/>
        <v>0</v>
      </c>
      <c r="O152" s="7"/>
      <c r="P152" s="7"/>
      <c r="Q152" s="33">
        <f t="shared" si="5"/>
        <v>6309.1</v>
      </c>
      <c r="R152" s="34">
        <f>'OMR (2023)'!C154</f>
        <v>-3328.2</v>
      </c>
      <c r="S152" s="34">
        <f>'OMR (2023)'!D154</f>
        <v>-3767.7142857142858</v>
      </c>
      <c r="T152" s="34">
        <f>'OMR (2023)'!F154</f>
        <v>-3240.4213295139903</v>
      </c>
      <c r="U152" s="34">
        <f>'OMR (2023)'!G154</f>
        <v>-3674.8248136598363</v>
      </c>
      <c r="V152" s="10">
        <v>-3500</v>
      </c>
    </row>
    <row r="153" spans="1:22">
      <c r="A153" s="6">
        <v>44986</v>
      </c>
      <c r="B153" s="33" t="str">
        <f>'OCOD Data 2023'!Y153</f>
        <v>r</v>
      </c>
      <c r="C153" s="33">
        <f>'OCOD Data 2023'!M153</f>
        <v>3999</v>
      </c>
      <c r="D153" s="33">
        <f>'OCOD Data 2023'!L153</f>
        <v>2589.9</v>
      </c>
      <c r="E153" s="33">
        <f>'OCOD Data 2023'!X153</f>
        <v>0</v>
      </c>
      <c r="F153" s="33">
        <f>'OCOD Data 2023'!T153</f>
        <v>34927</v>
      </c>
      <c r="G153" s="45">
        <f>'OCOD Data 2023'!F153</f>
        <v>6883</v>
      </c>
      <c r="H153" s="45">
        <f>'OCOD Data 2023'!V153</f>
        <v>26.6</v>
      </c>
      <c r="I153" s="45">
        <f>'OCOD Data 2023'!W153</f>
        <v>21.8</v>
      </c>
      <c r="J153" s="45">
        <f>'OCOD Data 2023'!S153</f>
        <v>23415</v>
      </c>
      <c r="K153" s="7"/>
      <c r="L153" s="7"/>
      <c r="M153" s="7"/>
      <c r="N153" s="7">
        <f t="shared" si="4"/>
        <v>0</v>
      </c>
      <c r="O153" s="7"/>
      <c r="P153" s="7"/>
      <c r="Q153" s="33">
        <f t="shared" si="5"/>
        <v>6588.9</v>
      </c>
      <c r="R153" s="34">
        <f>'OMR (2023)'!C155</f>
        <v>-3045</v>
      </c>
      <c r="S153" s="34">
        <f>'OMR (2023)'!D155</f>
        <v>-3573</v>
      </c>
      <c r="T153" s="34">
        <f>'OMR (2023)'!F155</f>
        <v>-3333.5458208928662</v>
      </c>
      <c r="U153" s="34">
        <f>'OMR (2023)'!G155</f>
        <v>-3578.8225528294138</v>
      </c>
      <c r="V153" s="10">
        <v>-3500</v>
      </c>
    </row>
    <row r="154" spans="1:22">
      <c r="A154" s="6">
        <v>44987</v>
      </c>
      <c r="B154" s="33" t="str">
        <f>'OCOD Data 2023'!Y154</f>
        <v>r</v>
      </c>
      <c r="C154" s="33">
        <f>'OCOD Data 2023'!M154</f>
        <v>4187.1000000000004</v>
      </c>
      <c r="D154" s="33">
        <f>'OCOD Data 2023'!L154</f>
        <v>4590.3999999999996</v>
      </c>
      <c r="E154" s="33">
        <f>'OCOD Data 2023'!X154</f>
        <v>0</v>
      </c>
      <c r="F154" s="33">
        <f>'OCOD Data 2023'!T154</f>
        <v>41546</v>
      </c>
      <c r="G154" s="45">
        <f>'OCOD Data 2023'!F154</f>
        <v>9187</v>
      </c>
      <c r="H154" s="45">
        <f>'OCOD Data 2023'!V154</f>
        <v>28.6</v>
      </c>
      <c r="I154" s="45">
        <f>'OCOD Data 2023'!W154</f>
        <v>20.399999999999999</v>
      </c>
      <c r="J154" s="45">
        <f>'OCOD Data 2023'!S154</f>
        <v>29483.7</v>
      </c>
      <c r="K154" s="7"/>
      <c r="L154" s="7"/>
      <c r="M154" s="7"/>
      <c r="N154" s="7">
        <f t="shared" si="4"/>
        <v>0</v>
      </c>
      <c r="O154" s="7"/>
      <c r="P154" s="7"/>
      <c r="Q154" s="33">
        <f t="shared" si="5"/>
        <v>8777.5</v>
      </c>
      <c r="R154" s="34">
        <f>'OMR (2023)'!C156</f>
        <v>-3047.6</v>
      </c>
      <c r="S154" s="34">
        <f>'OMR (2023)'!D156</f>
        <v>-3436.7857142857142</v>
      </c>
      <c r="T154" s="34">
        <f>'OMR (2023)'!F156</f>
        <v>-3692.6341158764817</v>
      </c>
      <c r="U154" s="34">
        <f>'OMR (2023)'!G156</f>
        <v>-3576.3349540739682</v>
      </c>
      <c r="V154" s="10">
        <v>-5000</v>
      </c>
    </row>
    <row r="155" spans="1:22">
      <c r="A155" s="6">
        <v>44988</v>
      </c>
      <c r="B155" s="33" t="str">
        <f>'OCOD Data 2023'!Y155</f>
        <v>r</v>
      </c>
      <c r="C155" s="33">
        <f>'OCOD Data 2023'!M155</f>
        <v>4189</v>
      </c>
      <c r="D155" s="33">
        <f>'OCOD Data 2023'!L155</f>
        <v>5797.8</v>
      </c>
      <c r="E155" s="33">
        <f>'OCOD Data 2023'!X155</f>
        <v>0</v>
      </c>
      <c r="F155" s="33">
        <f>'OCOD Data 2023'!T155</f>
        <v>42173</v>
      </c>
      <c r="G155" s="45">
        <f>'OCOD Data 2023'!F155</f>
        <v>9940</v>
      </c>
      <c r="H155" s="45">
        <f>'OCOD Data 2023'!V155</f>
        <v>31.5</v>
      </c>
      <c r="I155" s="45">
        <f>'OCOD Data 2023'!W155</f>
        <v>20.3</v>
      </c>
      <c r="J155" s="45">
        <f>'OCOD Data 2023'!S155</f>
        <v>31307.3</v>
      </c>
      <c r="K155" s="7"/>
      <c r="L155" s="7"/>
      <c r="M155" s="7"/>
      <c r="N155" s="7">
        <f t="shared" si="4"/>
        <v>0</v>
      </c>
      <c r="O155" s="7"/>
      <c r="P155" s="7"/>
      <c r="Q155" s="33">
        <f t="shared" si="5"/>
        <v>9986.7999999999993</v>
      </c>
      <c r="R155" s="34">
        <f>'OMR (2023)'!C157</f>
        <v>-3511.6</v>
      </c>
      <c r="S155" s="34">
        <f>'OMR (2023)'!D157</f>
        <v>-3461.0714285714284</v>
      </c>
      <c r="T155" s="34">
        <f>'OMR (2023)'!F157</f>
        <v>-4084.4550281023448</v>
      </c>
      <c r="U155" s="34">
        <f>'OMR (2023)'!G157</f>
        <v>-3586.697378206994</v>
      </c>
      <c r="V155" s="10">
        <v>-5000</v>
      </c>
    </row>
    <row r="156" spans="1:22">
      <c r="A156" s="6">
        <v>44989</v>
      </c>
      <c r="B156" s="33" t="str">
        <f>'OCOD Data 2023'!Y156</f>
        <v>r</v>
      </c>
      <c r="C156" s="33">
        <f>'OCOD Data 2023'!M156</f>
        <v>4207.7</v>
      </c>
      <c r="D156" s="33">
        <f>'OCOD Data 2023'!L156</f>
        <v>6094.3</v>
      </c>
      <c r="E156" s="33">
        <f>'OCOD Data 2023'!X156</f>
        <v>0</v>
      </c>
      <c r="F156" s="33">
        <f>'OCOD Data 2023'!T156</f>
        <v>40413</v>
      </c>
      <c r="G156" s="45">
        <f>'OCOD Data 2023'!F156</f>
        <v>9982</v>
      </c>
      <c r="H156" s="45">
        <f>'OCOD Data 2023'!V156</f>
        <v>34</v>
      </c>
      <c r="I156" s="45">
        <f>'OCOD Data 2023'!W156</f>
        <v>21.3</v>
      </c>
      <c r="J156" s="45">
        <f>'OCOD Data 2023'!S156</f>
        <v>29393.1</v>
      </c>
      <c r="K156" s="7"/>
      <c r="L156" s="7"/>
      <c r="M156" s="7"/>
      <c r="N156" s="7">
        <f t="shared" si="4"/>
        <v>0</v>
      </c>
      <c r="O156" s="7"/>
      <c r="P156" s="7"/>
      <c r="Q156" s="33">
        <f t="shared" si="5"/>
        <v>10302</v>
      </c>
      <c r="R156" s="34">
        <f>'OMR (2023)'!C158</f>
        <v>-3998.6</v>
      </c>
      <c r="S156" s="34">
        <f>'OMR (2023)'!D158</f>
        <v>-3566.0714285714284</v>
      </c>
      <c r="T156" s="34">
        <f>'OMR (2023)'!F158</f>
        <v>-4359.7089091252847</v>
      </c>
      <c r="U156" s="34">
        <f>'OMR (2023)'!G158</f>
        <v>-3721.0557120414855</v>
      </c>
      <c r="V156" s="10">
        <v>-5000</v>
      </c>
    </row>
    <row r="157" spans="1:22">
      <c r="A157" s="6">
        <v>44990</v>
      </c>
      <c r="B157" s="33" t="str">
        <f>'OCOD Data 2023'!Y157</f>
        <v>r</v>
      </c>
      <c r="C157" s="33">
        <f>'OCOD Data 2023'!M157</f>
        <v>4192.6000000000004</v>
      </c>
      <c r="D157" s="33">
        <f>'OCOD Data 2023'!L157</f>
        <v>6298.5</v>
      </c>
      <c r="E157" s="33">
        <f>'OCOD Data 2023'!X157</f>
        <v>0</v>
      </c>
      <c r="F157" s="33">
        <f>'OCOD Data 2023'!T157</f>
        <v>33178</v>
      </c>
      <c r="G157" s="45">
        <f>'OCOD Data 2023'!F157</f>
        <v>10837</v>
      </c>
      <c r="H157" s="45">
        <f>'OCOD Data 2023'!V157</f>
        <v>34.4</v>
      </c>
      <c r="I157" s="45">
        <f>'OCOD Data 2023'!W157</f>
        <v>22.6</v>
      </c>
      <c r="J157" s="45">
        <f>'OCOD Data 2023'!S157</f>
        <v>25228.1</v>
      </c>
      <c r="K157" s="7"/>
      <c r="L157" s="7"/>
      <c r="M157" s="7"/>
      <c r="N157" s="7">
        <f t="shared" si="4"/>
        <v>0</v>
      </c>
      <c r="O157" s="7"/>
      <c r="P157" s="7"/>
      <c r="Q157" s="33">
        <f t="shared" si="5"/>
        <v>10491.1</v>
      </c>
      <c r="R157" s="34">
        <f>'OMR (2023)'!C159</f>
        <v>-4271.3999999999996</v>
      </c>
      <c r="S157" s="34">
        <f>'OMR (2023)'!D159</f>
        <v>-3641.0714285714284</v>
      </c>
      <c r="T157" s="34">
        <f>'OMR (2023)'!F159</f>
        <v>-4668.146684698766</v>
      </c>
      <c r="U157" s="34">
        <f>'OMR (2023)'!G159</f>
        <v>-3863.2318211559659</v>
      </c>
      <c r="V157" s="10">
        <v>-5000</v>
      </c>
    </row>
    <row r="158" spans="1:22">
      <c r="A158" s="6">
        <v>44991</v>
      </c>
      <c r="B158" s="33" t="str">
        <f>'OCOD Data 2023'!Y158</f>
        <v>r</v>
      </c>
      <c r="C158" s="33">
        <f>'OCOD Data 2023'!M158</f>
        <v>4233.3999999999996</v>
      </c>
      <c r="D158" s="33">
        <f>'OCOD Data 2023'!L158</f>
        <v>6693.2</v>
      </c>
      <c r="E158" s="33">
        <f>'OCOD Data 2023'!X158</f>
        <v>0</v>
      </c>
      <c r="F158" s="33">
        <f>'OCOD Data 2023'!T158</f>
        <v>31756</v>
      </c>
      <c r="G158" s="45">
        <f>'OCOD Data 2023'!F158</f>
        <v>11838</v>
      </c>
      <c r="H158" s="45">
        <f>'OCOD Data 2023'!V158</f>
        <v>33.799999999999997</v>
      </c>
      <c r="I158" s="45">
        <f>'OCOD Data 2023'!W158</f>
        <v>24.3</v>
      </c>
      <c r="J158" s="45">
        <f>'OCOD Data 2023'!S158</f>
        <v>23478</v>
      </c>
      <c r="K158" s="7"/>
      <c r="L158" s="7"/>
      <c r="M158" s="7"/>
      <c r="N158" s="7">
        <f t="shared" si="4"/>
        <v>0</v>
      </c>
      <c r="O158" s="7"/>
      <c r="P158" s="7"/>
      <c r="Q158" s="33">
        <f t="shared" si="5"/>
        <v>10926.599999999999</v>
      </c>
      <c r="R158" s="34">
        <f>'OMR (2023)'!C160</f>
        <v>-4710.6000000000004</v>
      </c>
      <c r="S158" s="34">
        <f>'OMR (2023)'!D160</f>
        <v>-3682.5</v>
      </c>
      <c r="T158" s="34">
        <f>'OMR (2023)'!F160</f>
        <v>-4936.1862619475678</v>
      </c>
      <c r="U158" s="34">
        <f>'OMR (2023)'!G160</f>
        <v>-3970.2739894447054</v>
      </c>
      <c r="V158" s="10">
        <v>-5000</v>
      </c>
    </row>
    <row r="159" spans="1:22">
      <c r="A159" s="6">
        <v>44992</v>
      </c>
      <c r="B159" s="33" t="str">
        <f>'OCOD Data 2023'!Y159</f>
        <v>r</v>
      </c>
      <c r="C159" s="33">
        <f>'OCOD Data 2023'!M159</f>
        <v>4277.8</v>
      </c>
      <c r="D159" s="33">
        <f>'OCOD Data 2023'!L159</f>
        <v>7288.6</v>
      </c>
      <c r="E159" s="33">
        <f>'OCOD Data 2023'!X159</f>
        <v>0</v>
      </c>
      <c r="F159" s="33">
        <f>'OCOD Data 2023'!T159</f>
        <v>29677</v>
      </c>
      <c r="G159" s="45">
        <f>'OCOD Data 2023'!F159</f>
        <v>12712</v>
      </c>
      <c r="H159" s="45">
        <f>'OCOD Data 2023'!V159</f>
        <v>33.6</v>
      </c>
      <c r="I159" s="45">
        <f>'OCOD Data 2023'!W159</f>
        <v>26</v>
      </c>
      <c r="J159" s="45">
        <f>'OCOD Data 2023'!S159</f>
        <v>22068.9</v>
      </c>
      <c r="K159" s="7"/>
      <c r="L159" s="7"/>
      <c r="M159" s="7"/>
      <c r="N159" s="7">
        <f t="shared" si="4"/>
        <v>0</v>
      </c>
      <c r="O159" s="7"/>
      <c r="P159" s="7"/>
      <c r="Q159" s="33">
        <f t="shared" si="5"/>
        <v>11566.400000000001</v>
      </c>
      <c r="R159" s="34">
        <f>'OMR (2023)'!C161</f>
        <v>-5110</v>
      </c>
      <c r="S159" s="34">
        <f>'OMR (2023)'!D161</f>
        <v>-3796.0714285714284</v>
      </c>
      <c r="T159" s="34">
        <f>'OMR (2023)'!F161</f>
        <v>-4979.8602613173689</v>
      </c>
      <c r="U159" s="34">
        <f>'OMR (2023)'!G161</f>
        <v>-4075.3715940847715</v>
      </c>
      <c r="V159" s="10">
        <v>-5000</v>
      </c>
    </row>
    <row r="160" spans="1:22">
      <c r="A160" s="6">
        <v>44993</v>
      </c>
      <c r="B160" s="33" t="str">
        <f>'OCOD Data 2023'!Y160</f>
        <v>r</v>
      </c>
      <c r="C160" s="33">
        <f>'OCOD Data 2023'!M160</f>
        <v>4275.8</v>
      </c>
      <c r="D160" s="33">
        <f>'OCOD Data 2023'!L160</f>
        <v>7694.5</v>
      </c>
      <c r="E160" s="33">
        <f>'OCOD Data 2023'!X160</f>
        <v>0</v>
      </c>
      <c r="F160" s="33">
        <f>'OCOD Data 2023'!T160</f>
        <v>28911</v>
      </c>
      <c r="G160" s="45">
        <f>'OCOD Data 2023'!F160</f>
        <v>13573</v>
      </c>
      <c r="H160" s="45">
        <f>'OCOD Data 2023'!V160</f>
        <v>33.6</v>
      </c>
      <c r="I160" s="45">
        <f>'OCOD Data 2023'!W160</f>
        <v>27.4</v>
      </c>
      <c r="J160" s="45">
        <f>'OCOD Data 2023'!S160</f>
        <v>19972.7</v>
      </c>
      <c r="K160" s="7"/>
      <c r="L160" s="7"/>
      <c r="M160" s="7"/>
      <c r="N160" s="7">
        <f t="shared" si="4"/>
        <v>0</v>
      </c>
      <c r="O160" s="7"/>
      <c r="P160" s="7"/>
      <c r="Q160" s="33">
        <f t="shared" si="5"/>
        <v>11970.3</v>
      </c>
      <c r="R160" s="34">
        <f>'OMR (2023)'!C162</f>
        <v>-5156</v>
      </c>
      <c r="S160" s="34">
        <f>'OMR (2023)'!D162</f>
        <v>-4049.1428571428573</v>
      </c>
      <c r="T160" s="34">
        <f>'OMR (2023)'!F162</f>
        <v>-5013.7400053577021</v>
      </c>
      <c r="U160" s="34">
        <f>'OMR (2023)'!G162</f>
        <v>-4175.5973273492027</v>
      </c>
      <c r="V160" s="10">
        <v>-5000</v>
      </c>
    </row>
    <row r="161" spans="1:22">
      <c r="A161" s="6">
        <v>44994</v>
      </c>
      <c r="B161" s="33" t="str">
        <f>'OCOD Data 2023'!Y161</f>
        <v>r</v>
      </c>
      <c r="C161" s="33">
        <f>'OCOD Data 2023'!M161</f>
        <v>3770.6</v>
      </c>
      <c r="D161" s="33">
        <f>'OCOD Data 2023'!L161</f>
        <v>8194.1</v>
      </c>
      <c r="E161" s="33">
        <f>'OCOD Data 2023'!X161</f>
        <v>0</v>
      </c>
      <c r="F161" s="33">
        <f>'OCOD Data 2023'!T161</f>
        <v>33220</v>
      </c>
      <c r="G161" s="45">
        <f>'OCOD Data 2023'!F161</f>
        <v>14556</v>
      </c>
      <c r="H161" s="45">
        <f>'OCOD Data 2023'!V161</f>
        <v>32.9</v>
      </c>
      <c r="I161" s="45">
        <f>'OCOD Data 2023'!W161</f>
        <v>27.4</v>
      </c>
      <c r="J161" s="45">
        <f>'OCOD Data 2023'!S161</f>
        <v>21126.3</v>
      </c>
      <c r="K161" s="7"/>
      <c r="L161" s="7"/>
      <c r="M161" s="7"/>
      <c r="N161" s="7">
        <f t="shared" si="4"/>
        <v>0</v>
      </c>
      <c r="O161" s="7"/>
      <c r="P161" s="7"/>
      <c r="Q161" s="33">
        <f t="shared" si="5"/>
        <v>11964.7</v>
      </c>
      <c r="R161" s="34">
        <f>'OMR (2023)'!C163</f>
        <v>-5228</v>
      </c>
      <c r="S161" s="34">
        <f>'OMR (2023)'!D163</f>
        <v>-4249.1428571428569</v>
      </c>
      <c r="T161" s="34">
        <f>'OMR (2023)'!F163</f>
        <v>-4982.7213515089497</v>
      </c>
      <c r="U161" s="34">
        <f>'OMR (2023)'!G163</f>
        <v>-4246.0345507686634</v>
      </c>
      <c r="V161" s="10">
        <v>-5000</v>
      </c>
    </row>
    <row r="162" spans="1:22">
      <c r="A162" s="6">
        <v>44995</v>
      </c>
      <c r="B162" s="33" t="str">
        <f>'OCOD Data 2023'!Y162</f>
        <v>c</v>
      </c>
      <c r="C162" s="33">
        <f>'OCOD Data 2023'!M162</f>
        <v>3824.6</v>
      </c>
      <c r="D162" s="33">
        <f>'OCOD Data 2023'!L162</f>
        <v>8958.4</v>
      </c>
      <c r="E162" s="33">
        <f>'OCOD Data 2023'!X162</f>
        <v>0</v>
      </c>
      <c r="F162" s="33">
        <f>'OCOD Data 2023'!T162</f>
        <v>38938</v>
      </c>
      <c r="G162" s="45">
        <f>'OCOD Data 2023'!F162</f>
        <v>15805</v>
      </c>
      <c r="H162" s="45">
        <f>'OCOD Data 2023'!V162</f>
        <v>32.1</v>
      </c>
      <c r="I162" s="45">
        <f>'OCOD Data 2023'!W162</f>
        <v>26.5</v>
      </c>
      <c r="J162" s="45">
        <f>'OCOD Data 2023'!S162</f>
        <v>24284</v>
      </c>
      <c r="K162" s="7"/>
      <c r="L162" s="7"/>
      <c r="M162" s="7"/>
      <c r="N162" s="7">
        <f t="shared" si="4"/>
        <v>0</v>
      </c>
      <c r="O162" s="7"/>
      <c r="P162" s="7"/>
      <c r="Q162" s="33">
        <f t="shared" si="5"/>
        <v>12783</v>
      </c>
      <c r="R162" s="34">
        <f>'OMR (2023)'!C164</f>
        <v>-5278</v>
      </c>
      <c r="S162" s="34">
        <f>'OMR (2023)'!D164</f>
        <v>-4335.5714285714284</v>
      </c>
      <c r="T162" s="34">
        <f>'OMR (2023)'!F164</f>
        <v>-5006.2479213844217</v>
      </c>
      <c r="U162" s="34">
        <f>'OMR (2023)'!G164</f>
        <v>-4383.8438517694194</v>
      </c>
      <c r="V162" s="10">
        <v>-5000</v>
      </c>
    </row>
    <row r="163" spans="1:22">
      <c r="A163" s="6">
        <v>44996</v>
      </c>
      <c r="B163" s="33" t="str">
        <f>'OCOD Data 2023'!Y163</f>
        <v>c</v>
      </c>
      <c r="C163" s="33">
        <f>'OCOD Data 2023'!M163</f>
        <v>4275.8</v>
      </c>
      <c r="D163" s="33">
        <f>'OCOD Data 2023'!L163</f>
        <v>9042.6</v>
      </c>
      <c r="E163" s="33">
        <f>'OCOD Data 2023'!X163</f>
        <v>0</v>
      </c>
      <c r="F163" s="33">
        <f>'OCOD Data 2023'!T163</f>
        <v>68028</v>
      </c>
      <c r="G163" s="45">
        <f>'OCOD Data 2023'!F163</f>
        <v>17419</v>
      </c>
      <c r="H163" s="45">
        <f>'OCOD Data 2023'!V163</f>
        <v>30</v>
      </c>
      <c r="I163" s="45">
        <f>'OCOD Data 2023'!W163</f>
        <v>21.5</v>
      </c>
      <c r="J163" s="45">
        <f>'OCOD Data 2023'!S163</f>
        <v>43016.2</v>
      </c>
      <c r="K163" s="7"/>
      <c r="L163" s="7"/>
      <c r="M163" s="7"/>
      <c r="N163" s="7">
        <f t="shared" si="4"/>
        <v>0</v>
      </c>
      <c r="O163" s="7"/>
      <c r="P163" s="7"/>
      <c r="Q163" s="33">
        <f t="shared" si="5"/>
        <v>13318.400000000001</v>
      </c>
      <c r="R163" s="34">
        <f>'OMR (2023)'!C165</f>
        <v>-5294</v>
      </c>
      <c r="S163" s="34">
        <f>'OMR (2023)'!D165</f>
        <v>-4427.7142857142853</v>
      </c>
      <c r="T163" s="34">
        <f>'OMR (2023)'!F165</f>
        <v>-5018.1934119107646</v>
      </c>
      <c r="U163" s="34">
        <f>'OMR (2023)'!G165</f>
        <v>-4523.9991501384638</v>
      </c>
      <c r="V163" s="10">
        <v>-5000</v>
      </c>
    </row>
    <row r="164" spans="1:22">
      <c r="A164" s="6">
        <v>44997</v>
      </c>
      <c r="B164" s="33" t="str">
        <f>'OCOD Data 2023'!Y164</f>
        <v>c</v>
      </c>
      <c r="C164" s="33">
        <f>'OCOD Data 2023'!M164</f>
        <v>4301</v>
      </c>
      <c r="D164" s="33">
        <f>'OCOD Data 2023'!L164</f>
        <v>9902</v>
      </c>
      <c r="E164" s="33">
        <f>'OCOD Data 2023'!X164</f>
        <v>0</v>
      </c>
      <c r="F164" s="33">
        <f>'OCOD Data 2023'!T164</f>
        <v>87543</v>
      </c>
      <c r="G164" s="45">
        <f>'OCOD Data 2023'!F164</f>
        <v>19268</v>
      </c>
      <c r="H164" s="45">
        <f>'OCOD Data 2023'!V164</f>
        <v>28.1</v>
      </c>
      <c r="I164" s="45">
        <f>'OCOD Data 2023'!W164</f>
        <v>17.399999999999999</v>
      </c>
      <c r="J164" s="45">
        <f>'OCOD Data 2023'!S164</f>
        <v>59332.3</v>
      </c>
      <c r="K164" s="7"/>
      <c r="L164" s="7"/>
      <c r="M164" s="7"/>
      <c r="N164" s="7">
        <f t="shared" si="4"/>
        <v>0</v>
      </c>
      <c r="O164" s="7"/>
      <c r="P164" s="7"/>
      <c r="Q164" s="33">
        <f t="shared" si="5"/>
        <v>14203</v>
      </c>
      <c r="R164" s="34">
        <f>'OMR (2023)'!C166</f>
        <v>-5204</v>
      </c>
      <c r="S164" s="34">
        <f>'OMR (2023)'!D166</f>
        <v>-4539.8571428571431</v>
      </c>
      <c r="T164" s="34">
        <f>'OMR (2023)'!F166</f>
        <v>-4989.432462762682</v>
      </c>
      <c r="U164" s="34">
        <f>'OMR (2023)'!G166</f>
        <v>-4668.0758360138598</v>
      </c>
      <c r="V164" s="10">
        <v>-5000</v>
      </c>
    </row>
    <row r="165" spans="1:22">
      <c r="A165" s="6">
        <v>44998</v>
      </c>
      <c r="B165" s="33" t="str">
        <f>'OCOD Data 2023'!Y165</f>
        <v>c</v>
      </c>
      <c r="C165" s="33">
        <f>'OCOD Data 2023'!M165</f>
        <v>4287.3999999999996</v>
      </c>
      <c r="D165" s="33">
        <f>'OCOD Data 2023'!L165</f>
        <v>9490.2999999999993</v>
      </c>
      <c r="E165" s="33">
        <f>'OCOD Data 2023'!X165</f>
        <v>0</v>
      </c>
      <c r="F165" s="33">
        <f>'OCOD Data 2023'!T165</f>
        <v>102383</v>
      </c>
      <c r="G165" s="45">
        <f>'OCOD Data 2023'!F165</f>
        <v>21265</v>
      </c>
      <c r="H165" s="45">
        <f>'OCOD Data 2023'!V165</f>
        <v>25.4</v>
      </c>
      <c r="I165" s="45">
        <f>'OCOD Data 2023'!W165</f>
        <v>14</v>
      </c>
      <c r="J165" s="45">
        <f>'OCOD Data 2023'!S165</f>
        <v>70359.399999999994</v>
      </c>
      <c r="K165" s="7"/>
      <c r="L165" s="7"/>
      <c r="M165" s="7"/>
      <c r="N165" s="7">
        <f t="shared" si="4"/>
        <v>0</v>
      </c>
      <c r="O165" s="7"/>
      <c r="P165" s="7"/>
      <c r="Q165" s="33">
        <f t="shared" si="5"/>
        <v>13777.699999999999</v>
      </c>
      <c r="R165" s="34">
        <f>'OMR (2023)'!C167</f>
        <v>-4785.6000000000004</v>
      </c>
      <c r="S165" s="34">
        <f>'OMR (2023)'!D167</f>
        <v>-4579.3571428571431</v>
      </c>
      <c r="T165" s="34">
        <f>'OMR (2023)'!F167</f>
        <v>-4637.3325767208353</v>
      </c>
      <c r="U165" s="34">
        <f>'OMR (2023)'!G167</f>
        <v>-4657.5559474238853</v>
      </c>
      <c r="V165" s="10">
        <v>-5000</v>
      </c>
    </row>
    <row r="166" spans="1:22">
      <c r="A166" s="6">
        <v>44999</v>
      </c>
      <c r="B166" s="33" t="str">
        <f>'OCOD Data 2023'!Y166</f>
        <v>c</v>
      </c>
      <c r="C166" s="33">
        <f>'OCOD Data 2023'!M166</f>
        <v>4257.1000000000004</v>
      </c>
      <c r="D166" s="33">
        <f>'OCOD Data 2023'!L166</f>
        <v>9490.7999999999993</v>
      </c>
      <c r="E166" s="33">
        <f>'OCOD Data 2023'!X166</f>
        <v>0</v>
      </c>
      <c r="F166" s="33">
        <f>'OCOD Data 2023'!T166</f>
        <v>135205</v>
      </c>
      <c r="G166" s="45">
        <f>'OCOD Data 2023'!F166</f>
        <v>24302</v>
      </c>
      <c r="H166" s="45">
        <f>'OCOD Data 2023'!V166</f>
        <v>22.2</v>
      </c>
      <c r="I166" s="45">
        <f>'OCOD Data 2023'!W166</f>
        <v>11.6</v>
      </c>
      <c r="J166" s="45">
        <f>'OCOD Data 2023'!S166</f>
        <v>100851.3</v>
      </c>
      <c r="K166" s="7"/>
      <c r="L166" s="7"/>
      <c r="M166" s="7"/>
      <c r="N166" s="7">
        <f t="shared" si="4"/>
        <v>0</v>
      </c>
      <c r="O166" s="7"/>
      <c r="P166" s="7"/>
      <c r="Q166" s="33">
        <f t="shared" si="5"/>
        <v>13747.9</v>
      </c>
      <c r="R166" s="34">
        <f>'OMR (2023)'!C168</f>
        <v>-4050.6800000000003</v>
      </c>
      <c r="S166" s="34">
        <f>'OMR (2023)'!D168</f>
        <v>-4507.1714285714288</v>
      </c>
      <c r="T166" s="34">
        <f>'OMR (2023)'!F168</f>
        <v>-4088.4196566043743</v>
      </c>
      <c r="U166" s="34">
        <f>'OMR (2023)'!G168</f>
        <v>-4548.8910961580859</v>
      </c>
      <c r="V166" s="10">
        <v>-5000</v>
      </c>
    </row>
    <row r="167" spans="1:22">
      <c r="A167" s="6">
        <v>45000</v>
      </c>
      <c r="B167" s="33" t="str">
        <f>'OCOD Data 2023'!Y167</f>
        <v>c</v>
      </c>
      <c r="C167" s="33">
        <f>'OCOD Data 2023'!M167</f>
        <v>4264</v>
      </c>
      <c r="D167" s="33">
        <f>'OCOD Data 2023'!L167</f>
        <v>9496.9</v>
      </c>
      <c r="E167" s="33">
        <f>'OCOD Data 2023'!X167</f>
        <v>0</v>
      </c>
      <c r="F167" s="33">
        <f>'OCOD Data 2023'!T167</f>
        <v>159615</v>
      </c>
      <c r="G167" s="45">
        <f>'OCOD Data 2023'!F167</f>
        <v>28384</v>
      </c>
      <c r="H167" s="45">
        <f>'OCOD Data 2023'!V167</f>
        <v>19</v>
      </c>
      <c r="I167" s="45">
        <f>'OCOD Data 2023'!W167</f>
        <v>9.5</v>
      </c>
      <c r="J167" s="45">
        <f>'OCOD Data 2023'!S167</f>
        <v>117147</v>
      </c>
      <c r="K167" s="7"/>
      <c r="L167" s="7"/>
      <c r="M167" s="7"/>
      <c r="N167" s="7">
        <f t="shared" si="4"/>
        <v>0</v>
      </c>
      <c r="O167" s="7"/>
      <c r="P167" s="7"/>
      <c r="Q167" s="33">
        <f t="shared" si="5"/>
        <v>13760.9</v>
      </c>
      <c r="R167" s="34">
        <f>'OMR (2023)'!C169</f>
        <v>-2927.88</v>
      </c>
      <c r="S167" s="34">
        <f>'OMR (2023)'!D169</f>
        <v>-4293.7428571428572</v>
      </c>
      <c r="T167" s="34">
        <f>'OMR (2023)'!F169</f>
        <v>-3041.0093559650995</v>
      </c>
      <c r="U167" s="34">
        <f>'OMR (2023)'!G169</f>
        <v>-4279.3665428666454</v>
      </c>
      <c r="V167" s="10">
        <v>-5000</v>
      </c>
    </row>
    <row r="168" spans="1:22">
      <c r="A168" s="6">
        <v>45001</v>
      </c>
      <c r="B168" s="33" t="str">
        <f>'OCOD Data 2023'!Y168</f>
        <v>c</v>
      </c>
      <c r="C168" s="33">
        <f>'OCOD Data 2023'!M168</f>
        <v>4291.3999999999996</v>
      </c>
      <c r="D168" s="33">
        <f>'OCOD Data 2023'!L168</f>
        <v>6674.1</v>
      </c>
      <c r="E168" s="33">
        <f>'OCOD Data 2023'!X168</f>
        <v>0</v>
      </c>
      <c r="F168" s="33">
        <f>'OCOD Data 2023'!T168</f>
        <v>178599</v>
      </c>
      <c r="G168" s="45">
        <f>'OCOD Data 2023'!F168</f>
        <v>32083</v>
      </c>
      <c r="H168" s="45">
        <f>'OCOD Data 2023'!V168</f>
        <v>15.5</v>
      </c>
      <c r="I168" s="45">
        <f>'OCOD Data 2023'!W168</f>
        <v>7.6</v>
      </c>
      <c r="J168" s="45">
        <f>'OCOD Data 2023'!S168</f>
        <v>127895.9</v>
      </c>
      <c r="K168" s="7"/>
      <c r="L168" s="7"/>
      <c r="M168" s="7"/>
      <c r="N168" s="7">
        <f t="shared" si="4"/>
        <v>0</v>
      </c>
      <c r="O168" s="7"/>
      <c r="P168" s="7"/>
      <c r="Q168" s="33">
        <f t="shared" si="5"/>
        <v>10965.5</v>
      </c>
      <c r="R168" s="34">
        <f>'OMR (2023)'!C170</f>
        <v>-1185.8799999999999</v>
      </c>
      <c r="S168" s="34">
        <f>'OMR (2023)'!D170</f>
        <v>-3762.8142857142857</v>
      </c>
      <c r="T168" s="34">
        <f>'OMR (2023)'!F170</f>
        <v>-926.82873501816175</v>
      </c>
      <c r="U168" s="34">
        <f>'OMR (2023)'!G170</f>
        <v>-3536.211514117635</v>
      </c>
      <c r="V168" s="10">
        <v>-5000</v>
      </c>
    </row>
    <row r="169" spans="1:22">
      <c r="A169" s="6">
        <v>45002</v>
      </c>
      <c r="B169" s="33" t="str">
        <f>'OCOD Data 2023'!Y169</f>
        <v>c</v>
      </c>
      <c r="C169" s="33">
        <f>'OCOD Data 2023'!M169</f>
        <v>4297</v>
      </c>
      <c r="D169" s="33">
        <f>'OCOD Data 2023'!L169</f>
        <v>6675.6</v>
      </c>
      <c r="E169" s="33">
        <f>'OCOD Data 2023'!X169</f>
        <v>0</v>
      </c>
      <c r="F169" s="33">
        <f>'OCOD Data 2023'!T169</f>
        <v>174852</v>
      </c>
      <c r="G169" s="45">
        <f>'OCOD Data 2023'!F169</f>
        <v>34634</v>
      </c>
      <c r="H169" s="45">
        <f>'OCOD Data 2023'!V169</f>
        <v>12.8</v>
      </c>
      <c r="I169" s="45">
        <f>'OCOD Data 2023'!W169</f>
        <v>6.5</v>
      </c>
      <c r="J169" s="45">
        <f>'OCOD Data 2023'!S169</f>
        <v>127172.2</v>
      </c>
      <c r="K169" s="7"/>
      <c r="L169" s="7"/>
      <c r="M169" s="7"/>
      <c r="N169" s="7">
        <f t="shared" si="4"/>
        <v>0</v>
      </c>
      <c r="O169" s="7"/>
      <c r="P169" s="7"/>
      <c r="Q169" s="33">
        <f t="shared" si="5"/>
        <v>10972.6</v>
      </c>
      <c r="R169" s="34">
        <f>'OMR (2023)'!C171</f>
        <v>1260.1200000000001</v>
      </c>
      <c r="S169" s="34">
        <f>'OMR (2023)'!D171</f>
        <v>-2835.6714285714288</v>
      </c>
      <c r="T169" s="34">
        <f>'OMR (2023)'!F171</f>
        <v>1633.5517292187662</v>
      </c>
      <c r="U169" s="34">
        <f>'OMR (2023)'!G171</f>
        <v>-2625.9305655420353</v>
      </c>
      <c r="V169" s="10">
        <v>-5000</v>
      </c>
    </row>
    <row r="170" spans="1:22">
      <c r="A170" s="6">
        <v>45003</v>
      </c>
      <c r="B170" s="33" t="str">
        <f>'OCOD Data 2023'!Y170</f>
        <v>c</v>
      </c>
      <c r="C170" s="33">
        <f>'OCOD Data 2023'!M170</f>
        <v>4340.3</v>
      </c>
      <c r="D170" s="33">
        <f>'OCOD Data 2023'!L170</f>
        <v>6674.6</v>
      </c>
      <c r="E170" s="33">
        <f>'OCOD Data 2023'!X170</f>
        <v>0</v>
      </c>
      <c r="F170" s="33">
        <f>'OCOD Data 2023'!T170</f>
        <v>183383</v>
      </c>
      <c r="G170" s="45">
        <f>'OCOD Data 2023'!F170</f>
        <v>36260</v>
      </c>
      <c r="H170" s="45">
        <f>'OCOD Data 2023'!V170</f>
        <v>10.6</v>
      </c>
      <c r="I170" s="45">
        <f>'OCOD Data 2023'!W170</f>
        <v>5.8</v>
      </c>
      <c r="J170" s="45">
        <f>'OCOD Data 2023'!S170</f>
        <v>135976</v>
      </c>
      <c r="K170" s="7"/>
      <c r="L170" s="7"/>
      <c r="M170" s="7"/>
      <c r="N170" s="7">
        <f t="shared" si="4"/>
        <v>0</v>
      </c>
      <c r="O170" s="7"/>
      <c r="P170" s="7"/>
      <c r="Q170" s="33">
        <f t="shared" si="5"/>
        <v>11014.900000000001</v>
      </c>
      <c r="R170" s="34">
        <f>'OMR (2023)'!C172</f>
        <v>3665.72</v>
      </c>
      <c r="S170" s="34">
        <f>'OMR (2023)'!D172</f>
        <v>-1842.1000000000001</v>
      </c>
      <c r="T170" s="34">
        <f>'OMR (2023)'!F172</f>
        <v>4179.0663160034901</v>
      </c>
      <c r="U170" s="34">
        <f>'OMR (2023)'!G172</f>
        <v>-1607.9933670207522</v>
      </c>
      <c r="V170" s="10">
        <v>-5000</v>
      </c>
    </row>
    <row r="171" spans="1:22">
      <c r="A171" s="6">
        <v>45004</v>
      </c>
      <c r="B171" s="33" t="str">
        <f>'OCOD Data 2023'!Y171</f>
        <v>c</v>
      </c>
      <c r="C171" s="33">
        <f>'OCOD Data 2023'!M171</f>
        <v>4341.3</v>
      </c>
      <c r="D171" s="33">
        <f>'OCOD Data 2023'!L171</f>
        <v>6672.6</v>
      </c>
      <c r="E171" s="33">
        <f>'OCOD Data 2023'!X171</f>
        <v>0</v>
      </c>
      <c r="F171" s="33">
        <f>'OCOD Data 2023'!T171</f>
        <v>183439</v>
      </c>
      <c r="G171" s="45">
        <f>'OCOD Data 2023'!F171</f>
        <v>36694</v>
      </c>
      <c r="H171" s="45">
        <f>'OCOD Data 2023'!V171</f>
        <v>9.6</v>
      </c>
      <c r="I171" s="45">
        <f>'OCOD Data 2023'!W171</f>
        <v>5.7</v>
      </c>
      <c r="J171" s="45">
        <f>'OCOD Data 2023'!S171</f>
        <v>136209.79999999999</v>
      </c>
      <c r="K171" s="7"/>
      <c r="L171" s="7"/>
      <c r="M171" s="7"/>
      <c r="N171" s="7">
        <f t="shared" si="4"/>
        <v>0</v>
      </c>
      <c r="O171" s="7"/>
      <c r="P171" s="7"/>
      <c r="Q171" s="33">
        <f t="shared" si="5"/>
        <v>11013.900000000001</v>
      </c>
      <c r="R171" s="34">
        <f>'OMR (2023)'!C173</f>
        <v>5842.8</v>
      </c>
      <c r="S171" s="34">
        <f>'OMR (2023)'!D173</f>
        <v>-894.95714285714291</v>
      </c>
      <c r="T171" s="34">
        <f>'OMR (2023)'!F173</f>
        <v>6653.0267968000608</v>
      </c>
      <c r="U171" s="34">
        <f>'OMR (2023)'!G173</f>
        <v>-505.61485276564792</v>
      </c>
      <c r="V171" s="10">
        <v>-5000</v>
      </c>
    </row>
    <row r="172" spans="1:22">
      <c r="A172" s="6">
        <v>45005</v>
      </c>
      <c r="B172" s="33" t="str">
        <f>'OCOD Data 2023'!Y172</f>
        <v>c</v>
      </c>
      <c r="C172" s="33">
        <f>'OCOD Data 2023'!M172</f>
        <v>4327.7</v>
      </c>
      <c r="D172" s="33">
        <f>'OCOD Data 2023'!L172</f>
        <v>6674.1</v>
      </c>
      <c r="E172" s="33">
        <f>'OCOD Data 2023'!X172</f>
        <v>0</v>
      </c>
      <c r="F172" s="33">
        <f>'OCOD Data 2023'!T172</f>
        <v>175080</v>
      </c>
      <c r="G172" s="45">
        <f>'OCOD Data 2023'!F172</f>
        <v>36174</v>
      </c>
      <c r="H172" s="45">
        <f>'OCOD Data 2023'!V172</f>
        <v>8.8000000000000007</v>
      </c>
      <c r="I172" s="45">
        <f>'OCOD Data 2023'!W172</f>
        <v>5.7</v>
      </c>
      <c r="J172" s="45">
        <f>'OCOD Data 2023'!S172</f>
        <v>128657</v>
      </c>
      <c r="K172" s="7"/>
      <c r="L172" s="7"/>
      <c r="M172" s="7"/>
      <c r="N172" s="7">
        <f t="shared" si="4"/>
        <v>0</v>
      </c>
      <c r="O172" s="7"/>
      <c r="P172" s="7"/>
      <c r="Q172" s="33">
        <f t="shared" si="5"/>
        <v>11001.8</v>
      </c>
      <c r="R172" s="34">
        <f>'OMR (2023)'!C174</f>
        <v>7618</v>
      </c>
      <c r="S172" s="34">
        <f>'OMR (2023)'!D174</f>
        <v>109.32857142857132</v>
      </c>
      <c r="T172" s="34">
        <f>'OMR (2023)'!F174</f>
        <v>8773.0015747582165</v>
      </c>
      <c r="U172" s="34">
        <f>'OMR (2023)'!G174</f>
        <v>616.77197024256282</v>
      </c>
      <c r="V172" s="10">
        <v>-5000</v>
      </c>
    </row>
    <row r="173" spans="1:22">
      <c r="A173" s="6">
        <v>45006</v>
      </c>
      <c r="B173" s="33" t="str">
        <f>'OCOD Data 2023'!Y173</f>
        <v>c</v>
      </c>
      <c r="C173" s="33">
        <f>'OCOD Data 2023'!M173</f>
        <v>4355.8999999999996</v>
      </c>
      <c r="D173" s="33">
        <f>'OCOD Data 2023'!L173</f>
        <v>6672.6</v>
      </c>
      <c r="E173" s="33">
        <f>'OCOD Data 2023'!X173</f>
        <v>0</v>
      </c>
      <c r="F173" s="33">
        <f>'OCOD Data 2023'!T173</f>
        <v>165892</v>
      </c>
      <c r="G173" s="45">
        <f>'OCOD Data 2023'!F173</f>
        <v>35692</v>
      </c>
      <c r="H173" s="45">
        <f>'OCOD Data 2023'!V173</f>
        <v>8.1999999999999993</v>
      </c>
      <c r="I173" s="45">
        <f>'OCOD Data 2023'!W173</f>
        <v>5.9</v>
      </c>
      <c r="J173" s="45">
        <f>'OCOD Data 2023'!S173</f>
        <v>119980.4</v>
      </c>
      <c r="K173" s="7"/>
      <c r="L173" s="7"/>
      <c r="M173" s="7"/>
      <c r="N173" s="7">
        <f t="shared" si="4"/>
        <v>0</v>
      </c>
      <c r="O173" s="7"/>
      <c r="P173" s="7"/>
      <c r="Q173" s="33">
        <f t="shared" si="5"/>
        <v>11028.5</v>
      </c>
      <c r="R173" s="34">
        <f>'OMR (2023)'!C175</f>
        <v>8580</v>
      </c>
      <c r="S173" s="34">
        <f>'OMR (2023)'!D175</f>
        <v>1126.4714285714285</v>
      </c>
      <c r="T173" s="34">
        <f>'OMR (2023)'!F175</f>
        <v>9740.223243371147</v>
      </c>
      <c r="U173" s="34">
        <f>'OMR (2023)'!G175</f>
        <v>1720.9611661282627</v>
      </c>
      <c r="V173" s="10">
        <v>-5000</v>
      </c>
    </row>
    <row r="174" spans="1:22">
      <c r="A174" s="6">
        <v>45007</v>
      </c>
      <c r="B174" s="33" t="str">
        <f>'OCOD Data 2023'!Y174</f>
        <v>c</v>
      </c>
      <c r="C174" s="33">
        <f>'OCOD Data 2023'!M174</f>
        <v>4273.3</v>
      </c>
      <c r="D174" s="33">
        <f>'OCOD Data 2023'!L174</f>
        <v>6668.5</v>
      </c>
      <c r="E174" s="33">
        <f>'OCOD Data 2023'!X174</f>
        <v>0</v>
      </c>
      <c r="F174" s="33">
        <f>'OCOD Data 2023'!T174</f>
        <v>162548</v>
      </c>
      <c r="G174" s="45">
        <f>'OCOD Data 2023'!F174</f>
        <v>35552</v>
      </c>
      <c r="H174" s="45">
        <f>'OCOD Data 2023'!V174</f>
        <v>7.6</v>
      </c>
      <c r="I174" s="45">
        <f>'OCOD Data 2023'!W174</f>
        <v>6.1</v>
      </c>
      <c r="J174" s="45">
        <f>'OCOD Data 2023'!S174</f>
        <v>117932.2</v>
      </c>
      <c r="K174" s="7"/>
      <c r="L174" s="7"/>
      <c r="M174" s="7"/>
      <c r="N174" s="7">
        <f t="shared" si="4"/>
        <v>0</v>
      </c>
      <c r="O174" s="7"/>
      <c r="P174" s="7"/>
      <c r="Q174" s="33">
        <f t="shared" si="5"/>
        <v>10941.8</v>
      </c>
      <c r="R174" s="34">
        <f>'OMR (2023)'!C176</f>
        <v>8950</v>
      </c>
      <c r="S174" s="34">
        <f>'OMR (2023)'!D176</f>
        <v>2202.1857142857143</v>
      </c>
      <c r="T174" s="34">
        <f>'OMR (2023)'!F176</f>
        <v>10195.686474054703</v>
      </c>
      <c r="U174" s="34">
        <f>'OMR (2023)'!G176</f>
        <v>2806.0074628195371</v>
      </c>
      <c r="V174" s="10">
        <v>-5000</v>
      </c>
    </row>
    <row r="175" spans="1:22">
      <c r="A175" s="6">
        <v>45008</v>
      </c>
      <c r="B175" s="33" t="str">
        <f>'OCOD Data 2023'!Y175</f>
        <v>c</v>
      </c>
      <c r="C175" s="33">
        <f>'OCOD Data 2023'!M175</f>
        <v>3941.5</v>
      </c>
      <c r="D175" s="33">
        <f>'OCOD Data 2023'!L175</f>
        <v>6674.1</v>
      </c>
      <c r="E175" s="33">
        <f>'OCOD Data 2023'!X175</f>
        <v>0</v>
      </c>
      <c r="F175" s="33">
        <f>'OCOD Data 2023'!T175</f>
        <v>158230</v>
      </c>
      <c r="G175" s="45">
        <f>'OCOD Data 2023'!F175</f>
        <v>36199</v>
      </c>
      <c r="H175" s="45">
        <f>'OCOD Data 2023'!V175</f>
        <v>7.1</v>
      </c>
      <c r="I175" s="45">
        <f>'OCOD Data 2023'!W175</f>
        <v>6.2</v>
      </c>
      <c r="J175" s="45">
        <f>'OCOD Data 2023'!S175</f>
        <v>113873.7</v>
      </c>
      <c r="K175" s="7"/>
      <c r="L175" s="7"/>
      <c r="M175" s="7"/>
      <c r="N175" s="7">
        <f t="shared" si="4"/>
        <v>0</v>
      </c>
      <c r="O175" s="7"/>
      <c r="P175" s="7"/>
      <c r="Q175" s="33">
        <f t="shared" si="5"/>
        <v>10615.6</v>
      </c>
      <c r="R175" s="34">
        <f>'OMR (2023)'!C177</f>
        <v>9440</v>
      </c>
      <c r="S175" s="34">
        <f>'OMR (2023)'!D177</f>
        <v>3396.4714285714285</v>
      </c>
      <c r="T175" s="34">
        <f>'OMR (2023)'!F177</f>
        <v>10379.872212845981</v>
      </c>
      <c r="U175" s="34">
        <f>'OMR (2023)'!G177</f>
        <v>3878.6471916774367</v>
      </c>
      <c r="V175" s="10">
        <v>-5000</v>
      </c>
    </row>
    <row r="176" spans="1:22">
      <c r="A176" s="6">
        <v>45009</v>
      </c>
      <c r="B176" s="33" t="str">
        <f>'OCOD Data 2023'!Y176</f>
        <v>c</v>
      </c>
      <c r="C176" s="33">
        <f>'OCOD Data 2023'!M176</f>
        <v>3524.1</v>
      </c>
      <c r="D176" s="33">
        <f>'OCOD Data 2023'!L176</f>
        <v>6672.6</v>
      </c>
      <c r="E176" s="33">
        <f>'OCOD Data 2023'!X176</f>
        <v>0</v>
      </c>
      <c r="F176" s="33">
        <f>'OCOD Data 2023'!T176</f>
        <v>137060</v>
      </c>
      <c r="G176" s="45">
        <f>'OCOD Data 2023'!F176</f>
        <v>35978</v>
      </c>
      <c r="H176" s="45">
        <f>'OCOD Data 2023'!V176</f>
        <v>6.6</v>
      </c>
      <c r="I176" s="45">
        <f>'OCOD Data 2023'!W176</f>
        <v>6.5</v>
      </c>
      <c r="J176" s="45">
        <f>'OCOD Data 2023'!S176</f>
        <v>92493.7</v>
      </c>
      <c r="K176" s="7"/>
      <c r="L176" s="7"/>
      <c r="M176" s="7"/>
      <c r="N176" s="7">
        <f t="shared" si="4"/>
        <v>0</v>
      </c>
      <c r="O176" s="7"/>
      <c r="P176" s="7"/>
      <c r="Q176" s="33">
        <f t="shared" si="5"/>
        <v>10196.700000000001</v>
      </c>
      <c r="R176" s="34">
        <f>'OMR (2023)'!C178</f>
        <v>10030</v>
      </c>
      <c r="S176" s="34">
        <f>'OMR (2023)'!D178</f>
        <v>4572.1857142857143</v>
      </c>
      <c r="T176" s="34">
        <f>'OMR (2023)'!F178</f>
        <v>10518.549395573482</v>
      </c>
      <c r="U176" s="34">
        <f>'OMR (2023)'!G178</f>
        <v>5038.9556175764601</v>
      </c>
      <c r="V176" s="10">
        <v>-5000</v>
      </c>
    </row>
    <row r="177" spans="1:22">
      <c r="A177" s="6">
        <v>45010</v>
      </c>
      <c r="B177" s="33" t="str">
        <f>'OCOD Data 2023'!Y177</f>
        <v>c</v>
      </c>
      <c r="C177" s="33">
        <f>'OCOD Data 2023'!M177</f>
        <v>3547.3</v>
      </c>
      <c r="D177" s="33">
        <f>'OCOD Data 2023'!L177</f>
        <v>6673.1</v>
      </c>
      <c r="E177" s="33">
        <f>'OCOD Data 2023'!X177</f>
        <v>0</v>
      </c>
      <c r="F177" s="33">
        <f>'OCOD Data 2023'!T177</f>
        <v>120296</v>
      </c>
      <c r="G177" s="45">
        <f>'OCOD Data 2023'!F177</f>
        <v>35443</v>
      </c>
      <c r="H177" s="45">
        <f>'OCOD Data 2023'!V177</f>
        <v>6.3</v>
      </c>
      <c r="I177" s="45">
        <f>'OCOD Data 2023'!W177</f>
        <v>6.9</v>
      </c>
      <c r="J177" s="45">
        <f>'OCOD Data 2023'!S177</f>
        <v>77096.899999999994</v>
      </c>
      <c r="K177" s="7"/>
      <c r="L177" s="7"/>
      <c r="M177" s="7"/>
      <c r="N177" s="7">
        <f t="shared" si="4"/>
        <v>0</v>
      </c>
      <c r="O177" s="7"/>
      <c r="P177" s="7"/>
      <c r="Q177" s="33">
        <f t="shared" si="5"/>
        <v>10220.400000000001</v>
      </c>
      <c r="R177" s="34">
        <f>'OMR (2023)'!C179</f>
        <v>10310</v>
      </c>
      <c r="S177" s="34">
        <f>'OMR (2023)'!D179</f>
        <v>5682.1857142857143</v>
      </c>
      <c r="T177" s="34">
        <f>'OMR (2023)'!F179</f>
        <v>10567.652837791782</v>
      </c>
      <c r="U177" s="34">
        <f>'OMR (2023)'!G179</f>
        <v>6183.1456308506149</v>
      </c>
      <c r="V177" s="10">
        <v>-5000</v>
      </c>
    </row>
    <row r="178" spans="1:22">
      <c r="A178" s="6">
        <v>45011</v>
      </c>
      <c r="B178" s="33" t="str">
        <f>'OCOD Data 2023'!Y178</f>
        <v>c</v>
      </c>
      <c r="C178" s="33">
        <f>'OCOD Data 2023'!M178</f>
        <v>3550.8</v>
      </c>
      <c r="D178" s="33">
        <f>'OCOD Data 2023'!L178</f>
        <v>6670.5</v>
      </c>
      <c r="E178" s="33">
        <f>'OCOD Data 2023'!X178</f>
        <v>0</v>
      </c>
      <c r="F178" s="33">
        <f>'OCOD Data 2023'!T178</f>
        <v>111923</v>
      </c>
      <c r="G178" s="45">
        <f>'OCOD Data 2023'!F178</f>
        <v>35581</v>
      </c>
      <c r="H178" s="45">
        <f>'OCOD Data 2023'!V178</f>
        <v>6.2</v>
      </c>
      <c r="I178" s="45">
        <f>'OCOD Data 2023'!W178</f>
        <v>7.6</v>
      </c>
      <c r="J178" s="45">
        <f>'OCOD Data 2023'!S178</f>
        <v>70212</v>
      </c>
      <c r="K178" s="7"/>
      <c r="L178" s="7"/>
      <c r="M178" s="7"/>
      <c r="N178" s="7">
        <f t="shared" si="4"/>
        <v>0</v>
      </c>
      <c r="O178" s="7"/>
      <c r="P178" s="7"/>
      <c r="Q178" s="33">
        <f t="shared" si="5"/>
        <v>10221.299999999999</v>
      </c>
      <c r="R178" s="34">
        <f>'OMR (2023)'!C180</f>
        <v>10640</v>
      </c>
      <c r="S178" s="34">
        <f>'OMR (2023)'!D180</f>
        <v>6785.0428571428574</v>
      </c>
      <c r="T178" s="34">
        <f>'OMR (2023)'!F180</f>
        <v>10619.581447664021</v>
      </c>
      <c r="U178" s="34">
        <f>'OMR (2023)'!G180</f>
        <v>7295.6089912806574</v>
      </c>
      <c r="V178" s="10">
        <v>-5000</v>
      </c>
    </row>
    <row r="179" spans="1:22">
      <c r="A179" s="6">
        <v>45012</v>
      </c>
      <c r="B179" s="33" t="str">
        <f>'OCOD Data 2023'!Y179</f>
        <v>c</v>
      </c>
      <c r="C179" s="33">
        <f>'OCOD Data 2023'!M179</f>
        <v>3552.8</v>
      </c>
      <c r="D179" s="33">
        <f>'OCOD Data 2023'!L179</f>
        <v>3394.5</v>
      </c>
      <c r="E179" s="33">
        <f>'OCOD Data 2023'!X179</f>
        <v>0</v>
      </c>
      <c r="F179" s="33">
        <f>'OCOD Data 2023'!T179</f>
        <v>107264</v>
      </c>
      <c r="G179" s="45">
        <f>'OCOD Data 2023'!F179</f>
        <v>35737</v>
      </c>
      <c r="H179" s="45">
        <f>'OCOD Data 2023'!V179</f>
        <v>5.5</v>
      </c>
      <c r="I179" s="45">
        <f>'OCOD Data 2023'!W179</f>
        <v>7.4</v>
      </c>
      <c r="J179" s="45">
        <f>'OCOD Data 2023'!S179</f>
        <v>63038.9</v>
      </c>
      <c r="K179" s="7"/>
      <c r="L179" s="7"/>
      <c r="M179" s="7"/>
      <c r="N179" s="7">
        <f t="shared" si="4"/>
        <v>0</v>
      </c>
      <c r="O179" s="7"/>
      <c r="P179" s="7"/>
      <c r="Q179" s="33">
        <f t="shared" si="5"/>
        <v>6947.3</v>
      </c>
      <c r="R179" s="54" t="s">
        <v>64</v>
      </c>
      <c r="S179" s="54" t="s">
        <v>64</v>
      </c>
      <c r="T179" s="34">
        <f>'OMR (2023)'!F181</f>
        <v>11351.828632368626</v>
      </c>
      <c r="U179" s="34">
        <f>'OMR (2023)'!G181</f>
        <v>8516.4221803514884</v>
      </c>
      <c r="V179" s="10">
        <v>-5000</v>
      </c>
    </row>
    <row r="180" spans="1:22">
      <c r="A180" s="6">
        <v>45013</v>
      </c>
      <c r="B180" s="33" t="str">
        <f>'OCOD Data 2023'!Y180</f>
        <v>c</v>
      </c>
      <c r="C180" s="33">
        <f>'OCOD Data 2023'!M180</f>
        <v>3570.5</v>
      </c>
      <c r="D180" s="33">
        <f>'OCOD Data 2023'!L180</f>
        <v>2590.4</v>
      </c>
      <c r="E180" s="33">
        <f>'OCOD Data 2023'!X180</f>
        <v>0</v>
      </c>
      <c r="F180" s="33">
        <f>'OCOD Data 2023'!T180</f>
        <v>101400</v>
      </c>
      <c r="G180" s="45">
        <f>'OCOD Data 2023'!F180</f>
        <v>35673</v>
      </c>
      <c r="H180" s="45">
        <f>'OCOD Data 2023'!V180</f>
        <v>4.8</v>
      </c>
      <c r="I180" s="45">
        <f>'OCOD Data 2023'!W180</f>
        <v>6.7</v>
      </c>
      <c r="J180" s="45">
        <f>'OCOD Data 2023'!S180</f>
        <v>56806.9</v>
      </c>
      <c r="K180" s="7"/>
      <c r="L180" s="7"/>
      <c r="M180" s="7"/>
      <c r="N180" s="7">
        <f t="shared" si="4"/>
        <v>0</v>
      </c>
      <c r="O180" s="7"/>
      <c r="P180" s="7"/>
      <c r="Q180" s="33">
        <f t="shared" si="5"/>
        <v>6160.9</v>
      </c>
      <c r="R180" s="54" t="s">
        <v>64</v>
      </c>
      <c r="S180" s="54" t="s">
        <v>64</v>
      </c>
      <c r="T180" s="34">
        <f>'OMR (2023)'!F182</f>
        <v>12205.599733734898</v>
      </c>
      <c r="U180" s="34">
        <f>'OMR (2023)'!G182</f>
        <v>9697.9398310843189</v>
      </c>
      <c r="V180" s="10">
        <v>-5000</v>
      </c>
    </row>
    <row r="181" spans="1:22">
      <c r="A181" s="6">
        <v>45014</v>
      </c>
      <c r="B181" s="33" t="str">
        <f>'OCOD Data 2023'!Y181</f>
        <v>c</v>
      </c>
      <c r="C181" s="33">
        <f>'OCOD Data 2023'!M181</f>
        <v>4065</v>
      </c>
      <c r="D181" s="33">
        <f>'OCOD Data 2023'!L181</f>
        <v>5491.3</v>
      </c>
      <c r="E181" s="33">
        <f>'OCOD Data 2023'!X181</f>
        <v>0</v>
      </c>
      <c r="F181" s="33">
        <f>'OCOD Data 2023'!T181</f>
        <v>96036</v>
      </c>
      <c r="G181" s="45">
        <f>'OCOD Data 2023'!F181</f>
        <v>35702</v>
      </c>
      <c r="H181" s="45">
        <f>'OCOD Data 2023'!V181</f>
        <v>4.8</v>
      </c>
      <c r="I181" s="45">
        <f>'OCOD Data 2023'!W181</f>
        <v>6.8</v>
      </c>
      <c r="J181" s="45">
        <f>'OCOD Data 2023'!S181</f>
        <v>54568.2</v>
      </c>
      <c r="K181" s="7"/>
      <c r="L181" s="7"/>
      <c r="M181" s="7"/>
      <c r="N181" s="7">
        <f t="shared" si="4"/>
        <v>0</v>
      </c>
      <c r="O181" s="7"/>
      <c r="P181" s="7"/>
      <c r="Q181" s="33">
        <f t="shared" si="5"/>
        <v>9556.2999999999993</v>
      </c>
      <c r="R181" s="54" t="s">
        <v>64</v>
      </c>
      <c r="S181" s="54" t="s">
        <v>64</v>
      </c>
      <c r="T181" s="34">
        <f>'OMR (2023)'!F183</f>
        <v>12254.645491627511</v>
      </c>
      <c r="U181" s="34">
        <f>'OMR (2023)'!G183</f>
        <v>10501.689491716679</v>
      </c>
      <c r="V181" s="10">
        <v>-5000</v>
      </c>
    </row>
    <row r="182" spans="1:22">
      <c r="A182" s="6">
        <v>45015</v>
      </c>
      <c r="B182" s="33" t="str">
        <f>'OCOD Data 2023'!Y182</f>
        <v>c</v>
      </c>
      <c r="C182" s="33">
        <f>'OCOD Data 2023'!M182</f>
        <v>4293.8999999999996</v>
      </c>
      <c r="D182" s="33">
        <f>'OCOD Data 2023'!L182</f>
        <v>4997.2</v>
      </c>
      <c r="E182" s="33">
        <f>'OCOD Data 2023'!X182</f>
        <v>0</v>
      </c>
      <c r="F182" s="33">
        <f>'OCOD Data 2023'!T182</f>
        <v>97603</v>
      </c>
      <c r="G182" s="45">
        <f>'OCOD Data 2023'!F182</f>
        <v>35090</v>
      </c>
      <c r="H182" s="45">
        <f>'OCOD Data 2023'!V182</f>
        <v>5.5</v>
      </c>
      <c r="I182" s="45">
        <f>'OCOD Data 2023'!W182</f>
        <v>7.7</v>
      </c>
      <c r="J182" s="45">
        <f>'OCOD Data 2023'!S182</f>
        <v>54423.6</v>
      </c>
      <c r="K182" s="7"/>
      <c r="L182" s="7"/>
      <c r="M182" s="7"/>
      <c r="N182" s="7">
        <f t="shared" si="4"/>
        <v>0</v>
      </c>
      <c r="O182" s="7"/>
      <c r="P182" s="7"/>
      <c r="Q182" s="33">
        <f t="shared" si="5"/>
        <v>9291.0999999999985</v>
      </c>
      <c r="R182" s="54" t="s">
        <v>64</v>
      </c>
      <c r="S182" s="54" t="s">
        <v>64</v>
      </c>
      <c r="T182" s="34">
        <f>'OMR (2023)'!F184</f>
        <v>12389.604307498448</v>
      </c>
      <c r="U182" s="34">
        <f>'OMR (2023)'!G184</f>
        <v>10939.014574606548</v>
      </c>
      <c r="V182" s="10">
        <v>-5000</v>
      </c>
    </row>
    <row r="183" spans="1:22">
      <c r="A183" s="6">
        <v>45016</v>
      </c>
      <c r="B183" s="33" t="str">
        <f>'OCOD Data 2023'!Y183</f>
        <v>c</v>
      </c>
      <c r="C183" s="33">
        <f>'OCOD Data 2023'!M183</f>
        <v>4307</v>
      </c>
      <c r="D183" s="33">
        <f>'OCOD Data 2023'!L183</f>
        <v>4990.7</v>
      </c>
      <c r="E183" s="33">
        <f>'OCOD Data 2023'!X183</f>
        <v>0</v>
      </c>
      <c r="F183" s="33">
        <f>'OCOD Data 2023'!T183</f>
        <v>99414</v>
      </c>
      <c r="G183" s="45">
        <f>'OCOD Data 2023'!F183</f>
        <v>34652</v>
      </c>
      <c r="H183" s="45">
        <f>'OCOD Data 2023'!V183</f>
        <v>6.4</v>
      </c>
      <c r="I183" s="45">
        <f>'OCOD Data 2023'!W183</f>
        <v>8.6999999999999993</v>
      </c>
      <c r="J183" s="45">
        <f>'OCOD Data 2023'!S183</f>
        <v>57143.1</v>
      </c>
      <c r="K183" s="7"/>
      <c r="L183" s="7"/>
      <c r="M183" s="7"/>
      <c r="N183" s="7">
        <f t="shared" si="4"/>
        <v>0</v>
      </c>
      <c r="O183" s="7"/>
      <c r="P183" s="7"/>
      <c r="Q183" s="33">
        <f t="shared" si="5"/>
        <v>9297.7000000000007</v>
      </c>
      <c r="R183" s="54" t="s">
        <v>64</v>
      </c>
      <c r="S183" s="54" t="s">
        <v>64</v>
      </c>
      <c r="T183" s="34">
        <f>'OMR (2023)'!F185</f>
        <v>12513.464855740653</v>
      </c>
      <c r="U183" s="34">
        <f>'OMR (2023)'!G185</f>
        <v>11181.29225075276</v>
      </c>
      <c r="V183" s="10">
        <v>-5000</v>
      </c>
    </row>
    <row r="184" spans="1:22">
      <c r="A184" s="6">
        <v>45017</v>
      </c>
      <c r="B184" s="33" t="str">
        <f>'OCOD Data 2023'!Y184</f>
        <v>c</v>
      </c>
      <c r="C184" s="33">
        <f>'OCOD Data 2023'!M184</f>
        <v>3522.1</v>
      </c>
      <c r="D184" s="33">
        <f>'OCOD Data 2023'!L184</f>
        <v>5295.2</v>
      </c>
      <c r="E184" s="33">
        <f>'OCOD Data 2023'!X184</f>
        <v>0</v>
      </c>
      <c r="F184" s="33">
        <f>'OCOD Data 2023'!T184</f>
        <v>106048</v>
      </c>
      <c r="G184" s="45">
        <f>'OCOD Data 2023'!F184</f>
        <v>34241</v>
      </c>
      <c r="H184" s="45">
        <f>'OCOD Data 2023'!V184</f>
        <v>6.5</v>
      </c>
      <c r="I184" s="45">
        <f>'OCOD Data 2023'!W184</f>
        <v>8.3000000000000007</v>
      </c>
      <c r="J184" s="45">
        <f>'OCOD Data 2023'!S184</f>
        <v>64183.6</v>
      </c>
      <c r="K184" s="7"/>
      <c r="L184" s="7"/>
      <c r="M184" s="7"/>
      <c r="N184" s="7">
        <f t="shared" si="4"/>
        <v>0</v>
      </c>
      <c r="O184" s="7"/>
      <c r="P184" s="7"/>
      <c r="Q184" s="33">
        <f t="shared" si="5"/>
        <v>8817.2999999999993</v>
      </c>
      <c r="R184" s="54" t="s">
        <v>64</v>
      </c>
      <c r="S184" s="54" t="s">
        <v>64</v>
      </c>
      <c r="T184" s="34">
        <f>'OMR (2023)'!F186</f>
        <v>12037.152772956895</v>
      </c>
      <c r="U184" s="34">
        <f>'OMR (2023)'!G186</f>
        <v>11322.881629263416</v>
      </c>
      <c r="V184" s="10">
        <v>-5000</v>
      </c>
    </row>
    <row r="185" spans="1:22">
      <c r="A185" s="6">
        <v>45018</v>
      </c>
      <c r="B185" s="33" t="str">
        <f>'OCOD Data 2023'!Y185</f>
        <v>c</v>
      </c>
      <c r="C185" s="33">
        <f>'OCOD Data 2023'!M185</f>
        <v>3515.5</v>
      </c>
      <c r="D185" s="33">
        <f>'OCOD Data 2023'!L185</f>
        <v>5284.1</v>
      </c>
      <c r="E185" s="33">
        <f>'OCOD Data 2023'!X185</f>
        <v>0</v>
      </c>
      <c r="F185" s="33">
        <f>'OCOD Data 2023'!T185</f>
        <v>102985</v>
      </c>
      <c r="G185" s="45">
        <f>'OCOD Data 2023'!F185</f>
        <v>34023</v>
      </c>
      <c r="H185" s="45">
        <f>'OCOD Data 2023'!V185</f>
        <v>6.7</v>
      </c>
      <c r="I185" s="45">
        <f>'OCOD Data 2023'!W185</f>
        <v>8</v>
      </c>
      <c r="J185" s="45">
        <f>'OCOD Data 2023'!S185</f>
        <v>61822.2</v>
      </c>
      <c r="K185" s="7"/>
      <c r="L185" s="7"/>
      <c r="M185" s="7"/>
      <c r="N185" s="7">
        <f t="shared" si="4"/>
        <v>0</v>
      </c>
      <c r="O185" s="7"/>
      <c r="P185" s="7"/>
      <c r="Q185" s="33">
        <f t="shared" si="5"/>
        <v>8799.6</v>
      </c>
      <c r="R185" s="54" t="s">
        <v>64</v>
      </c>
      <c r="S185" s="54" t="s">
        <v>64</v>
      </c>
      <c r="T185" s="34">
        <f>'OMR (2023)'!F187</f>
        <v>11346.951640917572</v>
      </c>
      <c r="U185" s="34">
        <f>'OMR (2023)'!G187</f>
        <v>11374.341561126286</v>
      </c>
      <c r="V185" s="10">
        <v>-5000</v>
      </c>
    </row>
    <row r="186" spans="1:22">
      <c r="A186" s="6">
        <v>45019</v>
      </c>
      <c r="B186" s="33" t="str">
        <f>'OCOD Data 2023'!Y186</f>
        <v>c</v>
      </c>
      <c r="C186" s="33">
        <f>'OCOD Data 2023'!M186</f>
        <v>3521.1</v>
      </c>
      <c r="D186" s="33">
        <f>'OCOD Data 2023'!L186</f>
        <v>5291.7</v>
      </c>
      <c r="E186" s="33">
        <f>'OCOD Data 2023'!X186</f>
        <v>0</v>
      </c>
      <c r="F186" s="33">
        <f>'OCOD Data 2023'!T186</f>
        <v>95988</v>
      </c>
      <c r="G186" s="45">
        <f>'OCOD Data 2023'!F186</f>
        <v>33998</v>
      </c>
      <c r="H186" s="45">
        <f>'OCOD Data 2023'!V186</f>
        <v>6.8</v>
      </c>
      <c r="I186" s="45">
        <f>'OCOD Data 2023'!W186</f>
        <v>7.9</v>
      </c>
      <c r="J186" s="45">
        <f>'OCOD Data 2023'!S186</f>
        <v>56320.1</v>
      </c>
      <c r="K186" s="7"/>
      <c r="L186" s="7"/>
      <c r="M186" s="7"/>
      <c r="N186" s="7">
        <f t="shared" si="4"/>
        <v>0</v>
      </c>
      <c r="O186" s="7"/>
      <c r="P186" s="7"/>
      <c r="Q186" s="33">
        <f t="shared" si="5"/>
        <v>8812.7999999999993</v>
      </c>
      <c r="R186" s="54" t="s">
        <v>64</v>
      </c>
      <c r="S186" s="54" t="s">
        <v>64</v>
      </c>
      <c r="T186" s="34">
        <f>'OMR (2023)'!F188</f>
        <v>11273.140578784976</v>
      </c>
      <c r="U186" s="34">
        <f>'OMR (2023)'!G188</f>
        <v>11394.596278869094</v>
      </c>
      <c r="V186" s="10">
        <v>-5000</v>
      </c>
    </row>
    <row r="187" spans="1:22">
      <c r="A187" s="6">
        <v>45020</v>
      </c>
      <c r="B187" s="33" t="str">
        <f>'OCOD Data 2023'!Y187</f>
        <v>c</v>
      </c>
      <c r="C187" s="33">
        <f>'OCOD Data 2023'!M187</f>
        <v>3501.4</v>
      </c>
      <c r="D187" s="33">
        <f>'OCOD Data 2023'!L187</f>
        <v>5995</v>
      </c>
      <c r="E187" s="33">
        <f>'OCOD Data 2023'!X187</f>
        <v>0</v>
      </c>
      <c r="F187" s="33">
        <f>'OCOD Data 2023'!T187</f>
        <v>88376</v>
      </c>
      <c r="G187" s="45">
        <f>'OCOD Data 2023'!F187</f>
        <v>33697</v>
      </c>
      <c r="H187" s="45">
        <f>'OCOD Data 2023'!V187</f>
        <v>7.3</v>
      </c>
      <c r="I187" s="45">
        <f>'OCOD Data 2023'!W187</f>
        <v>8.5</v>
      </c>
      <c r="J187" s="45">
        <f>'OCOD Data 2023'!S187</f>
        <v>50940.9</v>
      </c>
      <c r="K187" s="7"/>
      <c r="L187" s="7"/>
      <c r="M187" s="7"/>
      <c r="N187" s="7">
        <f t="shared" si="4"/>
        <v>0</v>
      </c>
      <c r="O187" s="7"/>
      <c r="P187" s="7"/>
      <c r="Q187" s="33">
        <f t="shared" si="5"/>
        <v>9496.4</v>
      </c>
      <c r="R187" s="34">
        <f>'OMR (2023)'!C189</f>
        <v>11186</v>
      </c>
      <c r="S187" s="54" t="s">
        <v>64</v>
      </c>
      <c r="T187" s="34">
        <f>'OMR (2023)'!F189</f>
        <v>11011.754084688684</v>
      </c>
      <c r="U187" s="34">
        <f>'OMR (2023)'!G189</f>
        <v>11393.132732219952</v>
      </c>
      <c r="V187" s="10">
        <v>-5000</v>
      </c>
    </row>
    <row r="188" spans="1:22">
      <c r="A188" s="6">
        <v>45021</v>
      </c>
      <c r="B188" s="33" t="str">
        <f>'OCOD Data 2023'!Y188</f>
        <v>c</v>
      </c>
      <c r="C188" s="33">
        <f>'OCOD Data 2023'!M188</f>
        <v>3495.3</v>
      </c>
      <c r="D188" s="33">
        <f>'OCOD Data 2023'!L188</f>
        <v>5995</v>
      </c>
      <c r="E188" s="33">
        <f>'OCOD Data 2023'!X188</f>
        <v>0</v>
      </c>
      <c r="F188" s="33">
        <f>'OCOD Data 2023'!T188</f>
        <v>83400</v>
      </c>
      <c r="G188" s="45">
        <f>'OCOD Data 2023'!F188</f>
        <v>33273</v>
      </c>
      <c r="H188" s="45">
        <f>'OCOD Data 2023'!V188</f>
        <v>7.9</v>
      </c>
      <c r="I188" s="45">
        <f>'OCOD Data 2023'!W188</f>
        <v>9.1999999999999993</v>
      </c>
      <c r="J188" s="45">
        <f>'OCOD Data 2023'!S188</f>
        <v>47099.7</v>
      </c>
      <c r="K188" s="7"/>
      <c r="L188" s="7"/>
      <c r="M188" s="7"/>
      <c r="N188" s="7">
        <f t="shared" si="4"/>
        <v>0</v>
      </c>
      <c r="O188" s="7"/>
      <c r="P188" s="7"/>
      <c r="Q188" s="33">
        <f t="shared" si="5"/>
        <v>9490.2999999999993</v>
      </c>
      <c r="R188" s="34">
        <f>'OMR (2023)'!C190</f>
        <v>10862</v>
      </c>
      <c r="S188" s="54" t="s">
        <v>64</v>
      </c>
      <c r="T188" s="34">
        <f>'OMR (2023)'!F190</f>
        <v>10794.995539369804</v>
      </c>
      <c r="U188" s="34">
        <f>'OMR (2023)'!G190</f>
        <v>11395.33120265101</v>
      </c>
      <c r="V188" s="10">
        <v>-5000</v>
      </c>
    </row>
    <row r="189" spans="1:22">
      <c r="A189" s="6">
        <v>45022</v>
      </c>
      <c r="B189" s="33" t="str">
        <f>'OCOD Data 2023'!Y189</f>
        <v>c</v>
      </c>
      <c r="C189" s="33">
        <f>'OCOD Data 2023'!M189</f>
        <v>953.4</v>
      </c>
      <c r="D189" s="33">
        <f>'OCOD Data 2023'!L189</f>
        <v>5999</v>
      </c>
      <c r="E189" s="33">
        <f>'OCOD Data 2023'!X189</f>
        <v>0</v>
      </c>
      <c r="F189" s="33">
        <f>'OCOD Data 2023'!T189</f>
        <v>81771</v>
      </c>
      <c r="G189" s="45">
        <f>'OCOD Data 2023'!F189</f>
        <v>32984</v>
      </c>
      <c r="H189" s="45">
        <f>'OCOD Data 2023'!V189</f>
        <v>7.7</v>
      </c>
      <c r="I189" s="45">
        <f>'OCOD Data 2023'!W189</f>
        <v>9.1</v>
      </c>
      <c r="J189" s="45">
        <f>'OCOD Data 2023'!S189</f>
        <v>44052</v>
      </c>
      <c r="K189" s="7"/>
      <c r="L189" s="7"/>
      <c r="M189" s="7"/>
      <c r="N189" s="7">
        <f t="shared" si="4"/>
        <v>0</v>
      </c>
      <c r="O189" s="7"/>
      <c r="P189" s="7"/>
      <c r="Q189" s="33">
        <f t="shared" si="5"/>
        <v>6952.4</v>
      </c>
      <c r="R189" s="34">
        <f>'OMR (2023)'!C191</f>
        <v>10762</v>
      </c>
      <c r="S189" s="54" t="s">
        <v>64</v>
      </c>
      <c r="T189" s="34">
        <f>'OMR (2023)'!F191</f>
        <v>10968.812796309261</v>
      </c>
      <c r="U189" s="34">
        <f>'OMR (2023)'!G191</f>
        <v>11533.217551928876</v>
      </c>
      <c r="V189" s="10">
        <v>-5000</v>
      </c>
    </row>
    <row r="190" spans="1:22">
      <c r="A190" s="6">
        <v>45023</v>
      </c>
      <c r="B190" s="33" t="str">
        <f>'OCOD Data 2023'!Y190</f>
        <v>c</v>
      </c>
      <c r="C190" s="33">
        <f>'OCOD Data 2023'!M190</f>
        <v>812.7</v>
      </c>
      <c r="D190" s="33">
        <f>'OCOD Data 2023'!L190</f>
        <v>5992.9</v>
      </c>
      <c r="E190" s="33">
        <f>'OCOD Data 2023'!X190</f>
        <v>0</v>
      </c>
      <c r="F190" s="33">
        <f>'OCOD Data 2023'!T190</f>
        <v>78058</v>
      </c>
      <c r="G190" s="45">
        <f>'OCOD Data 2023'!F190</f>
        <v>32633</v>
      </c>
      <c r="H190" s="45">
        <f>'OCOD Data 2023'!V190</f>
        <v>7.2</v>
      </c>
      <c r="I190" s="45">
        <f>'OCOD Data 2023'!W190</f>
        <v>8.5</v>
      </c>
      <c r="J190" s="45">
        <f>'OCOD Data 2023'!S190</f>
        <v>41052.800000000003</v>
      </c>
      <c r="K190" s="7"/>
      <c r="L190" s="7"/>
      <c r="M190" s="7"/>
      <c r="N190" s="7">
        <f t="shared" si="4"/>
        <v>0</v>
      </c>
      <c r="O190" s="7"/>
      <c r="P190" s="7"/>
      <c r="Q190" s="33">
        <f t="shared" si="5"/>
        <v>6805.5999999999995</v>
      </c>
      <c r="R190" s="34">
        <f>'OMR (2023)'!C192</f>
        <v>10792</v>
      </c>
      <c r="S190" s="54" t="s">
        <v>64</v>
      </c>
      <c r="T190" s="34">
        <f>'OMR (2023)'!F192</f>
        <v>11182.304785896104</v>
      </c>
      <c r="U190" s="34">
        <f>'OMR (2023)'!G192</f>
        <v>11611.397057670079</v>
      </c>
      <c r="V190" s="10">
        <v>-5000</v>
      </c>
    </row>
    <row r="191" spans="1:22">
      <c r="A191" s="6">
        <v>45024</v>
      </c>
      <c r="B191" s="33" t="str">
        <f>'OCOD Data 2023'!Y191</f>
        <v>c</v>
      </c>
      <c r="C191" s="33">
        <f>'OCOD Data 2023'!M191</f>
        <v>812.7</v>
      </c>
      <c r="D191" s="33">
        <f>'OCOD Data 2023'!L191</f>
        <v>5996.5</v>
      </c>
      <c r="E191" s="33">
        <f>'OCOD Data 2023'!X191</f>
        <v>0</v>
      </c>
      <c r="F191" s="33">
        <f>'OCOD Data 2023'!T191</f>
        <v>74368</v>
      </c>
      <c r="G191" s="45">
        <f>'OCOD Data 2023'!F191</f>
        <v>32329</v>
      </c>
      <c r="H191" s="45">
        <f>'OCOD Data 2023'!V191</f>
        <v>6.6</v>
      </c>
      <c r="I191" s="45">
        <f>'OCOD Data 2023'!W191</f>
        <v>7.9</v>
      </c>
      <c r="J191" s="45">
        <f>'OCOD Data 2023'!S191</f>
        <v>37969.4</v>
      </c>
      <c r="K191" s="7"/>
      <c r="L191" s="7"/>
      <c r="M191" s="7"/>
      <c r="N191" s="7">
        <f t="shared" si="4"/>
        <v>0</v>
      </c>
      <c r="O191" s="7"/>
      <c r="P191" s="7"/>
      <c r="Q191" s="33">
        <f t="shared" si="5"/>
        <v>6809.2</v>
      </c>
      <c r="R191" s="34">
        <f>'OMR (2023)'!C193</f>
        <v>10764</v>
      </c>
      <c r="S191" s="54" t="s">
        <v>64</v>
      </c>
      <c r="T191" s="34">
        <f>'OMR (2023)'!F193</f>
        <v>11378.515049887112</v>
      </c>
      <c r="U191" s="34">
        <f>'OMR (2023)'!G193</f>
        <v>11684.189926045996</v>
      </c>
      <c r="V191" s="10">
        <v>-5000</v>
      </c>
    </row>
    <row r="192" spans="1:22">
      <c r="A192" s="6">
        <v>45025</v>
      </c>
      <c r="B192" s="33" t="str">
        <f>'OCOD Data 2023'!Y192</f>
        <v>c</v>
      </c>
      <c r="C192" s="33">
        <f>'OCOD Data 2023'!M192</f>
        <v>1434.3</v>
      </c>
      <c r="D192" s="33">
        <f>'OCOD Data 2023'!L192</f>
        <v>3990.4</v>
      </c>
      <c r="E192" s="33">
        <f>'OCOD Data 2023'!X192</f>
        <v>0</v>
      </c>
      <c r="F192" s="33">
        <f>'OCOD Data 2023'!T192</f>
        <v>73178</v>
      </c>
      <c r="G192" s="45">
        <f>'OCOD Data 2023'!F192</f>
        <v>31969</v>
      </c>
      <c r="H192" s="45">
        <f>'OCOD Data 2023'!V192</f>
        <v>6.3</v>
      </c>
      <c r="I192" s="45">
        <f>'OCOD Data 2023'!W192</f>
        <v>7.6</v>
      </c>
      <c r="J192" s="45">
        <f>'OCOD Data 2023'!S192</f>
        <v>36073.1</v>
      </c>
      <c r="K192" s="7"/>
      <c r="L192" s="7"/>
      <c r="M192" s="7"/>
      <c r="N192" s="7">
        <f t="shared" si="4"/>
        <v>0</v>
      </c>
      <c r="O192" s="7"/>
      <c r="P192" s="7"/>
      <c r="Q192" s="33">
        <f t="shared" si="5"/>
        <v>5424.7</v>
      </c>
      <c r="R192" s="34">
        <f>'OMR (2023)'!C194</f>
        <v>10978</v>
      </c>
      <c r="S192" s="54" t="s">
        <v>64</v>
      </c>
      <c r="T192" s="34">
        <f>'OMR (2023)'!F194</f>
        <v>11930.476509776154</v>
      </c>
      <c r="U192" s="34">
        <f>'OMR (2023)'!G194</f>
        <v>11861.309540117143</v>
      </c>
      <c r="V192" s="10">
        <v>-5000</v>
      </c>
    </row>
    <row r="193" spans="1:22">
      <c r="A193" s="6">
        <v>45026</v>
      </c>
      <c r="B193" s="33" t="str">
        <f>'OCOD Data 2023'!Y193</f>
        <v>c</v>
      </c>
      <c r="C193" s="33">
        <f>'OCOD Data 2023'!M193</f>
        <v>1696</v>
      </c>
      <c r="D193" s="33">
        <f>'OCOD Data 2023'!L193</f>
        <v>3994</v>
      </c>
      <c r="E193" s="33">
        <f>'OCOD Data 2023'!X193</f>
        <v>0</v>
      </c>
      <c r="F193" s="33">
        <f>'OCOD Data 2023'!T193</f>
        <v>71534</v>
      </c>
      <c r="G193" s="45">
        <f>'OCOD Data 2023'!F193</f>
        <v>31816</v>
      </c>
      <c r="H193" s="45">
        <f>'OCOD Data 2023'!V193</f>
        <v>6.1</v>
      </c>
      <c r="I193" s="45">
        <f>'OCOD Data 2023'!W193</f>
        <v>7.4</v>
      </c>
      <c r="J193" s="45">
        <f>'OCOD Data 2023'!S193</f>
        <v>35210.699999999997</v>
      </c>
      <c r="K193" s="7"/>
      <c r="L193" s="7"/>
      <c r="M193" s="7"/>
      <c r="N193" s="7">
        <f t="shared" si="4"/>
        <v>0</v>
      </c>
      <c r="O193" s="7"/>
      <c r="P193" s="7"/>
      <c r="Q193" s="33">
        <f t="shared" si="5"/>
        <v>5690</v>
      </c>
      <c r="R193" s="34">
        <f>'OMR (2023)'!C195</f>
        <v>11408</v>
      </c>
      <c r="S193" s="54" t="s">
        <v>64</v>
      </c>
      <c r="T193" s="34">
        <f>'OMR (2023)'!F195</f>
        <v>12424.30933714192</v>
      </c>
      <c r="U193" s="34">
        <f>'OMR (2023)'!G195</f>
        <v>11778.360025784326</v>
      </c>
      <c r="V193" s="10">
        <v>-5000</v>
      </c>
    </row>
    <row r="194" spans="1:22">
      <c r="A194" s="6">
        <v>45027</v>
      </c>
      <c r="B194" s="33" t="str">
        <f>'OCOD Data 2023'!Y194</f>
        <v>c</v>
      </c>
      <c r="C194" s="33">
        <f>'OCOD Data 2023'!M194</f>
        <v>1700</v>
      </c>
      <c r="D194" s="33">
        <f>'OCOD Data 2023'!L194</f>
        <v>3489.8</v>
      </c>
      <c r="E194" s="33">
        <f>'OCOD Data 2023'!X194</f>
        <v>0</v>
      </c>
      <c r="F194" s="33">
        <f>'OCOD Data 2023'!T194</f>
        <v>72517</v>
      </c>
      <c r="G194" s="45">
        <f>'OCOD Data 2023'!F194</f>
        <v>31587</v>
      </c>
      <c r="H194" s="45">
        <f>'OCOD Data 2023'!V194</f>
        <v>5.6</v>
      </c>
      <c r="I194" s="45">
        <f>'OCOD Data 2023'!W194</f>
        <v>6.8</v>
      </c>
      <c r="J194" s="45">
        <f>'OCOD Data 2023'!S194</f>
        <v>35571.5</v>
      </c>
      <c r="K194" s="7"/>
      <c r="L194" s="7"/>
      <c r="M194" s="7"/>
      <c r="N194" s="7">
        <f t="shared" si="4"/>
        <v>0</v>
      </c>
      <c r="O194" s="7"/>
      <c r="P194" s="7"/>
      <c r="Q194" s="33">
        <f t="shared" si="5"/>
        <v>5189.8</v>
      </c>
      <c r="R194" s="34">
        <f>'OMR (2023)'!C196</f>
        <v>11822</v>
      </c>
      <c r="S194" s="54" t="s">
        <v>64</v>
      </c>
      <c r="T194" s="34">
        <f>'OMR (2023)'!F196</f>
        <v>12568.398538342115</v>
      </c>
      <c r="U194" s="34">
        <f>'OMR (2023)'!G196</f>
        <v>11662.78855357431</v>
      </c>
      <c r="V194" s="10">
        <v>-5000</v>
      </c>
    </row>
    <row r="195" spans="1:22">
      <c r="A195" s="6">
        <v>45028</v>
      </c>
      <c r="B195" s="33" t="str">
        <f>'OCOD Data 2023'!Y195</f>
        <v>c</v>
      </c>
      <c r="C195" s="33">
        <f>'OCOD Data 2023'!M195</f>
        <v>1698.5</v>
      </c>
      <c r="D195" s="33">
        <f>'OCOD Data 2023'!L195</f>
        <v>3498.9</v>
      </c>
      <c r="E195" s="33">
        <f>'OCOD Data 2023'!X195</f>
        <v>0</v>
      </c>
      <c r="F195" s="33">
        <f>'OCOD Data 2023'!T195</f>
        <v>72045</v>
      </c>
      <c r="G195" s="45">
        <f>'OCOD Data 2023'!F195</f>
        <v>31367</v>
      </c>
      <c r="H195" s="45">
        <f>'OCOD Data 2023'!V195</f>
        <v>5.7</v>
      </c>
      <c r="I195" s="45">
        <f>'OCOD Data 2023'!W195</f>
        <v>6.7</v>
      </c>
      <c r="J195" s="45">
        <f>'OCOD Data 2023'!S195</f>
        <v>34978.199999999997</v>
      </c>
      <c r="K195" s="7"/>
      <c r="L195" s="7"/>
      <c r="M195" s="7"/>
      <c r="N195" s="7">
        <f t="shared" ref="N195:N258" si="6">SUM(K195:M195)*12.1/24</f>
        <v>0</v>
      </c>
      <c r="O195" s="7"/>
      <c r="P195" s="7"/>
      <c r="Q195" s="33">
        <f t="shared" ref="Q195:Q258" si="7">C195+D195</f>
        <v>5197.3999999999996</v>
      </c>
      <c r="R195" s="34">
        <f>'OMR (2023)'!C197</f>
        <v>12192</v>
      </c>
      <c r="S195" s="54" t="s">
        <v>64</v>
      </c>
      <c r="T195" s="34">
        <f>'OMR (2023)'!F197</f>
        <v>12691.615189340097</v>
      </c>
      <c r="U195" s="34">
        <f>'OMR (2023)'!G197</f>
        <v>11767.457663996003</v>
      </c>
      <c r="V195" s="10">
        <v>-5000</v>
      </c>
    </row>
    <row r="196" spans="1:22">
      <c r="A196" s="6">
        <v>45029</v>
      </c>
      <c r="B196" s="33" t="str">
        <f>'OCOD Data 2023'!Y196</f>
        <v>c</v>
      </c>
      <c r="C196" s="33">
        <f>'OCOD Data 2023'!M196</f>
        <v>1696</v>
      </c>
      <c r="D196" s="33">
        <f>'OCOD Data 2023'!L196</f>
        <v>3991.9</v>
      </c>
      <c r="E196" s="33">
        <f>'OCOD Data 2023'!X196</f>
        <v>0</v>
      </c>
      <c r="F196" s="33">
        <f>'OCOD Data 2023'!T196</f>
        <v>71270</v>
      </c>
      <c r="G196" s="45">
        <f>'OCOD Data 2023'!F196</f>
        <v>31100</v>
      </c>
      <c r="H196" s="45">
        <f>'OCOD Data 2023'!V196</f>
        <v>5.8</v>
      </c>
      <c r="I196" s="45">
        <f>'OCOD Data 2023'!W196</f>
        <v>6.7</v>
      </c>
      <c r="J196" s="45">
        <f>'OCOD Data 2023'!S196</f>
        <v>34717.599999999999</v>
      </c>
      <c r="K196" s="7"/>
      <c r="L196" s="7"/>
      <c r="M196" s="7"/>
      <c r="N196" s="7">
        <f t="shared" si="6"/>
        <v>0</v>
      </c>
      <c r="O196" s="7"/>
      <c r="P196" s="7"/>
      <c r="Q196" s="33">
        <f t="shared" si="7"/>
        <v>5687.9</v>
      </c>
      <c r="R196" s="34">
        <f>'OMR (2023)'!C198</f>
        <v>12332</v>
      </c>
      <c r="S196" s="34">
        <f>'OMR (2023)'!D198</f>
        <v>11475.714285714286</v>
      </c>
      <c r="T196" s="34">
        <f>'OMR (2023)'!F198</f>
        <v>12739.316097745483</v>
      </c>
      <c r="U196" s="34">
        <f>'OMR (2023)'!G198</f>
        <v>11809.086993991368</v>
      </c>
      <c r="V196" s="10">
        <v>-5000</v>
      </c>
    </row>
    <row r="197" spans="1:22">
      <c r="A197" s="6">
        <v>45030</v>
      </c>
      <c r="B197" s="33" t="str">
        <f>'OCOD Data 2023'!Y197</f>
        <v>c</v>
      </c>
      <c r="C197" s="33">
        <f>'OCOD Data 2023'!M197</f>
        <v>1694.5</v>
      </c>
      <c r="D197" s="33">
        <f>'OCOD Data 2023'!L197</f>
        <v>3988.9</v>
      </c>
      <c r="E197" s="33">
        <f>'OCOD Data 2023'!X197</f>
        <v>0</v>
      </c>
      <c r="F197" s="33">
        <f>'OCOD Data 2023'!T197</f>
        <v>72249</v>
      </c>
      <c r="G197" s="45">
        <f>'OCOD Data 2023'!F197</f>
        <v>30717</v>
      </c>
      <c r="H197" s="45">
        <f>'OCOD Data 2023'!V197</f>
        <v>6.1</v>
      </c>
      <c r="I197" s="45">
        <f>'OCOD Data 2023'!W197</f>
        <v>6.9</v>
      </c>
      <c r="J197" s="45">
        <f>'OCOD Data 2023'!S197</f>
        <v>35802.6</v>
      </c>
      <c r="K197" s="7"/>
      <c r="L197" s="7"/>
      <c r="M197" s="7"/>
      <c r="N197" s="7">
        <f t="shared" si="6"/>
        <v>0</v>
      </c>
      <c r="O197" s="7"/>
      <c r="P197" s="7"/>
      <c r="Q197" s="33">
        <f t="shared" si="7"/>
        <v>5683.4</v>
      </c>
      <c r="R197" s="34">
        <f>'OMR (2023)'!C199</f>
        <v>12274</v>
      </c>
      <c r="S197" s="34">
        <f>'OMR (2023)'!D199</f>
        <v>11485.714285714286</v>
      </c>
      <c r="T197" s="34">
        <f>'OMR (2023)'!F199</f>
        <v>12532.665773999623</v>
      </c>
      <c r="U197" s="34">
        <f>'OMR (2023)'!G199</f>
        <v>11868.167010923918</v>
      </c>
      <c r="V197" s="10">
        <v>-5000</v>
      </c>
    </row>
    <row r="198" spans="1:22">
      <c r="A198" s="6">
        <v>45031</v>
      </c>
      <c r="B198" s="33" t="str">
        <f>'OCOD Data 2023'!Y198</f>
        <v>c</v>
      </c>
      <c r="C198" s="33">
        <f>'OCOD Data 2023'!M198</f>
        <v>1694</v>
      </c>
      <c r="D198" s="33">
        <f>'OCOD Data 2023'!L198</f>
        <v>3491.3</v>
      </c>
      <c r="E198" s="33">
        <f>'OCOD Data 2023'!X198</f>
        <v>0</v>
      </c>
      <c r="F198" s="33">
        <f>'OCOD Data 2023'!T198</f>
        <v>72771</v>
      </c>
      <c r="G198" s="45">
        <f>'OCOD Data 2023'!F198</f>
        <v>30491</v>
      </c>
      <c r="H198" s="45">
        <f>'OCOD Data 2023'!V198</f>
        <v>6.3</v>
      </c>
      <c r="I198" s="45">
        <f>'OCOD Data 2023'!W198</f>
        <v>6.9</v>
      </c>
      <c r="J198" s="45">
        <f>'OCOD Data 2023'!S198</f>
        <v>36345.699999999997</v>
      </c>
      <c r="K198" s="7"/>
      <c r="L198" s="7"/>
      <c r="M198" s="7"/>
      <c r="N198" s="7">
        <f t="shared" si="6"/>
        <v>0</v>
      </c>
      <c r="O198" s="7"/>
      <c r="P198" s="7"/>
      <c r="Q198" s="33">
        <f t="shared" si="7"/>
        <v>5185.3</v>
      </c>
      <c r="R198" s="34">
        <f>'OMR (2023)'!C200</f>
        <v>12170</v>
      </c>
      <c r="S198" s="34">
        <f>'OMR (2023)'!D200</f>
        <v>11507.857142857143</v>
      </c>
      <c r="T198" s="34">
        <f>'OMR (2023)'!F200</f>
        <v>12466.213667047265</v>
      </c>
      <c r="U198" s="34">
        <f>'OMR (2023)'!G200</f>
        <v>11931.596059388032</v>
      </c>
      <c r="V198" s="10">
        <v>-5000</v>
      </c>
    </row>
    <row r="199" spans="1:22">
      <c r="A199" s="6">
        <v>45032</v>
      </c>
      <c r="B199" s="33" t="str">
        <f>'OCOD Data 2023'!Y199</f>
        <v>c</v>
      </c>
      <c r="C199" s="33">
        <f>'OCOD Data 2023'!M199</f>
        <v>1696</v>
      </c>
      <c r="D199" s="33">
        <f>'OCOD Data 2023'!L199</f>
        <v>2995.2</v>
      </c>
      <c r="E199" s="33">
        <f>'OCOD Data 2023'!X199</f>
        <v>0</v>
      </c>
      <c r="F199" s="33">
        <f>'OCOD Data 2023'!T199</f>
        <v>72611</v>
      </c>
      <c r="G199" s="45">
        <f>'OCOD Data 2023'!F199</f>
        <v>30463</v>
      </c>
      <c r="H199" s="45">
        <f>'OCOD Data 2023'!V199</f>
        <v>6</v>
      </c>
      <c r="I199" s="45">
        <f>'OCOD Data 2023'!W199</f>
        <v>6.5</v>
      </c>
      <c r="J199" s="45">
        <f>'OCOD Data 2023'!S199</f>
        <v>36139.800000000003</v>
      </c>
      <c r="K199" s="7"/>
      <c r="L199" s="7"/>
      <c r="M199" s="7"/>
      <c r="N199" s="7">
        <f t="shared" si="6"/>
        <v>0</v>
      </c>
      <c r="O199" s="7"/>
      <c r="P199" s="7"/>
      <c r="Q199" s="33">
        <f t="shared" si="7"/>
        <v>4691.2</v>
      </c>
      <c r="R199" s="34">
        <f>'OMR (2023)'!C201</f>
        <v>11876</v>
      </c>
      <c r="S199" s="34">
        <f>'OMR (2023)'!D201</f>
        <v>11515.714285714286</v>
      </c>
      <c r="T199" s="34">
        <f>'OMR (2023)'!F201</f>
        <v>12107.239588146334</v>
      </c>
      <c r="U199" s="34">
        <f>'OMR (2023)'!G201</f>
        <v>11934.319963298867</v>
      </c>
      <c r="V199" s="10">
        <v>-5000</v>
      </c>
    </row>
    <row r="200" spans="1:22">
      <c r="A200" s="6">
        <v>45033</v>
      </c>
      <c r="B200" s="33" t="str">
        <f>'OCOD Data 2023'!Y200</f>
        <v>c</v>
      </c>
      <c r="C200" s="33">
        <f>'OCOD Data 2023'!M200</f>
        <v>1697.5</v>
      </c>
      <c r="D200" s="33">
        <f>'OCOD Data 2023'!L200</f>
        <v>4496.1000000000004</v>
      </c>
      <c r="E200" s="33">
        <f>'OCOD Data 2023'!X200</f>
        <v>0</v>
      </c>
      <c r="F200" s="33">
        <f>'OCOD Data 2023'!T200</f>
        <v>70966</v>
      </c>
      <c r="G200" s="45">
        <f>'OCOD Data 2023'!F200</f>
        <v>30363</v>
      </c>
      <c r="H200" s="45">
        <f>'OCOD Data 2023'!V200</f>
        <v>6.4</v>
      </c>
      <c r="I200" s="45">
        <f>'OCOD Data 2023'!W200</f>
        <v>6.7</v>
      </c>
      <c r="J200" s="45">
        <f>'OCOD Data 2023'!S200</f>
        <v>36049.4</v>
      </c>
      <c r="K200" s="7"/>
      <c r="L200" s="7"/>
      <c r="M200" s="7"/>
      <c r="N200" s="7">
        <f t="shared" si="6"/>
        <v>0</v>
      </c>
      <c r="O200" s="7"/>
      <c r="P200" s="7"/>
      <c r="Q200" s="33">
        <f t="shared" si="7"/>
        <v>6193.6</v>
      </c>
      <c r="R200" s="54" t="s">
        <v>64</v>
      </c>
      <c r="S200" s="54" t="s">
        <v>64</v>
      </c>
      <c r="T200" s="34">
        <f>'OMR (2023)'!F202</f>
        <v>11775.102616112892</v>
      </c>
      <c r="U200" s="34">
        <f>'OMR (2023)'!G202</f>
        <v>11946.729820184544</v>
      </c>
      <c r="V200" s="10">
        <v>-5000</v>
      </c>
    </row>
    <row r="201" spans="1:22">
      <c r="A201" s="6">
        <v>45034</v>
      </c>
      <c r="B201" s="33" t="str">
        <f>'OCOD Data 2023'!Y201</f>
        <v>c</v>
      </c>
      <c r="C201" s="33">
        <f>'OCOD Data 2023'!M201</f>
        <v>1695.5</v>
      </c>
      <c r="D201" s="33">
        <f>'OCOD Data 2023'!L201</f>
        <v>4493.6000000000004</v>
      </c>
      <c r="E201" s="33">
        <f>'OCOD Data 2023'!X201</f>
        <v>0</v>
      </c>
      <c r="F201" s="33">
        <f>'OCOD Data 2023'!T201</f>
        <v>72212</v>
      </c>
      <c r="G201" s="45">
        <f>'OCOD Data 2023'!F201</f>
        <v>29873</v>
      </c>
      <c r="H201" s="45">
        <f>'OCOD Data 2023'!V201</f>
        <v>6.9</v>
      </c>
      <c r="I201" s="45">
        <f>'OCOD Data 2023'!W201</f>
        <v>7.1</v>
      </c>
      <c r="J201" s="45">
        <f>'OCOD Data 2023'!S201</f>
        <v>37139.800000000003</v>
      </c>
      <c r="K201" s="7"/>
      <c r="L201" s="7"/>
      <c r="M201" s="7"/>
      <c r="N201" s="7">
        <f t="shared" si="6"/>
        <v>0</v>
      </c>
      <c r="O201" s="7"/>
      <c r="P201" s="7"/>
      <c r="Q201" s="33">
        <f t="shared" si="7"/>
        <v>6189.1</v>
      </c>
      <c r="R201" s="54" t="s">
        <v>64</v>
      </c>
      <c r="S201" s="54" t="s">
        <v>64</v>
      </c>
      <c r="T201" s="34">
        <f>'OMR (2023)'!F203</f>
        <v>11554.220597222924</v>
      </c>
      <c r="U201" s="34">
        <f>'OMR (2023)'!G203</f>
        <v>12002.825034182168</v>
      </c>
      <c r="V201" s="10">
        <v>-5000</v>
      </c>
    </row>
    <row r="202" spans="1:22">
      <c r="A202" s="6">
        <v>45035</v>
      </c>
      <c r="B202" s="33" t="str">
        <f>'OCOD Data 2023'!Y202</f>
        <v>c</v>
      </c>
      <c r="C202" s="33">
        <f>'OCOD Data 2023'!M202</f>
        <v>1691.5</v>
      </c>
      <c r="D202" s="33">
        <f>'OCOD Data 2023'!L202</f>
        <v>4488.5</v>
      </c>
      <c r="E202" s="33">
        <f>'OCOD Data 2023'!X202</f>
        <v>0</v>
      </c>
      <c r="F202" s="33">
        <f>'OCOD Data 2023'!T202</f>
        <v>72192</v>
      </c>
      <c r="G202" s="45">
        <f>'OCOD Data 2023'!F202</f>
        <v>29351</v>
      </c>
      <c r="H202" s="45">
        <f>'OCOD Data 2023'!V202</f>
        <v>7.6</v>
      </c>
      <c r="I202" s="45">
        <f>'OCOD Data 2023'!W202</f>
        <v>7.7</v>
      </c>
      <c r="J202" s="45">
        <f>'OCOD Data 2023'!S202</f>
        <v>37638.199999999997</v>
      </c>
      <c r="K202" s="7"/>
      <c r="L202" s="7"/>
      <c r="M202" s="7"/>
      <c r="N202" s="7">
        <f t="shared" si="6"/>
        <v>0</v>
      </c>
      <c r="O202" s="7"/>
      <c r="P202" s="7"/>
      <c r="Q202" s="33">
        <f t="shared" si="7"/>
        <v>6180</v>
      </c>
      <c r="R202" s="54" t="s">
        <v>64</v>
      </c>
      <c r="S202" s="54" t="s">
        <v>64</v>
      </c>
      <c r="T202" s="34">
        <f>'OMR (2023)'!F204</f>
        <v>11304.495695392825</v>
      </c>
      <c r="U202" s="34">
        <f>'OMR (2023)'!G204</f>
        <v>12050.131352360711</v>
      </c>
      <c r="V202" s="10">
        <v>-5000</v>
      </c>
    </row>
    <row r="203" spans="1:22">
      <c r="A203" s="6">
        <v>45036</v>
      </c>
      <c r="B203" s="33" t="str">
        <f>'OCOD Data 2023'!Y203</f>
        <v>c</v>
      </c>
      <c r="C203" s="33">
        <f>'OCOD Data 2023'!M203</f>
        <v>1687.9</v>
      </c>
      <c r="D203" s="33">
        <f>'OCOD Data 2023'!L203</f>
        <v>5990.4</v>
      </c>
      <c r="E203" s="33">
        <f>'OCOD Data 2023'!X203</f>
        <v>0</v>
      </c>
      <c r="F203" s="33">
        <f>'OCOD Data 2023'!T203</f>
        <v>69856</v>
      </c>
      <c r="G203" s="45">
        <f>'OCOD Data 2023'!F203</f>
        <v>29133</v>
      </c>
      <c r="H203" s="45">
        <f>'OCOD Data 2023'!V203</f>
        <v>8.1999999999999993</v>
      </c>
      <c r="I203" s="45">
        <f>'OCOD Data 2023'!W203</f>
        <v>8.3000000000000007</v>
      </c>
      <c r="J203" s="45">
        <f>'OCOD Data 2023'!S203</f>
        <v>37583.1</v>
      </c>
      <c r="K203" s="7"/>
      <c r="L203" s="7"/>
      <c r="M203" s="7"/>
      <c r="N203" s="7">
        <f t="shared" si="6"/>
        <v>0</v>
      </c>
      <c r="O203" s="7"/>
      <c r="P203" s="7"/>
      <c r="Q203" s="33">
        <f t="shared" si="7"/>
        <v>7678.2999999999993</v>
      </c>
      <c r="R203" s="54" t="s">
        <v>64</v>
      </c>
      <c r="S203" s="54" t="s">
        <v>64</v>
      </c>
      <c r="T203" s="34">
        <f>'OMR (2023)'!F205</f>
        <v>10663.026907220403</v>
      </c>
      <c r="U203" s="34">
        <f>'OMR (2023)'!G205</f>
        <v>11822.386813284869</v>
      </c>
      <c r="V203" s="10">
        <v>-5000</v>
      </c>
    </row>
    <row r="204" spans="1:22">
      <c r="A204" s="6">
        <v>45037</v>
      </c>
      <c r="B204" s="33" t="str">
        <f>'OCOD Data 2023'!Y204</f>
        <v>c</v>
      </c>
      <c r="C204" s="33">
        <f>'OCOD Data 2023'!M204</f>
        <v>1686.4</v>
      </c>
      <c r="D204" s="33">
        <f>'OCOD Data 2023'!L204</f>
        <v>5986.9</v>
      </c>
      <c r="E204" s="33">
        <f>'OCOD Data 2023'!X204</f>
        <v>0</v>
      </c>
      <c r="F204" s="33">
        <f>'OCOD Data 2023'!T204</f>
        <v>69074</v>
      </c>
      <c r="G204" s="45">
        <f>'OCOD Data 2023'!F204</f>
        <v>29354</v>
      </c>
      <c r="H204" s="45">
        <f>'OCOD Data 2023'!V204</f>
        <v>8.9</v>
      </c>
      <c r="I204" s="45">
        <f>'OCOD Data 2023'!W204</f>
        <v>8.9</v>
      </c>
      <c r="J204" s="45">
        <f>'OCOD Data 2023'!S204</f>
        <v>37233.300000000003</v>
      </c>
      <c r="K204" s="7"/>
      <c r="L204" s="7"/>
      <c r="M204" s="7"/>
      <c r="N204" s="7">
        <f t="shared" si="6"/>
        <v>0</v>
      </c>
      <c r="O204" s="7"/>
      <c r="P204" s="7"/>
      <c r="Q204" s="33">
        <f t="shared" si="7"/>
        <v>7673.2999999999993</v>
      </c>
      <c r="R204" s="54" t="s">
        <v>64</v>
      </c>
      <c r="S204" s="54" t="s">
        <v>64</v>
      </c>
      <c r="T204" s="34">
        <f>'OMR (2023)'!F206</f>
        <v>10213.544135019747</v>
      </c>
      <c r="U204" s="34">
        <f>'OMR (2023)'!G206</f>
        <v>11588.334016557312</v>
      </c>
      <c r="V204" s="10">
        <v>-5000</v>
      </c>
    </row>
    <row r="205" spans="1:22">
      <c r="A205" s="6">
        <v>45038</v>
      </c>
      <c r="B205" s="33" t="str">
        <f>'OCOD Data 2023'!Y205</f>
        <v>c</v>
      </c>
      <c r="C205" s="33">
        <f>'OCOD Data 2023'!M205</f>
        <v>1690.5</v>
      </c>
      <c r="D205" s="33">
        <f>'OCOD Data 2023'!L205</f>
        <v>4492.1000000000004</v>
      </c>
      <c r="E205" s="33">
        <f>'OCOD Data 2023'!X205</f>
        <v>0</v>
      </c>
      <c r="F205" s="33">
        <f>'OCOD Data 2023'!T205</f>
        <v>69705</v>
      </c>
      <c r="G205" s="45">
        <f>'OCOD Data 2023'!F205</f>
        <v>29615</v>
      </c>
      <c r="H205" s="45">
        <f>'OCOD Data 2023'!V205</f>
        <v>9</v>
      </c>
      <c r="I205" s="45">
        <f>'OCOD Data 2023'!W205</f>
        <v>9</v>
      </c>
      <c r="J205" s="45">
        <f>'OCOD Data 2023'!S205</f>
        <v>36298</v>
      </c>
      <c r="K205" s="7"/>
      <c r="L205" s="7"/>
      <c r="M205" s="7"/>
      <c r="N205" s="7">
        <f t="shared" si="6"/>
        <v>0</v>
      </c>
      <c r="O205" s="7"/>
      <c r="P205" s="7"/>
      <c r="Q205" s="33">
        <f t="shared" si="7"/>
        <v>6182.6</v>
      </c>
      <c r="R205" s="54" t="s">
        <v>64</v>
      </c>
      <c r="S205" s="54" t="s">
        <v>64</v>
      </c>
      <c r="T205" s="34">
        <f>'OMR (2023)'!F207</f>
        <v>10075.450054610537</v>
      </c>
      <c r="U205" s="34">
        <f>'OMR (2023)'!G207</f>
        <v>11481.349464728626</v>
      </c>
      <c r="V205" s="10">
        <v>-5000</v>
      </c>
    </row>
    <row r="206" spans="1:22">
      <c r="A206" s="6">
        <v>45039</v>
      </c>
      <c r="B206" s="33" t="str">
        <f>'OCOD Data 2023'!Y206</f>
        <v>c</v>
      </c>
      <c r="C206" s="33">
        <f>'OCOD Data 2023'!M206</f>
        <v>2402.3000000000002</v>
      </c>
      <c r="D206" s="33">
        <f>'OCOD Data 2023'!L206</f>
        <v>2993.7</v>
      </c>
      <c r="E206" s="33">
        <f>'OCOD Data 2023'!X206</f>
        <v>0</v>
      </c>
      <c r="F206" s="33">
        <f>'OCOD Data 2023'!T206</f>
        <v>69822</v>
      </c>
      <c r="G206" s="45">
        <f>'OCOD Data 2023'!F206</f>
        <v>29776</v>
      </c>
      <c r="H206" s="45">
        <f>'OCOD Data 2023'!V206</f>
        <v>8</v>
      </c>
      <c r="I206" s="45">
        <f>'OCOD Data 2023'!W206</f>
        <v>8.1999999999999993</v>
      </c>
      <c r="J206" s="45">
        <f>'OCOD Data 2023'!S206</f>
        <v>35371.5</v>
      </c>
      <c r="K206" s="7"/>
      <c r="L206" s="7"/>
      <c r="M206" s="7"/>
      <c r="N206" s="7">
        <f t="shared" si="6"/>
        <v>0</v>
      </c>
      <c r="O206" s="7"/>
      <c r="P206" s="7"/>
      <c r="Q206" s="33">
        <f t="shared" si="7"/>
        <v>5396</v>
      </c>
      <c r="R206" s="54" t="s">
        <v>64</v>
      </c>
      <c r="S206" s="54" t="s">
        <v>64</v>
      </c>
      <c r="T206" s="34">
        <f>'OMR (2023)'!F208</f>
        <v>10126.639863685403</v>
      </c>
      <c r="U206" s="34">
        <f>'OMR (2023)'!G208</f>
        <v>11358.597660578331</v>
      </c>
      <c r="V206" s="10">
        <v>-5000</v>
      </c>
    </row>
    <row r="207" spans="1:22">
      <c r="A207" s="6">
        <v>45040</v>
      </c>
      <c r="B207" s="33" t="str">
        <f>'OCOD Data 2023'!Y207</f>
        <v>c</v>
      </c>
      <c r="C207" s="33">
        <f>'OCOD Data 2023'!M207</f>
        <v>2702.3</v>
      </c>
      <c r="D207" s="33">
        <f>'OCOD Data 2023'!L207</f>
        <v>3989.9</v>
      </c>
      <c r="E207" s="33">
        <f>'OCOD Data 2023'!X207</f>
        <v>0</v>
      </c>
      <c r="F207" s="33">
        <f>'OCOD Data 2023'!T207</f>
        <v>68558</v>
      </c>
      <c r="G207" s="45">
        <f>'OCOD Data 2023'!F207</f>
        <v>29821</v>
      </c>
      <c r="H207" s="45">
        <f>'OCOD Data 2023'!V207</f>
        <v>7.6</v>
      </c>
      <c r="I207" s="45">
        <f>'OCOD Data 2023'!W207</f>
        <v>7.8</v>
      </c>
      <c r="J207" s="45">
        <f>'OCOD Data 2023'!S207</f>
        <v>35074.300000000003</v>
      </c>
      <c r="K207" s="7"/>
      <c r="L207" s="7"/>
      <c r="M207" s="7"/>
      <c r="N207" s="7">
        <f t="shared" si="6"/>
        <v>0</v>
      </c>
      <c r="O207" s="7"/>
      <c r="P207" s="7"/>
      <c r="Q207" s="33">
        <f t="shared" si="7"/>
        <v>6692.2000000000007</v>
      </c>
      <c r="R207" s="54" t="s">
        <v>64</v>
      </c>
      <c r="S207" s="54" t="s">
        <v>64</v>
      </c>
      <c r="T207" s="34">
        <f>'OMR (2023)'!F209</f>
        <v>10009.525147537981</v>
      </c>
      <c r="U207" s="34">
        <f>'OMR (2023)'!G209</f>
        <v>11187.708427502163</v>
      </c>
      <c r="V207" s="10">
        <v>-5000</v>
      </c>
    </row>
    <row r="208" spans="1:22">
      <c r="A208" s="6">
        <v>45041</v>
      </c>
      <c r="B208" s="33" t="str">
        <f>'OCOD Data 2023'!Y208</f>
        <v>c</v>
      </c>
      <c r="C208" s="33">
        <f>'OCOD Data 2023'!M208</f>
        <v>2694.7</v>
      </c>
      <c r="D208" s="33">
        <f>'OCOD Data 2023'!L208</f>
        <v>3488.8</v>
      </c>
      <c r="E208" s="33">
        <f>'OCOD Data 2023'!X208</f>
        <v>0</v>
      </c>
      <c r="F208" s="33">
        <f>'OCOD Data 2023'!T208</f>
        <v>69577</v>
      </c>
      <c r="G208" s="45">
        <f>'OCOD Data 2023'!F208</f>
        <v>29758</v>
      </c>
      <c r="H208" s="45">
        <f>'OCOD Data 2023'!V208</f>
        <v>7.7</v>
      </c>
      <c r="I208" s="45">
        <f>'OCOD Data 2023'!W208</f>
        <v>7.8</v>
      </c>
      <c r="J208" s="45">
        <f>'OCOD Data 2023'!S208</f>
        <v>35459.599999999999</v>
      </c>
      <c r="K208" s="7"/>
      <c r="L208" s="7"/>
      <c r="M208" s="7"/>
      <c r="N208" s="7">
        <f t="shared" si="6"/>
        <v>0</v>
      </c>
      <c r="O208" s="7"/>
      <c r="P208" s="7"/>
      <c r="Q208" s="33">
        <f t="shared" si="7"/>
        <v>6183.5</v>
      </c>
      <c r="R208" s="34">
        <f>'OMR (2023)'!C210</f>
        <v>9104</v>
      </c>
      <c r="S208" s="54" t="s">
        <v>64</v>
      </c>
      <c r="T208" s="34">
        <f>'OMR (2023)'!F210</f>
        <v>10335.684912539238</v>
      </c>
      <c r="U208" s="34">
        <f>'OMR (2023)'!G210</f>
        <v>11024.989089783843</v>
      </c>
      <c r="V208" s="10">
        <v>-5000</v>
      </c>
    </row>
    <row r="209" spans="1:22">
      <c r="A209" s="6">
        <v>45042</v>
      </c>
      <c r="B209" s="33" t="str">
        <f>'OCOD Data 2023'!Y209</f>
        <v>c</v>
      </c>
      <c r="C209" s="33">
        <f>'OCOD Data 2023'!M209</f>
        <v>2692.7</v>
      </c>
      <c r="D209" s="33">
        <f>'OCOD Data 2023'!L209</f>
        <v>3491.3</v>
      </c>
      <c r="E209" s="33">
        <f>'OCOD Data 2023'!X209</f>
        <v>0</v>
      </c>
      <c r="F209" s="33">
        <f>'OCOD Data 2023'!T209</f>
        <v>70593</v>
      </c>
      <c r="G209" s="45">
        <f>'OCOD Data 2023'!F209</f>
        <v>29584</v>
      </c>
      <c r="H209" s="45">
        <f>'OCOD Data 2023'!V209</f>
        <v>8</v>
      </c>
      <c r="I209" s="45">
        <f>'OCOD Data 2023'!W209</f>
        <v>8.1</v>
      </c>
      <c r="J209" s="45">
        <f>'OCOD Data 2023'!S209</f>
        <v>36347</v>
      </c>
      <c r="K209" s="7"/>
      <c r="L209" s="7"/>
      <c r="M209" s="7"/>
      <c r="N209" s="7">
        <f t="shared" si="6"/>
        <v>0</v>
      </c>
      <c r="O209" s="7"/>
      <c r="P209" s="7"/>
      <c r="Q209" s="33">
        <f t="shared" si="7"/>
        <v>6184</v>
      </c>
      <c r="R209" s="34">
        <f>'OMR (2023)'!C211</f>
        <v>9496</v>
      </c>
      <c r="S209" s="54" t="s">
        <v>64</v>
      </c>
      <c r="T209" s="34">
        <f>'OMR (2023)'!F211</f>
        <v>10680.714308415216</v>
      </c>
      <c r="U209" s="34">
        <f>'OMR (2023)'!G211</f>
        <v>10870.155130512712</v>
      </c>
      <c r="V209" s="10">
        <v>-5000</v>
      </c>
    </row>
    <row r="210" spans="1:22">
      <c r="A210" s="6">
        <v>45043</v>
      </c>
      <c r="B210" s="33" t="str">
        <f>'OCOD Data 2023'!Y210</f>
        <v>c</v>
      </c>
      <c r="C210" s="33">
        <f>'OCOD Data 2023'!M210</f>
        <v>2692.7</v>
      </c>
      <c r="D210" s="33">
        <f>'OCOD Data 2023'!L210</f>
        <v>5494.3</v>
      </c>
      <c r="E210" s="33">
        <f>'OCOD Data 2023'!X210</f>
        <v>0</v>
      </c>
      <c r="F210" s="33">
        <f>'OCOD Data 2023'!T210</f>
        <v>69250</v>
      </c>
      <c r="G210" s="45">
        <f>'OCOD Data 2023'!F210</f>
        <v>29399</v>
      </c>
      <c r="H210" s="45">
        <f>'OCOD Data 2023'!V210</f>
        <v>8.6</v>
      </c>
      <c r="I210" s="45">
        <f>'OCOD Data 2023'!W210</f>
        <v>8.6999999999999993</v>
      </c>
      <c r="J210" s="45">
        <f>'OCOD Data 2023'!S210</f>
        <v>37114.9</v>
      </c>
      <c r="K210" s="7"/>
      <c r="L210" s="7"/>
      <c r="M210" s="7"/>
      <c r="N210" s="7">
        <f t="shared" si="6"/>
        <v>0</v>
      </c>
      <c r="O210" s="7"/>
      <c r="P210" s="7"/>
      <c r="Q210" s="33">
        <f t="shared" si="7"/>
        <v>8187</v>
      </c>
      <c r="R210" s="34">
        <f>'OMR (2023)'!C212</f>
        <v>9378</v>
      </c>
      <c r="S210" s="54" t="s">
        <v>64</v>
      </c>
      <c r="T210" s="34">
        <f>'OMR (2023)'!F212</f>
        <v>10321.342070855348</v>
      </c>
      <c r="U210" s="34">
        <f>'OMR (2023)'!G212</f>
        <v>10617.787312267861</v>
      </c>
      <c r="V210" s="10">
        <v>-5000</v>
      </c>
    </row>
    <row r="211" spans="1:22">
      <c r="A211" s="6">
        <v>45044</v>
      </c>
      <c r="B211" s="33" t="str">
        <f>'OCOD Data 2023'!Y211</f>
        <v>c</v>
      </c>
      <c r="C211" s="33">
        <f>'OCOD Data 2023'!M211</f>
        <v>2719.9</v>
      </c>
      <c r="D211" s="33">
        <f>'OCOD Data 2023'!L211</f>
        <v>4993.7</v>
      </c>
      <c r="E211" s="33">
        <f>'OCOD Data 2023'!X211</f>
        <v>0</v>
      </c>
      <c r="F211" s="33">
        <f>'OCOD Data 2023'!T211</f>
        <v>70563</v>
      </c>
      <c r="G211" s="45">
        <f>'OCOD Data 2023'!F211</f>
        <v>29365</v>
      </c>
      <c r="H211" s="45">
        <f>'OCOD Data 2023'!V211</f>
        <v>9.3000000000000007</v>
      </c>
      <c r="I211" s="45">
        <f>'OCOD Data 2023'!W211</f>
        <v>9.1999999999999993</v>
      </c>
      <c r="J211" s="45">
        <f>'OCOD Data 2023'!S211</f>
        <v>37951.800000000003</v>
      </c>
      <c r="K211" s="7"/>
      <c r="L211" s="7"/>
      <c r="M211" s="7"/>
      <c r="N211" s="7">
        <f t="shared" si="6"/>
        <v>0</v>
      </c>
      <c r="O211" s="7"/>
      <c r="P211" s="7"/>
      <c r="Q211" s="33">
        <f t="shared" si="7"/>
        <v>7713.6</v>
      </c>
      <c r="R211" s="34">
        <f>'OMR (2023)'!C213</f>
        <v>8996</v>
      </c>
      <c r="S211" s="54" t="s">
        <v>64</v>
      </c>
      <c r="T211" s="34">
        <f>'OMR (2023)'!F213</f>
        <v>9846.5789616645234</v>
      </c>
      <c r="U211" s="34">
        <f>'OMR (2023)'!G213</f>
        <v>10399.280941887222</v>
      </c>
      <c r="V211" s="10">
        <v>-5000</v>
      </c>
    </row>
    <row r="212" spans="1:22">
      <c r="A212" s="6">
        <v>45045</v>
      </c>
      <c r="B212" s="33" t="str">
        <f>'OCOD Data 2023'!Y212</f>
        <v>c</v>
      </c>
      <c r="C212" s="33">
        <f>'OCOD Data 2023'!M212</f>
        <v>2706.8</v>
      </c>
      <c r="D212" s="33">
        <f>'OCOD Data 2023'!L212</f>
        <v>2996.7</v>
      </c>
      <c r="E212" s="33">
        <f>'OCOD Data 2023'!X212</f>
        <v>0</v>
      </c>
      <c r="F212" s="33">
        <f>'OCOD Data 2023'!T212</f>
        <v>74507</v>
      </c>
      <c r="G212" s="45">
        <f>'OCOD Data 2023'!F212</f>
        <v>29371</v>
      </c>
      <c r="H212" s="45">
        <f>'OCOD Data 2023'!V212</f>
        <v>9</v>
      </c>
      <c r="I212" s="45">
        <f>'OCOD Data 2023'!W212</f>
        <v>8.9</v>
      </c>
      <c r="J212" s="45">
        <f>'OCOD Data 2023'!S212</f>
        <v>39534.9</v>
      </c>
      <c r="K212" s="7"/>
      <c r="L212" s="7"/>
      <c r="M212" s="7"/>
      <c r="N212" s="7">
        <f t="shared" si="6"/>
        <v>0</v>
      </c>
      <c r="O212" s="7"/>
      <c r="P212" s="7"/>
      <c r="Q212" s="33">
        <f t="shared" si="7"/>
        <v>5703.5</v>
      </c>
      <c r="R212" s="34">
        <f>'OMR (2023)'!C214</f>
        <v>8912</v>
      </c>
      <c r="S212" s="54" t="s">
        <v>64</v>
      </c>
      <c r="T212" s="34">
        <f>'OMR (2023)'!F214</f>
        <v>9975.2258215981838</v>
      </c>
      <c r="U212" s="34">
        <f>'OMR (2023)'!G214</f>
        <v>10298.069911270346</v>
      </c>
      <c r="V212" s="10">
        <v>-5000</v>
      </c>
    </row>
    <row r="213" spans="1:22">
      <c r="A213" s="6">
        <v>45046</v>
      </c>
      <c r="B213" s="33" t="str">
        <f>'OCOD Data 2023'!Y213</f>
        <v>c</v>
      </c>
      <c r="C213" s="33">
        <f>'OCOD Data 2023'!M213</f>
        <v>2712.9</v>
      </c>
      <c r="D213" s="33">
        <f>'OCOD Data 2023'!L213</f>
        <v>2986.6</v>
      </c>
      <c r="E213" s="33">
        <f>'OCOD Data 2023'!X213</f>
        <v>0</v>
      </c>
      <c r="F213" s="33">
        <f>'OCOD Data 2023'!T213</f>
        <v>76245</v>
      </c>
      <c r="G213" s="45">
        <f>'OCOD Data 2023'!F213</f>
        <v>29290</v>
      </c>
      <c r="H213" s="45">
        <f>'OCOD Data 2023'!V213</f>
        <v>7.9</v>
      </c>
      <c r="I213" s="45">
        <f>'OCOD Data 2023'!W213</f>
        <v>7.7</v>
      </c>
      <c r="J213" s="45">
        <f>'OCOD Data 2023'!S213</f>
        <v>40947.9</v>
      </c>
      <c r="K213" s="7"/>
      <c r="L213" s="7"/>
      <c r="M213" s="7"/>
      <c r="N213" s="7">
        <f t="shared" si="6"/>
        <v>0</v>
      </c>
      <c r="O213" s="7"/>
      <c r="P213" s="7"/>
      <c r="Q213" s="33">
        <f t="shared" si="7"/>
        <v>5699.5</v>
      </c>
      <c r="R213" s="34">
        <f>'OMR (2023)'!C215</f>
        <v>8928</v>
      </c>
      <c r="S213" s="54" t="s">
        <v>64</v>
      </c>
      <c r="T213" s="34">
        <f>'OMR (2023)'!F215</f>
        <v>10009.026534650871</v>
      </c>
      <c r="U213" s="34">
        <f>'OMR (2023)'!G215</f>
        <v>10275.627284964034</v>
      </c>
      <c r="V213" s="10">
        <v>-5000</v>
      </c>
    </row>
    <row r="214" spans="1:22">
      <c r="A214" s="6">
        <v>45047</v>
      </c>
      <c r="B214" s="33" t="str">
        <f>'OCOD Data 2023'!Y214</f>
        <v>c</v>
      </c>
      <c r="C214" s="33">
        <f>'OCOD Data 2023'!M214</f>
        <v>3309.3</v>
      </c>
      <c r="D214" s="33">
        <f>'OCOD Data 2023'!L214</f>
        <v>3988.4</v>
      </c>
      <c r="E214" s="33">
        <f>'OCOD Data 2023'!X214</f>
        <v>0</v>
      </c>
      <c r="F214" s="33">
        <f>'OCOD Data 2023'!T214</f>
        <v>75926</v>
      </c>
      <c r="G214" s="45">
        <f>'OCOD Data 2023'!F214</f>
        <v>28935</v>
      </c>
      <c r="H214" s="45">
        <f>'OCOD Data 2023'!V214</f>
        <v>7.7</v>
      </c>
      <c r="I214" s="45">
        <f>'OCOD Data 2023'!W214</f>
        <v>7.4</v>
      </c>
      <c r="J214" s="45">
        <f>'OCOD Data 2023'!S214</f>
        <v>42097.4</v>
      </c>
      <c r="K214" s="7"/>
      <c r="L214" s="7"/>
      <c r="M214" s="7"/>
      <c r="N214" s="7">
        <f t="shared" si="6"/>
        <v>0</v>
      </c>
      <c r="O214" s="7"/>
      <c r="P214" s="7"/>
      <c r="Q214" s="33">
        <f t="shared" si="7"/>
        <v>7297.7000000000007</v>
      </c>
      <c r="R214" s="34">
        <f>'OMR (2023)'!C216</f>
        <v>8840</v>
      </c>
      <c r="S214" s="54" t="s">
        <v>64</v>
      </c>
      <c r="T214" s="34">
        <f>'OMR (2023)'!F216</f>
        <v>9740.6490923418205</v>
      </c>
      <c r="U214" s="34">
        <f>'OMR (2023)'!G216</f>
        <v>10143.564586308757</v>
      </c>
      <c r="V214" s="10">
        <v>-5000</v>
      </c>
    </row>
    <row r="215" spans="1:22">
      <c r="A215" s="6">
        <v>45048</v>
      </c>
      <c r="B215" s="33" t="str">
        <f>'OCOD Data 2023'!Y215</f>
        <v>c</v>
      </c>
      <c r="C215" s="33">
        <f>'OCOD Data 2023'!M215</f>
        <v>3540.7</v>
      </c>
      <c r="D215" s="33">
        <f>'OCOD Data 2023'!L215</f>
        <v>3990.9</v>
      </c>
      <c r="E215" s="33">
        <f>'OCOD Data 2023'!X215</f>
        <v>0</v>
      </c>
      <c r="F215" s="33">
        <f>'OCOD Data 2023'!T215</f>
        <v>76344</v>
      </c>
      <c r="G215" s="45">
        <f>'OCOD Data 2023'!F215</f>
        <v>28592</v>
      </c>
      <c r="H215" s="45">
        <f>'OCOD Data 2023'!V215</f>
        <v>8.5</v>
      </c>
      <c r="I215" s="45">
        <f>'OCOD Data 2023'!W215</f>
        <v>8</v>
      </c>
      <c r="J215" s="45">
        <f>'OCOD Data 2023'!S215</f>
        <v>42991.5</v>
      </c>
      <c r="K215" s="7"/>
      <c r="L215" s="7"/>
      <c r="M215" s="7"/>
      <c r="N215" s="7">
        <f t="shared" si="6"/>
        <v>0</v>
      </c>
      <c r="O215" s="7"/>
      <c r="P215" s="7"/>
      <c r="Q215" s="33">
        <f t="shared" si="7"/>
        <v>7531.6</v>
      </c>
      <c r="R215" s="34">
        <f>'OMR (2023)'!C217</f>
        <v>8838</v>
      </c>
      <c r="S215" s="54" t="s">
        <v>64</v>
      </c>
      <c r="T215" s="34">
        <f>'OMR (2023)'!F217</f>
        <v>9779.277028767332</v>
      </c>
      <c r="U215" s="34">
        <f>'OMR (2023)'!G217</f>
        <v>9983.8788949622922</v>
      </c>
      <c r="V215" s="10">
        <v>-5000</v>
      </c>
    </row>
    <row r="216" spans="1:22">
      <c r="A216" s="6">
        <v>45049</v>
      </c>
      <c r="B216" s="33" t="str">
        <f>'OCOD Data 2023'!Y216</f>
        <v>c</v>
      </c>
      <c r="C216" s="33">
        <f>'OCOD Data 2023'!M216</f>
        <v>3537.7</v>
      </c>
      <c r="D216" s="33">
        <f>'OCOD Data 2023'!L216</f>
        <v>3989.9</v>
      </c>
      <c r="E216" s="33">
        <f>'OCOD Data 2023'!X216</f>
        <v>0</v>
      </c>
      <c r="F216" s="33">
        <f>'OCOD Data 2023'!T216</f>
        <v>76658</v>
      </c>
      <c r="G216" s="45">
        <f>'OCOD Data 2023'!F216</f>
        <v>28388</v>
      </c>
      <c r="H216" s="45">
        <f>'OCOD Data 2023'!V216</f>
        <v>9.1999999999999993</v>
      </c>
      <c r="I216" s="45">
        <f>'OCOD Data 2023'!W216</f>
        <v>8.6</v>
      </c>
      <c r="J216" s="45">
        <f>'OCOD Data 2023'!S216</f>
        <v>43730.1</v>
      </c>
      <c r="K216" s="7"/>
      <c r="L216" s="7"/>
      <c r="M216" s="7"/>
      <c r="N216" s="7">
        <f t="shared" si="6"/>
        <v>0</v>
      </c>
      <c r="O216" s="7"/>
      <c r="P216" s="7"/>
      <c r="Q216" s="33">
        <f t="shared" si="7"/>
        <v>7527.6</v>
      </c>
      <c r="R216" s="34">
        <f>'OMR (2023)'!C218</f>
        <v>8546</v>
      </c>
      <c r="S216" s="54" t="s">
        <v>64</v>
      </c>
      <c r="T216" s="34">
        <f>'OMR (2023)'!F218</f>
        <v>9709.5304487219582</v>
      </c>
      <c r="U216" s="34">
        <f>'OMR (2023)'!G218</f>
        <v>9829.6504966476241</v>
      </c>
      <c r="V216" s="10">
        <v>-5000</v>
      </c>
    </row>
    <row r="217" spans="1:22">
      <c r="A217" s="6">
        <v>45050</v>
      </c>
      <c r="B217" s="33" t="str">
        <f>'OCOD Data 2023'!Y217</f>
        <v>c</v>
      </c>
      <c r="C217" s="33">
        <f>'OCOD Data 2023'!M217</f>
        <v>2886.8</v>
      </c>
      <c r="D217" s="33">
        <f>'OCOD Data 2023'!L217</f>
        <v>3994</v>
      </c>
      <c r="E217" s="33">
        <f>'OCOD Data 2023'!X217</f>
        <v>0</v>
      </c>
      <c r="F217" s="33">
        <f>'OCOD Data 2023'!T217</f>
        <v>76521</v>
      </c>
      <c r="G217" s="45">
        <f>'OCOD Data 2023'!F217</f>
        <v>27988</v>
      </c>
      <c r="H217" s="45">
        <f>'OCOD Data 2023'!V217</f>
        <v>8.9</v>
      </c>
      <c r="I217" s="45">
        <f>'OCOD Data 2023'!W217</f>
        <v>8.5</v>
      </c>
      <c r="J217" s="45">
        <f>'OCOD Data 2023'!S217</f>
        <v>43712.5</v>
      </c>
      <c r="K217" s="7"/>
      <c r="L217" s="7"/>
      <c r="M217" s="7"/>
      <c r="N217" s="7">
        <f t="shared" si="6"/>
        <v>0</v>
      </c>
      <c r="O217" s="7"/>
      <c r="P217" s="7"/>
      <c r="Q217" s="33">
        <f t="shared" si="7"/>
        <v>6880.8</v>
      </c>
      <c r="R217" s="34">
        <f>'OMR (2023)'!C219</f>
        <v>7874</v>
      </c>
      <c r="S217" s="34">
        <f>'OMR (2023)'!D219</f>
        <v>8527.1428571428569</v>
      </c>
      <c r="T217" s="34">
        <f>'OMR (2023)'!F219</f>
        <v>9360.8603929115197</v>
      </c>
      <c r="U217" s="34">
        <f>'OMR (2023)'!G219</f>
        <v>9833.0104418743158</v>
      </c>
      <c r="V217" s="10">
        <v>-5000</v>
      </c>
    </row>
    <row r="218" spans="1:22">
      <c r="A218" s="6">
        <v>45051</v>
      </c>
      <c r="B218" s="33" t="str">
        <f>'OCOD Data 2023'!Y218</f>
        <v>c</v>
      </c>
      <c r="C218" s="33">
        <f>'OCOD Data 2023'!M218</f>
        <v>3242.2</v>
      </c>
      <c r="D218" s="33">
        <f>'OCOD Data 2023'!L218</f>
        <v>3995.5</v>
      </c>
      <c r="E218" s="33">
        <f>'OCOD Data 2023'!X218</f>
        <v>0</v>
      </c>
      <c r="F218" s="33">
        <f>'OCOD Data 2023'!T218</f>
        <v>72013</v>
      </c>
      <c r="G218" s="45">
        <f>'OCOD Data 2023'!F218</f>
        <v>27822</v>
      </c>
      <c r="H218" s="45">
        <f>'OCOD Data 2023'!V218</f>
        <v>8.8000000000000007</v>
      </c>
      <c r="I218" s="45">
        <f>'OCOD Data 2023'!W218</f>
        <v>8.5</v>
      </c>
      <c r="J218" s="45">
        <f>'OCOD Data 2023'!S218</f>
        <v>40766.300000000003</v>
      </c>
      <c r="K218" s="7"/>
      <c r="L218" s="7"/>
      <c r="M218" s="7"/>
      <c r="N218" s="7">
        <f t="shared" si="6"/>
        <v>0</v>
      </c>
      <c r="O218" s="7"/>
      <c r="P218" s="7"/>
      <c r="Q218" s="33">
        <f t="shared" si="7"/>
        <v>7237.7</v>
      </c>
      <c r="R218" s="34">
        <f>'OMR (2023)'!C220</f>
        <v>7196</v>
      </c>
      <c r="S218" s="34">
        <f>'OMR (2023)'!D220</f>
        <v>8494.2857142857138</v>
      </c>
      <c r="T218" s="34">
        <f>'OMR (2023)'!F220</f>
        <v>8886.5049001159587</v>
      </c>
      <c r="U218" s="34">
        <f>'OMR (2023)'!G220</f>
        <v>9801.684701069822</v>
      </c>
      <c r="V218" s="10">
        <v>-5000</v>
      </c>
    </row>
    <row r="219" spans="1:22">
      <c r="A219" s="6">
        <v>45052</v>
      </c>
      <c r="B219" s="33" t="str">
        <f>'OCOD Data 2023'!Y219</f>
        <v>c</v>
      </c>
      <c r="C219" s="33">
        <f>'OCOD Data 2023'!M219</f>
        <v>3510</v>
      </c>
      <c r="D219" s="33">
        <f>'OCOD Data 2023'!L219</f>
        <v>3993.4</v>
      </c>
      <c r="E219" s="33">
        <f>'OCOD Data 2023'!X219</f>
        <v>0</v>
      </c>
      <c r="F219" s="33">
        <f>'OCOD Data 2023'!T219</f>
        <v>67775</v>
      </c>
      <c r="G219" s="45">
        <f>'OCOD Data 2023'!F219</f>
        <v>28013</v>
      </c>
      <c r="H219" s="45">
        <f>'OCOD Data 2023'!V219</f>
        <v>8.8000000000000007</v>
      </c>
      <c r="I219" s="45">
        <f>'OCOD Data 2023'!W219</f>
        <v>8.8000000000000007</v>
      </c>
      <c r="J219" s="45">
        <f>'OCOD Data 2023'!S219</f>
        <v>37582.699999999997</v>
      </c>
      <c r="K219" s="7"/>
      <c r="L219" s="7"/>
      <c r="M219" s="7"/>
      <c r="N219" s="7">
        <f t="shared" si="6"/>
        <v>0</v>
      </c>
      <c r="O219" s="7"/>
      <c r="P219" s="7"/>
      <c r="Q219" s="33">
        <f t="shared" si="7"/>
        <v>7503.4</v>
      </c>
      <c r="R219" s="34">
        <f>'OMR (2023)'!C221</f>
        <v>6722</v>
      </c>
      <c r="S219" s="34">
        <f>'OMR (2023)'!D221</f>
        <v>8362.8571428571431</v>
      </c>
      <c r="T219" s="34">
        <f>'OMR (2023)'!F221</f>
        <v>8651.5311440685655</v>
      </c>
      <c r="U219" s="34">
        <f>'OMR (2023)'!G221</f>
        <v>9635.0221182580535</v>
      </c>
      <c r="V219" s="10">
        <v>-5000</v>
      </c>
    </row>
    <row r="220" spans="1:22">
      <c r="A220" s="6">
        <v>45053</v>
      </c>
      <c r="B220" s="33" t="str">
        <f>'OCOD Data 2023'!Y220</f>
        <v>c</v>
      </c>
      <c r="C220" s="33">
        <f>'OCOD Data 2023'!M220</f>
        <v>3498.4</v>
      </c>
      <c r="D220" s="33">
        <f>'OCOD Data 2023'!L220</f>
        <v>3998</v>
      </c>
      <c r="E220" s="33">
        <f>'OCOD Data 2023'!X220</f>
        <v>0</v>
      </c>
      <c r="F220" s="33">
        <f>'OCOD Data 2023'!T220</f>
        <v>65569</v>
      </c>
      <c r="G220" s="45">
        <f>'OCOD Data 2023'!F220</f>
        <v>28422</v>
      </c>
      <c r="H220" s="45">
        <f>'OCOD Data 2023'!V220</f>
        <v>9.1</v>
      </c>
      <c r="I220" s="45">
        <f>'OCOD Data 2023'!W220</f>
        <v>9.5</v>
      </c>
      <c r="J220" s="45">
        <f>'OCOD Data 2023'!S220</f>
        <v>35308.9</v>
      </c>
      <c r="K220" s="7"/>
      <c r="L220" s="7"/>
      <c r="M220" s="7"/>
      <c r="N220" s="7">
        <f t="shared" si="6"/>
        <v>0</v>
      </c>
      <c r="O220" s="7"/>
      <c r="P220" s="7"/>
      <c r="Q220" s="33">
        <f t="shared" si="7"/>
        <v>7496.4</v>
      </c>
      <c r="R220" s="34">
        <f>'OMR (2023)'!C222</f>
        <v>6564</v>
      </c>
      <c r="S220" s="34">
        <f>'OMR (2023)'!D222</f>
        <v>8145.7142857142853</v>
      </c>
      <c r="T220" s="34">
        <f>'OMR (2023)'!F222</f>
        <v>8534.5448406453252</v>
      </c>
      <c r="U220" s="34">
        <f>'OMR (2023)'!G222</f>
        <v>9415.2735295908351</v>
      </c>
      <c r="V220" s="10">
        <v>-5000</v>
      </c>
    </row>
    <row r="221" spans="1:22">
      <c r="A221" s="6">
        <v>45054</v>
      </c>
      <c r="B221" s="33" t="str">
        <f>'OCOD Data 2023'!Y221</f>
        <v>c</v>
      </c>
      <c r="C221" s="33">
        <f>'OCOD Data 2023'!M221</f>
        <v>3526.1</v>
      </c>
      <c r="D221" s="33">
        <f>'OCOD Data 2023'!L221</f>
        <v>2998.2</v>
      </c>
      <c r="E221" s="33">
        <f>'OCOD Data 2023'!X221</f>
        <v>0</v>
      </c>
      <c r="F221" s="33">
        <f>'OCOD Data 2023'!T221</f>
        <v>65391</v>
      </c>
      <c r="G221" s="45">
        <f>'OCOD Data 2023'!F221</f>
        <v>28796</v>
      </c>
      <c r="H221" s="45">
        <f>'OCOD Data 2023'!V221</f>
        <v>8.8000000000000007</v>
      </c>
      <c r="I221" s="45">
        <f>'OCOD Data 2023'!W221</f>
        <v>9.5</v>
      </c>
      <c r="J221" s="45">
        <f>'OCOD Data 2023'!S221</f>
        <v>34034.1</v>
      </c>
      <c r="K221" s="7"/>
      <c r="L221" s="7"/>
      <c r="M221" s="7"/>
      <c r="N221" s="7">
        <f t="shared" si="6"/>
        <v>0</v>
      </c>
      <c r="O221" s="7"/>
      <c r="P221" s="7"/>
      <c r="Q221" s="33">
        <f t="shared" si="7"/>
        <v>6524.2999999999993</v>
      </c>
      <c r="R221" s="34">
        <f>'OMR (2023)'!C223</f>
        <v>6890</v>
      </c>
      <c r="S221" s="34">
        <f>'OMR (2023)'!D223</f>
        <v>8000</v>
      </c>
      <c r="T221" s="34">
        <f>'OMR (2023)'!F223</f>
        <v>8697.2961233274527</v>
      </c>
      <c r="U221" s="34">
        <f>'OMR (2023)'!G223</f>
        <v>9360.9972737152948</v>
      </c>
      <c r="V221" s="10">
        <v>-5000</v>
      </c>
    </row>
    <row r="222" spans="1:22">
      <c r="A222" s="6">
        <v>45055</v>
      </c>
      <c r="B222" s="33" t="str">
        <f>'OCOD Data 2023'!Y222</f>
        <v>c</v>
      </c>
      <c r="C222" s="33">
        <f>'OCOD Data 2023'!M222</f>
        <v>3535.7</v>
      </c>
      <c r="D222" s="33">
        <f>'OCOD Data 2023'!L222</f>
        <v>1995.5</v>
      </c>
      <c r="E222" s="33">
        <f>'OCOD Data 2023'!X222</f>
        <v>0</v>
      </c>
      <c r="F222" s="33">
        <f>'OCOD Data 2023'!T222</f>
        <v>66610</v>
      </c>
      <c r="G222" s="45">
        <f>'OCOD Data 2023'!F222</f>
        <v>28846</v>
      </c>
      <c r="H222" s="45">
        <f>'OCOD Data 2023'!V222</f>
        <v>8</v>
      </c>
      <c r="I222" s="45">
        <f>'OCOD Data 2023'!W222</f>
        <v>8.8000000000000007</v>
      </c>
      <c r="J222" s="45">
        <f>'OCOD Data 2023'!S222</f>
        <v>34064.400000000001</v>
      </c>
      <c r="K222" s="7"/>
      <c r="L222" s="7"/>
      <c r="M222" s="7"/>
      <c r="N222" s="7">
        <f t="shared" si="6"/>
        <v>0</v>
      </c>
      <c r="O222" s="7"/>
      <c r="P222" s="7"/>
      <c r="Q222" s="33">
        <f t="shared" si="7"/>
        <v>5531.2</v>
      </c>
      <c r="R222" s="34">
        <f>'OMR (2023)'!C224</f>
        <v>7582</v>
      </c>
      <c r="S222" s="34">
        <f>'OMR (2023)'!D224</f>
        <v>7983.5714285714284</v>
      </c>
      <c r="T222" s="34">
        <f>'OMR (2023)'!F224</f>
        <v>8997.274085142426</v>
      </c>
      <c r="U222" s="34">
        <f>'OMR (2023)'!G224</f>
        <v>9355.0065749468831</v>
      </c>
      <c r="V222" s="10">
        <v>-5000</v>
      </c>
    </row>
    <row r="223" spans="1:22">
      <c r="A223" s="6">
        <v>45056</v>
      </c>
      <c r="B223" s="33" t="str">
        <f>'OCOD Data 2023'!Y223</f>
        <v>c</v>
      </c>
      <c r="C223" s="33">
        <f>'OCOD Data 2023'!M223</f>
        <v>2980.6</v>
      </c>
      <c r="D223" s="33">
        <f>'OCOD Data 2023'!L223</f>
        <v>998.2</v>
      </c>
      <c r="E223" s="33">
        <f>'OCOD Data 2023'!X223</f>
        <v>0</v>
      </c>
      <c r="F223" s="33">
        <f>'OCOD Data 2023'!T223</f>
        <v>69163</v>
      </c>
      <c r="G223" s="45">
        <f>'OCOD Data 2023'!F223</f>
        <v>28710</v>
      </c>
      <c r="H223" s="45">
        <f>'OCOD Data 2023'!V223</f>
        <v>6.6</v>
      </c>
      <c r="I223" s="45">
        <f>'OCOD Data 2023'!W223</f>
        <v>7.2</v>
      </c>
      <c r="J223" s="45">
        <f>'OCOD Data 2023'!S223</f>
        <v>35066.5</v>
      </c>
      <c r="K223" s="7"/>
      <c r="L223" s="7"/>
      <c r="M223" s="7"/>
      <c r="N223" s="7">
        <f t="shared" si="6"/>
        <v>0</v>
      </c>
      <c r="O223" s="7"/>
      <c r="P223" s="7"/>
      <c r="Q223" s="33">
        <f t="shared" si="7"/>
        <v>3978.8</v>
      </c>
      <c r="R223" s="34">
        <f>'OMR (2023)'!C225</f>
        <v>8474</v>
      </c>
      <c r="S223" s="34">
        <f>'OMR (2023)'!D225</f>
        <v>8129.2857142857147</v>
      </c>
      <c r="T223" s="34">
        <f>'OMR (2023)'!F225</f>
        <v>9720.9862191479715</v>
      </c>
      <c r="U223" s="34">
        <f>'OMR (2023)'!G225</f>
        <v>9458.9246691886656</v>
      </c>
      <c r="V223" s="10">
        <v>-5000</v>
      </c>
    </row>
    <row r="224" spans="1:22">
      <c r="A224" s="6">
        <v>45057</v>
      </c>
      <c r="B224" s="33" t="str">
        <f>'OCOD Data 2023'!Y224</f>
        <v>c</v>
      </c>
      <c r="C224" s="33">
        <f>'OCOD Data 2023'!M224</f>
        <v>3090.5</v>
      </c>
      <c r="D224" s="33">
        <f>'OCOD Data 2023'!L224</f>
        <v>992.7</v>
      </c>
      <c r="E224" s="33">
        <f>'OCOD Data 2023'!X224</f>
        <v>0</v>
      </c>
      <c r="F224" s="33">
        <f>'OCOD Data 2023'!T224</f>
        <v>68378</v>
      </c>
      <c r="G224" s="45">
        <f>'OCOD Data 2023'!F224</f>
        <v>28388</v>
      </c>
      <c r="H224" s="45">
        <f>'OCOD Data 2023'!V224</f>
        <v>5.6</v>
      </c>
      <c r="I224" s="45">
        <f>'OCOD Data 2023'!W224</f>
        <v>6</v>
      </c>
      <c r="J224" s="45">
        <f>'OCOD Data 2023'!S224</f>
        <v>34673.9</v>
      </c>
      <c r="K224" s="7"/>
      <c r="L224" s="7"/>
      <c r="M224" s="7"/>
      <c r="N224" s="7">
        <f t="shared" si="6"/>
        <v>0</v>
      </c>
      <c r="O224" s="7"/>
      <c r="P224" s="7"/>
      <c r="Q224" s="33">
        <f t="shared" si="7"/>
        <v>4083.2</v>
      </c>
      <c r="R224" s="34">
        <f>'OMR (2023)'!C226</f>
        <v>9166</v>
      </c>
      <c r="S224" s="34">
        <f>'OMR (2023)'!D226</f>
        <v>8287.1428571428569</v>
      </c>
      <c r="T224" s="34">
        <f>'OMR (2023)'!F226</f>
        <v>10473.128295386943</v>
      </c>
      <c r="U224" s="34">
        <f>'OMR (2023)'!G226</f>
        <v>9689.2314841621974</v>
      </c>
      <c r="V224" s="10">
        <v>-5000</v>
      </c>
    </row>
    <row r="225" spans="1:22">
      <c r="A225" s="6">
        <v>45058</v>
      </c>
      <c r="B225" s="33" t="str">
        <f>'OCOD Data 2023'!Y225</f>
        <v>c</v>
      </c>
      <c r="C225" s="33">
        <f>'OCOD Data 2023'!M225</f>
        <v>3523.1</v>
      </c>
      <c r="D225" s="33">
        <f>'OCOD Data 2023'!L225</f>
        <v>4999.8</v>
      </c>
      <c r="E225" s="33">
        <f>'OCOD Data 2023'!X225</f>
        <v>0</v>
      </c>
      <c r="F225" s="33">
        <f>'OCOD Data 2023'!T225</f>
        <v>62695</v>
      </c>
      <c r="G225" s="45">
        <f>'OCOD Data 2023'!F225</f>
        <v>27688</v>
      </c>
      <c r="H225" s="45">
        <f>'OCOD Data 2023'!V225</f>
        <v>6.9</v>
      </c>
      <c r="I225" s="45">
        <f>'OCOD Data 2023'!W225</f>
        <v>7.4</v>
      </c>
      <c r="J225" s="45">
        <f>'OCOD Data 2023'!S225</f>
        <v>34104.5</v>
      </c>
      <c r="K225" s="7"/>
      <c r="L225" s="7"/>
      <c r="M225" s="7"/>
      <c r="N225" s="7">
        <f t="shared" si="6"/>
        <v>0</v>
      </c>
      <c r="O225" s="7"/>
      <c r="P225" s="7"/>
      <c r="Q225" s="33">
        <f t="shared" si="7"/>
        <v>8522.9</v>
      </c>
      <c r="R225" s="34">
        <f>'OMR (2023)'!C227</f>
        <v>9110</v>
      </c>
      <c r="S225" s="34">
        <f>'OMR (2023)'!D227</f>
        <v>8186.4285714285716</v>
      </c>
      <c r="T225" s="34">
        <f>'OMR (2023)'!F227</f>
        <v>10318.434042954375</v>
      </c>
      <c r="U225" s="34">
        <f>'OMR (2023)'!G227</f>
        <v>9583.7932014800699</v>
      </c>
      <c r="V225" s="10">
        <v>-5000</v>
      </c>
    </row>
    <row r="226" spans="1:22">
      <c r="A226" s="6">
        <v>45059</v>
      </c>
      <c r="B226" s="33" t="str">
        <f>'OCOD Data 2023'!Y226</f>
        <v>c</v>
      </c>
      <c r="C226" s="33">
        <f>'OCOD Data 2023'!M226</f>
        <v>3525.1</v>
      </c>
      <c r="D226" s="33">
        <f>'OCOD Data 2023'!L226</f>
        <v>4998.8</v>
      </c>
      <c r="E226" s="33">
        <f>'OCOD Data 2023'!X226</f>
        <v>0</v>
      </c>
      <c r="F226" s="33">
        <f>'OCOD Data 2023'!T226</f>
        <v>61016</v>
      </c>
      <c r="G226" s="45">
        <f>'OCOD Data 2023'!F226</f>
        <v>26593</v>
      </c>
      <c r="H226" s="45">
        <f>'OCOD Data 2023'!V226</f>
        <v>8.9</v>
      </c>
      <c r="I226" s="45">
        <f>'OCOD Data 2023'!W226</f>
        <v>9.5</v>
      </c>
      <c r="J226" s="45">
        <f>'OCOD Data 2023'!S226</f>
        <v>33265.300000000003</v>
      </c>
      <c r="K226" s="7"/>
      <c r="L226" s="7"/>
      <c r="M226" s="7"/>
      <c r="N226" s="7">
        <f t="shared" si="6"/>
        <v>0</v>
      </c>
      <c r="O226" s="7"/>
      <c r="P226" s="7"/>
      <c r="Q226" s="33">
        <f t="shared" si="7"/>
        <v>8523.9</v>
      </c>
      <c r="R226" s="34">
        <f>'OMR (2023)'!C228</f>
        <v>8782</v>
      </c>
      <c r="S226" s="34">
        <f>'OMR (2023)'!D228</f>
        <v>7953.5714285714284</v>
      </c>
      <c r="T226" s="34">
        <f>'OMR (2023)'!F228</f>
        <v>9833.1073888076644</v>
      </c>
      <c r="U226" s="34">
        <f>'OMR (2023)'!G228</f>
        <v>9310.2406905758235</v>
      </c>
      <c r="V226" s="10">
        <v>-5000</v>
      </c>
    </row>
    <row r="227" spans="1:22">
      <c r="A227" s="6">
        <v>45060</v>
      </c>
      <c r="B227" s="33" t="str">
        <f>'OCOD Data 2023'!Y227</f>
        <v>c</v>
      </c>
      <c r="C227" s="33">
        <f>'OCOD Data 2023'!M227</f>
        <v>3518.5</v>
      </c>
      <c r="D227" s="33">
        <f>'OCOD Data 2023'!L227</f>
        <v>0</v>
      </c>
      <c r="E227" s="33">
        <f>'OCOD Data 2023'!X227</f>
        <v>0</v>
      </c>
      <c r="F227" s="33">
        <f>'OCOD Data 2023'!T227</f>
        <v>63473</v>
      </c>
      <c r="G227" s="45">
        <f>'OCOD Data 2023'!F227</f>
        <v>25906</v>
      </c>
      <c r="H227" s="45">
        <f>'OCOD Data 2023'!V227</f>
        <v>8.8000000000000007</v>
      </c>
      <c r="I227" s="45">
        <f>'OCOD Data 2023'!W227</f>
        <v>9.5</v>
      </c>
      <c r="J227" s="45">
        <f>'OCOD Data 2023'!S227</f>
        <v>31884.2</v>
      </c>
      <c r="K227" s="7"/>
      <c r="L227" s="7"/>
      <c r="M227" s="7"/>
      <c r="N227" s="7">
        <f t="shared" si="6"/>
        <v>0</v>
      </c>
      <c r="O227" s="7"/>
      <c r="P227" s="7"/>
      <c r="Q227" s="33">
        <f t="shared" si="7"/>
        <v>3518.5</v>
      </c>
      <c r="R227" s="34">
        <f>'OMR (2023)'!C229</f>
        <v>8578</v>
      </c>
      <c r="S227" s="34">
        <f>'OMR (2023)'!D229</f>
        <v>7858.5714285714284</v>
      </c>
      <c r="T227" s="34">
        <f>'OMR (2023)'!F229</f>
        <v>9905.4191026481531</v>
      </c>
      <c r="U227" s="34">
        <f>'OMR (2023)'!G229</f>
        <v>9318.0039206601996</v>
      </c>
      <c r="V227" s="10">
        <v>-5000</v>
      </c>
    </row>
    <row r="228" spans="1:22">
      <c r="A228" s="6">
        <v>45061</v>
      </c>
      <c r="B228" s="33" t="str">
        <f>'OCOD Data 2023'!Y228</f>
        <v>c</v>
      </c>
      <c r="C228" s="33">
        <f>'OCOD Data 2023'!M228</f>
        <v>3525.6</v>
      </c>
      <c r="D228" s="33">
        <f>'OCOD Data 2023'!L228</f>
        <v>0</v>
      </c>
      <c r="E228" s="33">
        <f>'OCOD Data 2023'!X228</f>
        <v>0</v>
      </c>
      <c r="F228" s="33">
        <f>'OCOD Data 2023'!T228</f>
        <v>63708</v>
      </c>
      <c r="G228" s="45">
        <f>'OCOD Data 2023'!F228</f>
        <v>25227</v>
      </c>
      <c r="H228" s="45">
        <f>'OCOD Data 2023'!V228</f>
        <v>6.7</v>
      </c>
      <c r="I228" s="45">
        <f>'OCOD Data 2023'!W228</f>
        <v>7.3</v>
      </c>
      <c r="J228" s="45">
        <f>'OCOD Data 2023'!S228</f>
        <v>32573.5</v>
      </c>
      <c r="K228" s="7"/>
      <c r="L228" s="7"/>
      <c r="M228" s="7"/>
      <c r="N228" s="7">
        <f t="shared" si="6"/>
        <v>0</v>
      </c>
      <c r="O228" s="7"/>
      <c r="P228" s="7"/>
      <c r="Q228" s="33">
        <f t="shared" si="7"/>
        <v>3525.6</v>
      </c>
      <c r="R228" s="34">
        <f>'OMR (2023)'!C230</f>
        <v>8238</v>
      </c>
      <c r="S228" s="34">
        <f>'OMR (2023)'!D230</f>
        <v>7914.2857142857147</v>
      </c>
      <c r="T228" s="34">
        <f>'OMR (2023)'!F230</f>
        <v>9582.7202285922922</v>
      </c>
      <c r="U228" s="34">
        <f>'OMR (2023)'!G230</f>
        <v>9402.5215035638339</v>
      </c>
      <c r="V228" s="10">
        <v>-5000</v>
      </c>
    </row>
    <row r="229" spans="1:22">
      <c r="A229" s="6">
        <v>45062</v>
      </c>
      <c r="B229" s="33" t="str">
        <f>'OCOD Data 2023'!Y229</f>
        <v>c</v>
      </c>
      <c r="C229" s="33">
        <f>'OCOD Data 2023'!M229</f>
        <v>3492.3</v>
      </c>
      <c r="D229" s="33">
        <f>'OCOD Data 2023'!L229</f>
        <v>0</v>
      </c>
      <c r="E229" s="33">
        <f>'OCOD Data 2023'!X229</f>
        <v>0</v>
      </c>
      <c r="F229" s="33">
        <f>'OCOD Data 2023'!T229</f>
        <v>66004</v>
      </c>
      <c r="G229" s="45">
        <f>'OCOD Data 2023'!F229</f>
        <v>24510</v>
      </c>
      <c r="H229" s="45">
        <f>'OCOD Data 2023'!V229</f>
        <v>4.5999999999999996</v>
      </c>
      <c r="I229" s="45">
        <f>'OCOD Data 2023'!W229</f>
        <v>4.9000000000000004</v>
      </c>
      <c r="J229" s="45">
        <f>'OCOD Data 2023'!S229</f>
        <v>35121.4</v>
      </c>
      <c r="K229" s="7"/>
      <c r="L229" s="7"/>
      <c r="M229" s="7"/>
      <c r="N229" s="7">
        <f t="shared" si="6"/>
        <v>0</v>
      </c>
      <c r="O229" s="7"/>
      <c r="P229" s="7"/>
      <c r="Q229" s="33">
        <f t="shared" si="7"/>
        <v>3492.3</v>
      </c>
      <c r="R229" s="34">
        <f>'OMR (2023)'!C231</f>
        <v>7936</v>
      </c>
      <c r="S229" s="34">
        <f>'OMR (2023)'!D231</f>
        <v>7965</v>
      </c>
      <c r="T229" s="34">
        <f>'OMR (2023)'!F231</f>
        <v>9212.1874752774438</v>
      </c>
      <c r="U229" s="34">
        <f>'OMR (2023)'!G231</f>
        <v>9486.6995007729511</v>
      </c>
      <c r="V229" s="10">
        <v>-5000</v>
      </c>
    </row>
    <row r="230" spans="1:22">
      <c r="A230" s="6">
        <v>45063</v>
      </c>
      <c r="B230" s="33" t="str">
        <f>'OCOD Data 2023'!Y230</f>
        <v>c</v>
      </c>
      <c r="C230" s="33">
        <f>'OCOD Data 2023'!M230</f>
        <v>3527.1</v>
      </c>
      <c r="D230" s="33">
        <f>'OCOD Data 2023'!L230</f>
        <v>988.7</v>
      </c>
      <c r="E230" s="33">
        <f>'OCOD Data 2023'!X230</f>
        <v>0</v>
      </c>
      <c r="F230" s="33">
        <f>'OCOD Data 2023'!T230</f>
        <v>67770</v>
      </c>
      <c r="G230" s="45">
        <f>'OCOD Data 2023'!F230</f>
        <v>23930</v>
      </c>
      <c r="H230" s="45">
        <f>'OCOD Data 2023'!V230</f>
        <v>5.0999999999999996</v>
      </c>
      <c r="I230" s="45">
        <f>'OCOD Data 2023'!W230</f>
        <v>5.3</v>
      </c>
      <c r="J230" s="45">
        <f>'OCOD Data 2023'!S230</f>
        <v>38167.9</v>
      </c>
      <c r="K230" s="7"/>
      <c r="L230" s="7"/>
      <c r="M230" s="7"/>
      <c r="N230" s="7">
        <f t="shared" si="6"/>
        <v>0</v>
      </c>
      <c r="O230" s="7"/>
      <c r="P230" s="7"/>
      <c r="Q230" s="33">
        <f>C230+D230</f>
        <v>4515.8</v>
      </c>
      <c r="R230" s="34">
        <f>'OMR (2023)'!C232</f>
        <v>7888</v>
      </c>
      <c r="S230" s="34">
        <f>'OMR (2023)'!D232</f>
        <v>7951.4285714285716</v>
      </c>
      <c r="T230" s="34">
        <f>'OMR (2023)'!F232</f>
        <v>9423.0721825927958</v>
      </c>
      <c r="U230" s="34">
        <f>'OMR (2023)'!G232</f>
        <v>9481.486677862511</v>
      </c>
      <c r="V230" s="10">
        <v>-5000</v>
      </c>
    </row>
    <row r="231" spans="1:22">
      <c r="A231" s="6">
        <v>45064</v>
      </c>
      <c r="B231" s="33" t="str">
        <f>'OCOD Data 2023'!Y231</f>
        <v>c</v>
      </c>
      <c r="C231" s="33">
        <f>'OCOD Data 2023'!M231</f>
        <v>3524.1</v>
      </c>
      <c r="D231" s="33">
        <f>'OCOD Data 2023'!L231</f>
        <v>996.7</v>
      </c>
      <c r="E231" s="33">
        <f>'OCOD Data 2023'!X231</f>
        <v>0</v>
      </c>
      <c r="F231" s="33">
        <f>'OCOD Data 2023'!T231</f>
        <v>69628</v>
      </c>
      <c r="G231" s="45">
        <f>'OCOD Data 2023'!F231</f>
        <v>23557</v>
      </c>
      <c r="H231" s="45">
        <f>'OCOD Data 2023'!V231</f>
        <v>5.5</v>
      </c>
      <c r="I231" s="45">
        <f>'OCOD Data 2023'!W231</f>
        <v>5.5</v>
      </c>
      <c r="J231" s="45">
        <f>'OCOD Data 2023'!S231</f>
        <v>40642.800000000003</v>
      </c>
      <c r="K231" s="7"/>
      <c r="L231" s="7"/>
      <c r="M231" s="7"/>
      <c r="N231" s="7">
        <f t="shared" si="6"/>
        <v>0</v>
      </c>
      <c r="O231" s="7"/>
      <c r="P231" s="7"/>
      <c r="Q231" s="33">
        <f t="shared" si="7"/>
        <v>4520.8</v>
      </c>
      <c r="R231" s="34">
        <f>'OMR (2023)'!C233</f>
        <v>7478</v>
      </c>
      <c r="S231" s="34">
        <f>'OMR (2023)'!D233</f>
        <v>7812.1428571428569</v>
      </c>
      <c r="T231" s="34">
        <f>'OMR (2023)'!F233</f>
        <v>9640.1605903971831</v>
      </c>
      <c r="U231" s="34">
        <f>'OMR (2023)'!G233</f>
        <v>9409.9907611064154</v>
      </c>
      <c r="V231" s="10">
        <v>-5000</v>
      </c>
    </row>
    <row r="232" spans="1:22">
      <c r="A232" s="6">
        <v>45065</v>
      </c>
      <c r="B232" s="33" t="str">
        <f>'OCOD Data 2023'!Y232</f>
        <v>c</v>
      </c>
      <c r="C232" s="33">
        <f>'OCOD Data 2023'!M232</f>
        <v>3514</v>
      </c>
      <c r="D232" s="33">
        <f>'OCOD Data 2023'!L232</f>
        <v>1991.4</v>
      </c>
      <c r="E232" s="33">
        <f>'OCOD Data 2023'!X232</f>
        <v>0</v>
      </c>
      <c r="F232" s="33">
        <f>'OCOD Data 2023'!T232</f>
        <v>70409</v>
      </c>
      <c r="G232" s="45">
        <f>'OCOD Data 2023'!F232</f>
        <v>23615</v>
      </c>
      <c r="H232" s="45">
        <f>'OCOD Data 2023'!V232</f>
        <v>6.5</v>
      </c>
      <c r="I232" s="45">
        <f>'OCOD Data 2023'!W232</f>
        <v>6.2</v>
      </c>
      <c r="J232" s="45">
        <f>'OCOD Data 2023'!S232</f>
        <v>42484.6</v>
      </c>
      <c r="K232" s="7"/>
      <c r="L232" s="7"/>
      <c r="M232" s="7"/>
      <c r="N232" s="7">
        <f t="shared" si="6"/>
        <v>0</v>
      </c>
      <c r="O232" s="7"/>
      <c r="P232" s="7"/>
      <c r="Q232" s="33">
        <f t="shared" si="7"/>
        <v>5505.4</v>
      </c>
      <c r="R232" s="34">
        <f>'OMR (2023)'!C234</f>
        <v>6552</v>
      </c>
      <c r="S232" s="34">
        <f>'OMR (2023)'!D234</f>
        <v>7628.5714285714284</v>
      </c>
      <c r="T232" s="34">
        <f>'OMR (2023)'!F234</f>
        <v>8865.3267173331005</v>
      </c>
      <c r="U232" s="34">
        <f>'OMR (2023)'!G234</f>
        <v>9310.4402839520353</v>
      </c>
      <c r="V232" s="10">
        <v>-5000</v>
      </c>
    </row>
    <row r="233" spans="1:22">
      <c r="A233" s="6">
        <v>45066</v>
      </c>
      <c r="B233" s="33" t="str">
        <f>'OCOD Data 2023'!Y233</f>
        <v>c</v>
      </c>
      <c r="C233" s="33">
        <f>'OCOD Data 2023'!M233</f>
        <v>3526.6</v>
      </c>
      <c r="D233" s="33">
        <f>'OCOD Data 2023'!L233</f>
        <v>5988.4</v>
      </c>
      <c r="E233" s="33">
        <f>'OCOD Data 2023'!X233</f>
        <v>0</v>
      </c>
      <c r="F233" s="33">
        <f>'OCOD Data 2023'!T233</f>
        <v>67215</v>
      </c>
      <c r="G233" s="45">
        <f>'OCOD Data 2023'!F233</f>
        <v>24323</v>
      </c>
      <c r="H233" s="45">
        <f>'OCOD Data 2023'!V233</f>
        <v>8.6999999999999993</v>
      </c>
      <c r="I233" s="45">
        <f>'OCOD Data 2023'!W233</f>
        <v>8.1999999999999993</v>
      </c>
      <c r="J233" s="45">
        <f>'OCOD Data 2023'!S233</f>
        <v>43352.6</v>
      </c>
      <c r="K233" s="7"/>
      <c r="L233" s="7"/>
      <c r="M233" s="7"/>
      <c r="N233" s="7">
        <f t="shared" si="6"/>
        <v>0</v>
      </c>
      <c r="O233" s="7"/>
      <c r="P233" s="7"/>
      <c r="Q233" s="33">
        <f t="shared" si="7"/>
        <v>9515</v>
      </c>
      <c r="R233" s="34">
        <f>'OMR (2023)'!C235</f>
        <v>5168.6000000000004</v>
      </c>
      <c r="S233" s="34">
        <f>'OMR (2023)'!D235</f>
        <v>7359.5</v>
      </c>
      <c r="T233" s="34">
        <f>'OMR (2023)'!F235</f>
        <v>7413.5576642803153</v>
      </c>
      <c r="U233" s="34">
        <f>'OMR (2023)'!G235</f>
        <v>8960.3881179251712</v>
      </c>
      <c r="V233" s="10">
        <v>-5000</v>
      </c>
    </row>
    <row r="234" spans="1:22">
      <c r="A234" s="6">
        <v>45067</v>
      </c>
      <c r="B234" s="33" t="str">
        <f>'OCOD Data 2023'!Y234</f>
        <v>c</v>
      </c>
      <c r="C234" s="33">
        <f>'OCOD Data 2023'!M234</f>
        <v>3525</v>
      </c>
      <c r="D234" s="33">
        <f>'OCOD Data 2023'!L234</f>
        <v>6679.6</v>
      </c>
      <c r="E234" s="33">
        <f>'OCOD Data 2023'!X234</f>
        <v>0</v>
      </c>
      <c r="F234" s="33">
        <f>'OCOD Data 2023'!T234</f>
        <v>67173</v>
      </c>
      <c r="G234" s="45">
        <f>'OCOD Data 2023'!F234</f>
        <v>25440</v>
      </c>
      <c r="H234" s="45">
        <f>'OCOD Data 2023'!V234</f>
        <v>11.2</v>
      </c>
      <c r="I234" s="45">
        <f>'OCOD Data 2023'!W234</f>
        <v>10.5</v>
      </c>
      <c r="J234" s="45">
        <f>'OCOD Data 2023'!S234</f>
        <v>43314.7</v>
      </c>
      <c r="K234" s="7"/>
      <c r="L234" s="7"/>
      <c r="M234" s="7"/>
      <c r="N234" s="7">
        <f t="shared" si="6"/>
        <v>0</v>
      </c>
      <c r="O234" s="7"/>
      <c r="P234" s="7"/>
      <c r="Q234" s="33">
        <f t="shared" si="7"/>
        <v>10204.6</v>
      </c>
      <c r="R234" s="34">
        <f>'OMR (2023)'!C236</f>
        <v>3868.8</v>
      </c>
      <c r="S234" s="34">
        <f>'OMR (2023)'!D236</f>
        <v>7002.4285714285716</v>
      </c>
      <c r="T234" s="34">
        <f>'OMR (2023)'!F236</f>
        <v>6021.5634894479472</v>
      </c>
      <c r="U234" s="34">
        <f>'OMR (2023)'!G236</f>
        <v>8589.2061610596029</v>
      </c>
      <c r="V234" s="10">
        <v>-5000</v>
      </c>
    </row>
    <row r="235" spans="1:22">
      <c r="A235" s="6">
        <v>45068</v>
      </c>
      <c r="B235" s="33" t="str">
        <f>'OCOD Data 2023'!Y235</f>
        <v>c</v>
      </c>
      <c r="C235" s="33">
        <f>'OCOD Data 2023'!M235</f>
        <v>2617.1</v>
      </c>
      <c r="D235" s="33">
        <f>'OCOD Data 2023'!L235</f>
        <v>6680.1</v>
      </c>
      <c r="E235" s="33">
        <f>'OCOD Data 2023'!X235</f>
        <v>0</v>
      </c>
      <c r="F235" s="33">
        <f>'OCOD Data 2023'!T235</f>
        <v>68857</v>
      </c>
      <c r="G235" s="45">
        <f>'OCOD Data 2023'!F235</f>
        <v>26129</v>
      </c>
      <c r="H235" s="45">
        <f>'OCOD Data 2023'!V235</f>
        <v>12.8</v>
      </c>
      <c r="I235" s="45">
        <f>'OCOD Data 2023'!W235</f>
        <v>12</v>
      </c>
      <c r="J235" s="45">
        <f>'OCOD Data 2023'!S235</f>
        <v>42987.8</v>
      </c>
      <c r="K235" s="7"/>
      <c r="L235" s="7"/>
      <c r="M235" s="7"/>
      <c r="N235" s="7">
        <f t="shared" si="6"/>
        <v>0</v>
      </c>
      <c r="O235" s="7"/>
      <c r="P235" s="7"/>
      <c r="Q235" s="33">
        <f t="shared" si="7"/>
        <v>9297.2000000000007</v>
      </c>
      <c r="R235" s="34">
        <f>'OMR (2023)'!C237</f>
        <v>3036</v>
      </c>
      <c r="S235" s="34">
        <f>'OMR (2023)'!D237</f>
        <v>6575</v>
      </c>
      <c r="T235" s="34">
        <f>'OMR (2023)'!F237</f>
        <v>5246.9136006654926</v>
      </c>
      <c r="U235" s="34">
        <f>'OMR (2023)'!G237</f>
        <v>8249.2072054832388</v>
      </c>
      <c r="V235" s="10">
        <v>-5000</v>
      </c>
    </row>
    <row r="236" spans="1:22">
      <c r="A236" s="6">
        <v>45069</v>
      </c>
      <c r="B236" s="33" t="str">
        <f>'OCOD Data 2023'!Y236</f>
        <v>c</v>
      </c>
      <c r="C236" s="33">
        <f>'OCOD Data 2023'!M236</f>
        <v>4039.8</v>
      </c>
      <c r="D236" s="33">
        <f>'OCOD Data 2023'!L236</f>
        <v>6676.1</v>
      </c>
      <c r="E236" s="33">
        <f>'OCOD Data 2023'!X236</f>
        <v>0</v>
      </c>
      <c r="F236" s="33">
        <f>'OCOD Data 2023'!T236</f>
        <v>68045</v>
      </c>
      <c r="G236" s="45">
        <f>'OCOD Data 2023'!F236</f>
        <v>26379</v>
      </c>
      <c r="H236" s="45">
        <f>'OCOD Data 2023'!V236</f>
        <v>13.2</v>
      </c>
      <c r="I236" s="45">
        <f>'OCOD Data 2023'!W236</f>
        <v>12.4</v>
      </c>
      <c r="J236" s="45">
        <f>'OCOD Data 2023'!S236</f>
        <v>42956.2</v>
      </c>
      <c r="K236" s="7"/>
      <c r="L236" s="7"/>
      <c r="M236" s="7"/>
      <c r="N236" s="7">
        <f t="shared" si="6"/>
        <v>0</v>
      </c>
      <c r="O236" s="7"/>
      <c r="P236" s="7"/>
      <c r="Q236" s="33">
        <f t="shared" si="7"/>
        <v>10715.900000000001</v>
      </c>
      <c r="R236" s="34">
        <f>'OMR (2023)'!C238</f>
        <v>2607.6</v>
      </c>
      <c r="S236" s="34">
        <f>'OMR (2023)'!D238</f>
        <v>6035.5714285714284</v>
      </c>
      <c r="T236" s="34">
        <f>'OMR (2023)'!F238</f>
        <v>4385.6058255911294</v>
      </c>
      <c r="U236" s="34">
        <f>'OMR (2023)'!G238</f>
        <v>7762.9663826952383</v>
      </c>
      <c r="V236" s="10">
        <v>-5000</v>
      </c>
    </row>
    <row r="237" spans="1:22">
      <c r="A237" s="6">
        <v>45070</v>
      </c>
      <c r="B237" s="33" t="str">
        <f>'OCOD Data 2023'!Y237</f>
        <v>c</v>
      </c>
      <c r="C237" s="33">
        <f>'OCOD Data 2023'!M237</f>
        <v>4225.3999999999996</v>
      </c>
      <c r="D237" s="33">
        <f>'OCOD Data 2023'!L237</f>
        <v>6663.5</v>
      </c>
      <c r="E237" s="33">
        <f>'OCOD Data 2023'!X237</f>
        <v>0</v>
      </c>
      <c r="F237" s="33">
        <f>'OCOD Data 2023'!T237</f>
        <v>69735</v>
      </c>
      <c r="G237" s="45">
        <f>'OCOD Data 2023'!F237</f>
        <v>26541</v>
      </c>
      <c r="H237" s="45">
        <f>'OCOD Data 2023'!V237</f>
        <v>13.4</v>
      </c>
      <c r="I237" s="45">
        <f>'OCOD Data 2023'!W237</f>
        <v>12.5</v>
      </c>
      <c r="J237" s="45">
        <f>'OCOD Data 2023'!S237</f>
        <v>44408.9</v>
      </c>
      <c r="K237" s="7"/>
      <c r="L237" s="7"/>
      <c r="M237" s="7"/>
      <c r="N237" s="7">
        <f t="shared" si="6"/>
        <v>0</v>
      </c>
      <c r="O237" s="7"/>
      <c r="P237" s="7"/>
      <c r="Q237" s="33">
        <f t="shared" si="7"/>
        <v>10888.9</v>
      </c>
      <c r="R237" s="34">
        <f>'OMR (2023)'!C239</f>
        <v>2251.6</v>
      </c>
      <c r="S237" s="34">
        <f>'OMR (2023)'!D239</f>
        <v>5406.2857142857147</v>
      </c>
      <c r="T237" s="34">
        <f>'OMR (2023)'!F239</f>
        <v>3722.850511782206</v>
      </c>
      <c r="U237" s="34">
        <f>'OMR (2023)'!G239</f>
        <v>7168.2489598928341</v>
      </c>
      <c r="V237" s="10">
        <v>-5000</v>
      </c>
    </row>
    <row r="238" spans="1:22">
      <c r="A238" s="6">
        <v>45071</v>
      </c>
      <c r="B238" s="33" t="str">
        <f>'OCOD Data 2023'!Y238</f>
        <v>c</v>
      </c>
      <c r="C238" s="33">
        <f>'OCOD Data 2023'!M238</f>
        <v>4231.3999999999996</v>
      </c>
      <c r="D238" s="33">
        <f>'OCOD Data 2023'!L238</f>
        <v>6673.6</v>
      </c>
      <c r="E238" s="33">
        <f>'OCOD Data 2023'!X238</f>
        <v>0</v>
      </c>
      <c r="F238" s="33">
        <f>'OCOD Data 2023'!T238</f>
        <v>71226</v>
      </c>
      <c r="G238" s="45">
        <f>'OCOD Data 2023'!F238</f>
        <v>26751</v>
      </c>
      <c r="H238" s="45">
        <f>'OCOD Data 2023'!V238</f>
        <v>14</v>
      </c>
      <c r="I238" s="45">
        <f>'OCOD Data 2023'!W238</f>
        <v>12.9</v>
      </c>
      <c r="J238" s="45">
        <f>'OCOD Data 2023'!S238</f>
        <v>45684</v>
      </c>
      <c r="K238" s="7"/>
      <c r="L238" s="7"/>
      <c r="M238" s="7"/>
      <c r="N238" s="7">
        <f t="shared" si="6"/>
        <v>0</v>
      </c>
      <c r="O238" s="7"/>
      <c r="P238" s="7"/>
      <c r="Q238" s="33">
        <f t="shared" si="7"/>
        <v>10905</v>
      </c>
      <c r="R238" s="34">
        <f>'OMR (2023)'!C240</f>
        <v>2261.6</v>
      </c>
      <c r="S238" s="34">
        <f>'OMR (2023)'!D240</f>
        <v>4893.6428571428569</v>
      </c>
      <c r="T238" s="34">
        <f>'OMR (2023)'!F240</f>
        <v>3850.6954726090275</v>
      </c>
      <c r="U238" s="34">
        <f>'OMR (2023)'!G240</f>
        <v>6595.2335383616301</v>
      </c>
      <c r="V238" s="10">
        <v>-5000</v>
      </c>
    </row>
    <row r="239" spans="1:22">
      <c r="A239" s="6">
        <v>45072</v>
      </c>
      <c r="B239" s="33" t="str">
        <f>'OCOD Data 2023'!Y239</f>
        <v>c</v>
      </c>
      <c r="C239" s="33">
        <f>'OCOD Data 2023'!M239</f>
        <v>4182.5</v>
      </c>
      <c r="D239" s="33">
        <f>'OCOD Data 2023'!L239</f>
        <v>6671.6</v>
      </c>
      <c r="E239" s="33">
        <f>'OCOD Data 2023'!X239</f>
        <v>0</v>
      </c>
      <c r="F239" s="33">
        <f>'OCOD Data 2023'!T239</f>
        <v>70891</v>
      </c>
      <c r="G239" s="45">
        <f>'OCOD Data 2023'!F239</f>
        <v>27033</v>
      </c>
      <c r="H239" s="45">
        <f>'OCOD Data 2023'!V239</f>
        <v>13.9</v>
      </c>
      <c r="I239" s="45">
        <f>'OCOD Data 2023'!W239</f>
        <v>12.8</v>
      </c>
      <c r="J239" s="45">
        <f>'OCOD Data 2023'!S239</f>
        <v>45318.9</v>
      </c>
      <c r="K239" s="7"/>
      <c r="L239" s="7"/>
      <c r="M239" s="7"/>
      <c r="N239" s="7">
        <f t="shared" si="6"/>
        <v>0</v>
      </c>
      <c r="O239" s="7"/>
      <c r="P239" s="7"/>
      <c r="Q239" s="33">
        <f t="shared" si="7"/>
        <v>10854.1</v>
      </c>
      <c r="R239" s="34">
        <f>'OMR (2023)'!C241</f>
        <v>2528</v>
      </c>
      <c r="S239" s="34">
        <f>'OMR (2023)'!D241</f>
        <v>4651.7142857142853</v>
      </c>
      <c r="T239" s="34">
        <f>'OMR (2023)'!F241</f>
        <v>4049.5185175296224</v>
      </c>
      <c r="U239" s="34">
        <f>'OMR (2023)'!G241</f>
        <v>6350.30775912219</v>
      </c>
      <c r="V239" s="10">
        <v>-5000</v>
      </c>
    </row>
    <row r="240" spans="1:22">
      <c r="A240" s="6">
        <v>45073</v>
      </c>
      <c r="B240" s="33" t="str">
        <f>'OCOD Data 2023'!Y240</f>
        <v>c</v>
      </c>
      <c r="C240" s="33">
        <f>'OCOD Data 2023'!M240</f>
        <v>4210.2</v>
      </c>
      <c r="D240" s="33">
        <f>'OCOD Data 2023'!L240</f>
        <v>6670.5</v>
      </c>
      <c r="E240" s="33">
        <f>'OCOD Data 2023'!X240</f>
        <v>0</v>
      </c>
      <c r="F240" s="33">
        <f>'OCOD Data 2023'!T240</f>
        <v>68988</v>
      </c>
      <c r="G240" s="45">
        <f>'OCOD Data 2023'!F240</f>
        <v>27317</v>
      </c>
      <c r="H240" s="45">
        <f>'OCOD Data 2023'!V240</f>
        <v>13.8</v>
      </c>
      <c r="I240" s="45">
        <f>'OCOD Data 2023'!W240</f>
        <v>12.8</v>
      </c>
      <c r="J240" s="45">
        <f>'OCOD Data 2023'!S240</f>
        <v>43595</v>
      </c>
      <c r="K240" s="7"/>
      <c r="L240" s="7"/>
      <c r="M240" s="7"/>
      <c r="N240" s="7">
        <f t="shared" si="6"/>
        <v>0</v>
      </c>
      <c r="O240" s="7"/>
      <c r="P240" s="7"/>
      <c r="Q240" s="33">
        <f t="shared" si="7"/>
        <v>10880.7</v>
      </c>
      <c r="R240" s="34">
        <f>'OMR (2023)'!C242</f>
        <v>2685.2</v>
      </c>
      <c r="S240" s="34">
        <f>'OMR (2023)'!D242</f>
        <v>4397.5714285714284</v>
      </c>
      <c r="T240" s="34">
        <f>'OMR (2023)'!F242</f>
        <v>3950.8891810536961</v>
      </c>
      <c r="U240" s="34">
        <f>'OMR (2023)'!G242</f>
        <v>6148.4149884282497</v>
      </c>
      <c r="V240" s="10">
        <v>-5000</v>
      </c>
    </row>
    <row r="241" spans="1:22">
      <c r="A241" s="6">
        <v>45074</v>
      </c>
      <c r="B241" s="33" t="str">
        <f>'OCOD Data 2023'!Y241</f>
        <v>c</v>
      </c>
      <c r="C241" s="33">
        <f>'OCOD Data 2023'!M241</f>
        <v>4215.3</v>
      </c>
      <c r="D241" s="33">
        <f>'OCOD Data 2023'!L241</f>
        <v>6674.1</v>
      </c>
      <c r="E241" s="33">
        <f>'OCOD Data 2023'!X241</f>
        <v>0</v>
      </c>
      <c r="F241" s="33">
        <f>'OCOD Data 2023'!T241</f>
        <v>67837</v>
      </c>
      <c r="G241" s="45">
        <f>'OCOD Data 2023'!F241</f>
        <v>27468</v>
      </c>
      <c r="H241" s="45">
        <f>'OCOD Data 2023'!V241</f>
        <v>13.6</v>
      </c>
      <c r="I241" s="45">
        <f>'OCOD Data 2023'!W241</f>
        <v>13</v>
      </c>
      <c r="J241" s="45">
        <f>'OCOD Data 2023'!S241</f>
        <v>42395.199999999997</v>
      </c>
      <c r="K241" s="7"/>
      <c r="L241" s="7"/>
      <c r="M241" s="7"/>
      <c r="N241" s="7">
        <f t="shared" si="6"/>
        <v>0</v>
      </c>
      <c r="O241" s="7"/>
      <c r="P241" s="7"/>
      <c r="Q241" s="33">
        <f>C241+D241</f>
        <v>10889.400000000001</v>
      </c>
      <c r="R241" s="34">
        <f>'OMR (2023)'!C243</f>
        <v>2841.6</v>
      </c>
      <c r="S241" s="34">
        <f>'OMR (2023)'!D243</f>
        <v>3986.8571428571427</v>
      </c>
      <c r="T241" s="34">
        <f>'OMR (2023)'!F243</f>
        <v>4070.6853327552335</v>
      </c>
      <c r="U241" s="34">
        <f>'OMR (2023)'!G243</f>
        <v>5679.1328934477669</v>
      </c>
      <c r="V241" s="10">
        <v>-5000</v>
      </c>
    </row>
    <row r="242" spans="1:22">
      <c r="A242" s="6">
        <v>45075</v>
      </c>
      <c r="B242" s="33" t="str">
        <f>'OCOD Data 2023'!Y242</f>
        <v>c</v>
      </c>
      <c r="C242" s="33">
        <f>'OCOD Data 2023'!M242</f>
        <v>4228.3999999999996</v>
      </c>
      <c r="D242" s="33">
        <f>'OCOD Data 2023'!L242</f>
        <v>4498.1000000000004</v>
      </c>
      <c r="E242" s="33">
        <f>'OCOD Data 2023'!X242</f>
        <v>0</v>
      </c>
      <c r="F242" s="33">
        <f>'OCOD Data 2023'!T242</f>
        <v>67927</v>
      </c>
      <c r="G242" s="45">
        <f>'OCOD Data 2023'!F242</f>
        <v>27622</v>
      </c>
      <c r="H242" s="45">
        <f>'OCOD Data 2023'!V242</f>
        <v>12.6</v>
      </c>
      <c r="I242" s="45">
        <f>'OCOD Data 2023'!W242</f>
        <v>12.4</v>
      </c>
      <c r="J242" s="45">
        <f>'OCOD Data 2023'!S242</f>
        <v>40589.5</v>
      </c>
      <c r="K242" s="7"/>
      <c r="L242" s="7"/>
      <c r="M242" s="7"/>
      <c r="N242" s="7">
        <f t="shared" si="6"/>
        <v>0</v>
      </c>
      <c r="O242" s="7"/>
      <c r="P242" s="7"/>
      <c r="Q242" s="33">
        <f t="shared" si="7"/>
        <v>8726.5</v>
      </c>
      <c r="R242" s="34">
        <f>'OMR (2023)'!C244</f>
        <v>3341.6</v>
      </c>
      <c r="S242" s="34">
        <f>'OMR (2023)'!D244</f>
        <v>3657.5714285714284</v>
      </c>
      <c r="T242" s="34">
        <f>'OMR (2023)'!F244</f>
        <v>4615.4985446332266</v>
      </c>
      <c r="U242" s="34">
        <f>'OMR (2023)'!G244</f>
        <v>5394.2412156217388</v>
      </c>
      <c r="V242" s="10">
        <v>-5000</v>
      </c>
    </row>
    <row r="243" spans="1:22">
      <c r="A243" s="6">
        <v>45076</v>
      </c>
      <c r="B243" s="33" t="str">
        <f>'OCOD Data 2023'!Y243</f>
        <v>c</v>
      </c>
      <c r="C243" s="33">
        <f>'OCOD Data 2023'!M243</f>
        <v>4221.3</v>
      </c>
      <c r="D243" s="33">
        <f>'OCOD Data 2023'!L243</f>
        <v>4495.6000000000004</v>
      </c>
      <c r="E243" s="33">
        <f>'OCOD Data 2023'!X243</f>
        <v>0</v>
      </c>
      <c r="F243" s="33">
        <f>'OCOD Data 2023'!T243</f>
        <v>65824</v>
      </c>
      <c r="G243" s="45">
        <f>'OCOD Data 2023'!F243</f>
        <v>27569</v>
      </c>
      <c r="H243" s="45">
        <f>'OCOD Data 2023'!V243</f>
        <v>11.7</v>
      </c>
      <c r="I243" s="45">
        <f>'OCOD Data 2023'!W243</f>
        <v>11.8</v>
      </c>
      <c r="J243" s="45">
        <f>'OCOD Data 2023'!S243</f>
        <v>38628.5</v>
      </c>
      <c r="K243" s="7"/>
      <c r="L243" s="7"/>
      <c r="M243" s="7"/>
      <c r="N243" s="7">
        <f t="shared" si="6"/>
        <v>0</v>
      </c>
      <c r="O243" s="7"/>
      <c r="P243" s="7"/>
      <c r="Q243" s="33">
        <f t="shared" si="7"/>
        <v>8716.9000000000015</v>
      </c>
      <c r="R243" s="34">
        <f>'OMR (2023)'!C245</f>
        <v>3937</v>
      </c>
      <c r="S243" s="34">
        <f>'OMR (2023)'!D245</f>
        <v>3465.4285714285716</v>
      </c>
      <c r="T243" s="34">
        <f>'OMR (2023)'!F245</f>
        <v>5164.926932392239</v>
      </c>
      <c r="U243" s="34">
        <f>'OMR (2023)'!G245</f>
        <v>5149.7833444740563</v>
      </c>
      <c r="V243" s="10">
        <v>-5000</v>
      </c>
    </row>
    <row r="244" spans="1:22">
      <c r="A244" s="6">
        <v>45077</v>
      </c>
      <c r="B244" s="33" t="str">
        <f>'OCOD Data 2023'!Y244</f>
        <v>c</v>
      </c>
      <c r="C244" s="33">
        <f>'OCOD Data 2023'!M244</f>
        <v>4218.3</v>
      </c>
      <c r="D244" s="33">
        <f>'OCOD Data 2023'!L244</f>
        <v>5697.5</v>
      </c>
      <c r="E244" s="33">
        <f>'OCOD Data 2023'!X244</f>
        <v>0</v>
      </c>
      <c r="F244" s="33">
        <f>'OCOD Data 2023'!T244</f>
        <v>63504</v>
      </c>
      <c r="G244" s="45">
        <f>'OCOD Data 2023'!F244</f>
        <v>27574</v>
      </c>
      <c r="H244" s="45">
        <f>'OCOD Data 2023'!V244</f>
        <v>11.2</v>
      </c>
      <c r="I244" s="45">
        <f>'OCOD Data 2023'!W244</f>
        <v>11.6</v>
      </c>
      <c r="J244" s="45">
        <f>'OCOD Data 2023'!S244</f>
        <v>37763</v>
      </c>
      <c r="K244" s="7"/>
      <c r="L244" s="7"/>
      <c r="M244" s="7"/>
      <c r="N244" s="7">
        <f t="shared" si="6"/>
        <v>0</v>
      </c>
      <c r="O244" s="7"/>
      <c r="P244" s="7"/>
      <c r="Q244" s="33">
        <f t="shared" si="7"/>
        <v>9915.7999999999993</v>
      </c>
      <c r="R244" s="34">
        <f>'OMR (2023)'!C246</f>
        <v>4210.3999999999996</v>
      </c>
      <c r="S244" s="34">
        <f>'OMR (2023)'!D246</f>
        <v>3338.2857142857142</v>
      </c>
      <c r="T244" s="34">
        <f>'OMR (2023)'!F246</f>
        <v>5442.6340233829123</v>
      </c>
      <c r="U244" s="34">
        <f>'OMR (2023)'!G246</f>
        <v>4928.722702261517</v>
      </c>
      <c r="V244" s="10">
        <v>-5000</v>
      </c>
    </row>
    <row r="245" spans="1:22">
      <c r="A245" s="6">
        <v>45078</v>
      </c>
      <c r="B245" s="33" t="str">
        <f>'OCOD Data 2023'!Y245</f>
        <v>c</v>
      </c>
      <c r="C245" s="33">
        <f>'OCOD Data 2023'!M245</f>
        <v>4224.8550541971263</v>
      </c>
      <c r="D245" s="33">
        <f>'OCOD Data 2023'!L245</f>
        <v>5695.9919334509705</v>
      </c>
      <c r="E245" s="33">
        <f>'OCOD Data 2023'!X245</f>
        <v>0</v>
      </c>
      <c r="F245" s="33">
        <f>'OCOD Data 2023'!T245</f>
        <v>62095.100446180993</v>
      </c>
      <c r="G245" s="45">
        <f>'OCOD Data 2023'!F245</f>
        <v>27657</v>
      </c>
      <c r="H245" s="45">
        <f>'OCOD Data 2023'!V245</f>
        <v>11.7</v>
      </c>
      <c r="I245" s="45">
        <f>'OCOD Data 2023'!W245</f>
        <v>12.4</v>
      </c>
      <c r="J245" s="45">
        <f>'OCOD Data 2023'!S245</f>
        <v>36910.199999999997</v>
      </c>
      <c r="K245" s="7"/>
      <c r="L245" s="7"/>
      <c r="M245" s="7"/>
      <c r="N245" s="7">
        <f t="shared" si="6"/>
        <v>0</v>
      </c>
      <c r="O245" s="7"/>
      <c r="P245" s="7"/>
      <c r="Q245" s="33">
        <f t="shared" si="7"/>
        <v>9920.8469876480958</v>
      </c>
      <c r="R245" s="34">
        <f>'OMR (2023)'!C247</f>
        <v>4394</v>
      </c>
      <c r="S245" s="34">
        <f>'OMR (2023)'!D247</f>
        <v>3296.1428571428573</v>
      </c>
      <c r="T245" s="34">
        <f>'OMR (2023)'!F247</f>
        <v>5697.259430935218</v>
      </c>
      <c r="U245" s="34">
        <f>'OMR (2023)'!G247</f>
        <v>4740.2360029061219</v>
      </c>
      <c r="V245" s="10">
        <v>-5000</v>
      </c>
    </row>
    <row r="246" spans="1:22">
      <c r="A246" s="6">
        <v>45079</v>
      </c>
      <c r="B246" s="33" t="str">
        <f>'OCOD Data 2023'!Y246</f>
        <v>c</v>
      </c>
      <c r="C246" s="33">
        <f>'OCOD Data 2023'!M246</f>
        <v>4236.9548777413665</v>
      </c>
      <c r="D246" s="33">
        <f>'OCOD Data 2023'!L246</f>
        <v>4496.0927653138388</v>
      </c>
      <c r="E246" s="33">
        <f>'OCOD Data 2023'!X246</f>
        <v>0</v>
      </c>
      <c r="F246" s="33">
        <f>'OCOD Data 2023'!T246</f>
        <v>60463.53315351651</v>
      </c>
      <c r="G246" s="45">
        <f>'OCOD Data 2023'!F246</f>
        <v>27607</v>
      </c>
      <c r="H246" s="45">
        <f>'OCOD Data 2023'!V246</f>
        <v>11.8</v>
      </c>
      <c r="I246" s="45">
        <f>'OCOD Data 2023'!W246</f>
        <v>12.7</v>
      </c>
      <c r="J246" s="45">
        <f>'OCOD Data 2023'!S246</f>
        <v>34508</v>
      </c>
      <c r="K246" s="7"/>
      <c r="L246" s="7"/>
      <c r="M246" s="7"/>
      <c r="N246" s="7">
        <f t="shared" si="6"/>
        <v>0</v>
      </c>
      <c r="O246" s="7"/>
      <c r="P246" s="7"/>
      <c r="Q246" s="33">
        <f t="shared" si="7"/>
        <v>8733.0476430552044</v>
      </c>
      <c r="R246" s="34">
        <f>'OMR (2023)'!C248</f>
        <v>4572</v>
      </c>
      <c r="S246" s="34">
        <f>'OMR (2023)'!D248</f>
        <v>3279.7142857142858</v>
      </c>
      <c r="T246" s="34">
        <f>'OMR (2023)'!F248</f>
        <v>6140.007372896398</v>
      </c>
      <c r="U246" s="34">
        <f>'OMR (2023)'!G248</f>
        <v>4705.8045561489462</v>
      </c>
      <c r="V246" s="10">
        <v>-5000</v>
      </c>
    </row>
    <row r="247" spans="1:22">
      <c r="A247" s="6">
        <v>45080</v>
      </c>
      <c r="B247" s="33" t="str">
        <f>'OCOD Data 2023'!Y247</f>
        <v>c</v>
      </c>
      <c r="C247" s="33">
        <f>'OCOD Data 2023'!M247</f>
        <v>4233.929921855306</v>
      </c>
      <c r="D247" s="33">
        <f>'OCOD Data 2023'!L247</f>
        <v>4495.5886059994955</v>
      </c>
      <c r="E247" s="33">
        <f>'OCOD Data 2023'!X247</f>
        <v>0</v>
      </c>
      <c r="F247" s="33">
        <f>'OCOD Data 2023'!T247</f>
        <v>55834.353153516517</v>
      </c>
      <c r="G247" s="45">
        <f>'OCOD Data 2023'!F247</f>
        <v>27284</v>
      </c>
      <c r="H247" s="45">
        <f>'OCOD Data 2023'!V247</f>
        <v>11.4</v>
      </c>
      <c r="I247" s="45">
        <f>'OCOD Data 2023'!W247</f>
        <v>12.6</v>
      </c>
      <c r="J247" s="45">
        <f>'OCOD Data 2023'!S247</f>
        <v>30581.7</v>
      </c>
      <c r="K247" s="7"/>
      <c r="L247" s="7"/>
      <c r="M247" s="7"/>
      <c r="N247" s="7">
        <f t="shared" si="6"/>
        <v>0</v>
      </c>
      <c r="O247" s="7"/>
      <c r="P247" s="7"/>
      <c r="Q247" s="33">
        <f t="shared" si="7"/>
        <v>8729.5185278548015</v>
      </c>
      <c r="R247" s="34">
        <f>'OMR (2023)'!C249</f>
        <v>4450</v>
      </c>
      <c r="S247" s="34">
        <f>'OMR (2023)'!D249</f>
        <v>3400.9285714285716</v>
      </c>
      <c r="T247" s="34">
        <f>'OMR (2023)'!F249</f>
        <v>6154.7030575649133</v>
      </c>
      <c r="U247" s="34">
        <f>'OMR (2023)'!G249</f>
        <v>4944.6502846519534</v>
      </c>
      <c r="V247" s="10">
        <v>-5000</v>
      </c>
    </row>
    <row r="248" spans="1:22">
      <c r="A248" s="6">
        <v>45081</v>
      </c>
      <c r="B248" s="33" t="str">
        <f>'OCOD Data 2023'!Y248</f>
        <v>c</v>
      </c>
      <c r="C248" s="33">
        <f>'OCOD Data 2023'!M248</f>
        <v>4277.7917822031759</v>
      </c>
      <c r="D248" s="33">
        <f>'OCOD Data 2023'!L248</f>
        <v>3403.0753718174942</v>
      </c>
      <c r="E248" s="33">
        <f>'OCOD Data 2023'!X248</f>
        <v>0</v>
      </c>
      <c r="F248" s="33">
        <f>'OCOD Data 2023'!T248</f>
        <v>52355.73479203428</v>
      </c>
      <c r="G248" s="45">
        <f>'OCOD Data 2023'!F248</f>
        <v>27093</v>
      </c>
      <c r="H248" s="45">
        <f>'OCOD Data 2023'!V248</f>
        <v>10.7</v>
      </c>
      <c r="I248" s="45">
        <f>'OCOD Data 2023'!W248</f>
        <v>12.3</v>
      </c>
      <c r="J248" s="45">
        <f>'OCOD Data 2023'!S248</f>
        <v>27021.7</v>
      </c>
      <c r="K248" s="7"/>
      <c r="L248" s="7"/>
      <c r="M248" s="7"/>
      <c r="N248" s="7">
        <f t="shared" si="6"/>
        <v>0</v>
      </c>
      <c r="O248" s="7"/>
      <c r="P248" s="7"/>
      <c r="Q248" s="33">
        <f t="shared" si="7"/>
        <v>7680.8671540206706</v>
      </c>
      <c r="R248" s="34">
        <f>'OMR (2023)'!C250</f>
        <v>4242</v>
      </c>
      <c r="S248" s="34">
        <f>'OMR (2023)'!D250</f>
        <v>3598.7142857142858</v>
      </c>
      <c r="T248" s="34">
        <f>'OMR (2023)'!F250</f>
        <v>6294.535047068317</v>
      </c>
      <c r="U248" s="34">
        <f>'OMR (2023)'!G250</f>
        <v>5247.2731864813313</v>
      </c>
      <c r="V248" s="10">
        <v>-5000</v>
      </c>
    </row>
    <row r="249" spans="1:22">
      <c r="A249" s="6">
        <v>45082</v>
      </c>
      <c r="B249" s="33" t="str">
        <f>'OCOD Data 2023'!Y249</f>
        <v>c</v>
      </c>
      <c r="C249" s="33">
        <f>'OCOD Data 2023'!M249</f>
        <v>4263.1711620872193</v>
      </c>
      <c r="D249" s="33">
        <f>'OCOD Data 2023'!L249</f>
        <v>3699.0168893370305</v>
      </c>
      <c r="E249" s="33">
        <f>'OCOD Data 2023'!X249</f>
        <v>0</v>
      </c>
      <c r="F249" s="33">
        <f>'OCOD Data 2023'!T249</f>
        <v>50149.594403831608</v>
      </c>
      <c r="G249" s="45">
        <f>'OCOD Data 2023'!F249</f>
        <v>27084</v>
      </c>
      <c r="H249" s="45">
        <f>'OCOD Data 2023'!V249</f>
        <v>10.5</v>
      </c>
      <c r="I249" s="45">
        <f>'OCOD Data 2023'!W249</f>
        <v>12.6</v>
      </c>
      <c r="J249" s="45">
        <f>'OCOD Data 2023'!S249</f>
        <v>25559.200000000001</v>
      </c>
      <c r="K249" s="7"/>
      <c r="L249" s="7"/>
      <c r="M249" s="7"/>
      <c r="N249" s="7">
        <f t="shared" si="6"/>
        <v>0</v>
      </c>
      <c r="O249" s="7"/>
      <c r="P249" s="7"/>
      <c r="Q249" s="33">
        <f t="shared" si="7"/>
        <v>7962.1880514242494</v>
      </c>
      <c r="R249" s="34">
        <f>'OMR (2023)'!C251</f>
        <v>4280</v>
      </c>
      <c r="S249" s="34">
        <f>'OMR (2023)'!D251</f>
        <v>3782.5714285714284</v>
      </c>
      <c r="T249" s="34">
        <f>'OMR (2023)'!F251</f>
        <v>6585.4573906125561</v>
      </c>
      <c r="U249" s="34">
        <f>'OMR (2023)'!G251</f>
        <v>5406.7740558140404</v>
      </c>
      <c r="V249" s="10">
        <v>-5000</v>
      </c>
    </row>
    <row r="250" spans="1:22">
      <c r="A250" s="6">
        <v>45083</v>
      </c>
      <c r="B250" s="33" t="str">
        <f>'OCOD Data 2023'!Y250</f>
        <v>c</v>
      </c>
      <c r="C250" s="33">
        <f>'OCOD Data 2023'!M250</f>
        <v>2096.2944290395762</v>
      </c>
      <c r="D250" s="33">
        <f>'OCOD Data 2023'!L250</f>
        <v>5691.9586589362234</v>
      </c>
      <c r="E250" s="33">
        <f>'OCOD Data 2023'!X250</f>
        <v>0</v>
      </c>
      <c r="F250" s="33">
        <f>'OCOD Data 2023'!T250</f>
        <v>50030.880806654903</v>
      </c>
      <c r="G250" s="45">
        <f>'OCOD Data 2023'!F250</f>
        <v>27007</v>
      </c>
      <c r="H250" s="45">
        <f>'OCOD Data 2023'!V250</f>
        <v>10.3</v>
      </c>
      <c r="I250" s="45">
        <f>'OCOD Data 2023'!W250</f>
        <v>12.5</v>
      </c>
      <c r="J250" s="45">
        <f>'OCOD Data 2023'!S250</f>
        <v>25337.3</v>
      </c>
      <c r="K250" s="7"/>
      <c r="L250" s="7"/>
      <c r="M250" s="7"/>
      <c r="N250" s="7">
        <f t="shared" si="6"/>
        <v>0</v>
      </c>
      <c r="O250" s="7"/>
      <c r="P250" s="7"/>
      <c r="Q250" s="33">
        <f t="shared" si="7"/>
        <v>7788.2530879757996</v>
      </c>
      <c r="R250" s="34">
        <f>'OMR (2023)'!C252</f>
        <v>4780</v>
      </c>
      <c r="S250" s="34">
        <f>'OMR (2023)'!D252</f>
        <v>4072</v>
      </c>
      <c r="T250" s="34">
        <f>'OMR (2023)'!F252</f>
        <v>6902.4582037509481</v>
      </c>
      <c r="U250" s="34">
        <f>'OMR (2023)'!G252</f>
        <v>5639.1118522489132</v>
      </c>
      <c r="V250" s="10">
        <v>-5000</v>
      </c>
    </row>
    <row r="251" spans="1:22">
      <c r="A251" s="6">
        <v>45084</v>
      </c>
      <c r="B251" s="33" t="str">
        <f>'OCOD Data 2023'!Y251</f>
        <v>c</v>
      </c>
      <c r="C251" s="33">
        <f>'OCOD Data 2023'!M251</f>
        <v>4220.8217796823792</v>
      </c>
      <c r="D251" s="33">
        <f>'OCOD Data 2023'!L251</f>
        <v>1989.9168137131333</v>
      </c>
      <c r="E251" s="33">
        <f>'OCOD Data 2023'!X251</f>
        <v>0</v>
      </c>
      <c r="F251" s="33">
        <f>'OCOD Data 2023'!T251</f>
        <v>52094.715213007315</v>
      </c>
      <c r="G251" s="45">
        <f>'OCOD Data 2023'!F251</f>
        <v>26916</v>
      </c>
      <c r="H251" s="45">
        <f>'OCOD Data 2023'!V251</f>
        <v>9.8365399040359236</v>
      </c>
      <c r="I251" s="45">
        <f>'OCOD Data 2023'!W251</f>
        <v>11.777888943855615</v>
      </c>
      <c r="J251" s="45">
        <f>'OCOD Data 2023'!S251</f>
        <v>25880.5</v>
      </c>
      <c r="K251" s="7"/>
      <c r="L251" s="7"/>
      <c r="M251" s="7"/>
      <c r="N251" s="7">
        <f t="shared" si="6"/>
        <v>0</v>
      </c>
      <c r="O251" s="7"/>
      <c r="P251" s="7"/>
      <c r="Q251" s="33">
        <f t="shared" si="7"/>
        <v>6210.738593395512</v>
      </c>
      <c r="R251" s="34">
        <f>'OMR (2023)'!C253</f>
        <v>5460</v>
      </c>
      <c r="S251" s="34">
        <f>'OMR (2023)'!D253</f>
        <v>4425.5714285714284</v>
      </c>
      <c r="T251" s="34">
        <f>'OMR (2023)'!F253</f>
        <v>7270.4860250869697</v>
      </c>
      <c r="U251" s="34">
        <f>'OMR (2023)'!G253</f>
        <v>5972.817239472075</v>
      </c>
      <c r="V251" s="10">
        <v>-5000</v>
      </c>
    </row>
    <row r="252" spans="1:22">
      <c r="A252" s="6">
        <v>45085</v>
      </c>
      <c r="B252" s="33" t="str">
        <f>'OCOD Data 2023'!Y252</f>
        <v>c</v>
      </c>
      <c r="C252" s="33">
        <f>'OCOD Data 2023'!M252</f>
        <v>3526.0902445172674</v>
      </c>
      <c r="D252" s="33">
        <f>'OCOD Data 2023'!L252</f>
        <v>5693.4711368792541</v>
      </c>
      <c r="E252" s="33">
        <f>'OCOD Data 2023'!X252</f>
        <v>0</v>
      </c>
      <c r="F252" s="33">
        <f>'OCOD Data 2023'!T252</f>
        <v>51512.647557348122</v>
      </c>
      <c r="G252" s="45">
        <f>'OCOD Data 2023'!F252</f>
        <v>26692</v>
      </c>
      <c r="H252" s="45">
        <f>'OCOD Data 2023'!V252</f>
        <v>10.600052090296668</v>
      </c>
      <c r="I252" s="45">
        <f>'OCOD Data 2023'!W252</f>
        <v>12.255454678309082</v>
      </c>
      <c r="J252" s="45">
        <f>'OCOD Data 2023'!S252</f>
        <v>28083.816999999999</v>
      </c>
      <c r="K252" s="7"/>
      <c r="L252" s="7"/>
      <c r="M252" s="7"/>
      <c r="N252" s="7">
        <f t="shared" si="6"/>
        <v>0</v>
      </c>
      <c r="O252" s="7"/>
      <c r="P252" s="7"/>
      <c r="Q252" s="33">
        <f t="shared" si="7"/>
        <v>9219.561381396521</v>
      </c>
      <c r="R252" s="34">
        <f>'OMR (2023)'!C254</f>
        <v>5728</v>
      </c>
      <c r="S252" s="34">
        <f>'OMR (2023)'!D254</f>
        <v>4638.9285714285716</v>
      </c>
      <c r="T252" s="34">
        <f>'OMR (2023)'!F254</f>
        <v>7068.6773686211263</v>
      </c>
      <c r="U252" s="34">
        <f>'OMR (2023)'!G254</f>
        <v>6093.9295332277024</v>
      </c>
      <c r="V252" s="10">
        <v>-5000</v>
      </c>
    </row>
    <row r="253" spans="1:22">
      <c r="A253" s="6">
        <v>45086</v>
      </c>
      <c r="B253" s="33" t="str">
        <f>'OCOD Data 2023'!Y253</f>
        <v>c</v>
      </c>
      <c r="C253" s="33">
        <f>'OCOD Data 2023'!M253</f>
        <v>3510.4613057726242</v>
      </c>
      <c r="D253" s="33">
        <f>'OCOD Data 2023'!L253</f>
        <v>5699.0168893370301</v>
      </c>
      <c r="E253" s="33">
        <f>'OCOD Data 2023'!X253</f>
        <v>0</v>
      </c>
      <c r="F253" s="33">
        <f>'OCOD Data 2023'!T253</f>
        <v>53321.402571212508</v>
      </c>
      <c r="G253" s="45">
        <f>'OCOD Data 2023'!F253</f>
        <v>26287</v>
      </c>
      <c r="H253" s="45">
        <f>'OCOD Data 2023'!V253</f>
        <v>11.473078482653706</v>
      </c>
      <c r="I253" s="45">
        <f>'OCOD Data 2023'!W253</f>
        <v>12.692646460608071</v>
      </c>
      <c r="J253" s="45">
        <f>'OCOD Data 2023'!S253</f>
        <v>29919.108</v>
      </c>
      <c r="K253" s="7"/>
      <c r="L253" s="7"/>
      <c r="M253" s="7"/>
      <c r="N253" s="7">
        <f t="shared" si="6"/>
        <v>0</v>
      </c>
      <c r="O253" s="7"/>
      <c r="P253" s="7"/>
      <c r="Q253" s="33">
        <f t="shared" si="7"/>
        <v>9209.4781951096538</v>
      </c>
      <c r="R253" s="34">
        <f>'OMR (2023)'!C255</f>
        <v>5628</v>
      </c>
      <c r="S253" s="34">
        <f>'OMR (2023)'!D255</f>
        <v>4705.8571428571431</v>
      </c>
      <c r="T253" s="34">
        <f>'OMR (2023)'!F255</f>
        <v>6691.9566164759281</v>
      </c>
      <c r="U253" s="34">
        <f>'OMR (2023)'!G255</f>
        <v>6191.0010789621538</v>
      </c>
      <c r="V253" s="10">
        <v>-5000</v>
      </c>
    </row>
    <row r="254" spans="1:22">
      <c r="A254" s="6">
        <v>45087</v>
      </c>
      <c r="B254" s="33" t="str">
        <f>'OCOD Data 2023'!Y254</f>
        <v>c</v>
      </c>
      <c r="C254" s="33">
        <f>'OCOD Data 2023'!M254</f>
        <v>3510.9654650869675</v>
      </c>
      <c r="D254" s="33">
        <f>'OCOD Data 2023'!L254</f>
        <v>4893.8744643307282</v>
      </c>
      <c r="E254" s="33">
        <f>'OCOD Data 2023'!X254</f>
        <v>0</v>
      </c>
      <c r="F254" s="33">
        <f>'OCOD Data 2023'!T254</f>
        <v>53082.317872447697</v>
      </c>
      <c r="G254" s="45">
        <f>'OCOD Data 2023'!F254</f>
        <v>25892</v>
      </c>
      <c r="H254" s="45">
        <f>'OCOD Data 2023'!V254</f>
        <v>12.74180130900791</v>
      </c>
      <c r="I254" s="45">
        <f>'OCOD Data 2023'!W254</f>
        <v>13.610470690088782</v>
      </c>
      <c r="J254" s="45">
        <f>'OCOD Data 2023'!S254</f>
        <v>29434.982</v>
      </c>
      <c r="K254" s="7"/>
      <c r="L254" s="7"/>
      <c r="M254" s="7"/>
      <c r="N254" s="7">
        <f t="shared" si="6"/>
        <v>0</v>
      </c>
      <c r="O254" s="7"/>
      <c r="P254" s="7"/>
      <c r="Q254" s="33">
        <f t="shared" si="7"/>
        <v>8404.8399294176961</v>
      </c>
      <c r="R254" s="34">
        <f>'OMR (2023)'!C256</f>
        <v>5532</v>
      </c>
      <c r="S254" s="34">
        <f>'OMR (2023)'!D256</f>
        <v>4799.2857142857147</v>
      </c>
      <c r="T254" s="34">
        <f>'OMR (2023)'!F256</f>
        <v>6488.2724212654412</v>
      </c>
      <c r="U254" s="34">
        <f>'OMR (2023)'!G256</f>
        <v>6312.9823558896624</v>
      </c>
      <c r="V254" s="10">
        <v>-5000</v>
      </c>
    </row>
    <row r="255" spans="1:22">
      <c r="A255" s="6">
        <v>45088</v>
      </c>
      <c r="B255" s="33" t="str">
        <f>'OCOD Data 2023'!Y255</f>
        <v>c</v>
      </c>
      <c r="C255" s="33">
        <f>'OCOD Data 2023'!M255</f>
        <v>3492.8157297706075</v>
      </c>
      <c r="D255" s="33">
        <f>'OCOD Data 2023'!L255</f>
        <v>2898.4118981598185</v>
      </c>
      <c r="E255" s="33">
        <f>'OCOD Data 2023'!X255</f>
        <v>0</v>
      </c>
      <c r="F255" s="33">
        <f>'OCOD Data 2023'!T255</f>
        <v>53875.730022687174</v>
      </c>
      <c r="G255" s="45">
        <f>'OCOD Data 2023'!F255</f>
        <v>25613</v>
      </c>
      <c r="H255" s="45">
        <f>'OCOD Data 2023'!V255</f>
        <v>11.617516259842123</v>
      </c>
      <c r="I255" s="45">
        <f>'OCOD Data 2023'!W255</f>
        <v>12.202568989446581</v>
      </c>
      <c r="J255" s="45">
        <f>'OCOD Data 2023'!S255</f>
        <v>28789.688000000002</v>
      </c>
      <c r="K255" s="7"/>
      <c r="L255" s="7"/>
      <c r="M255" s="7"/>
      <c r="N255" s="7">
        <f t="shared" si="6"/>
        <v>0</v>
      </c>
      <c r="O255" s="7"/>
      <c r="P255" s="7"/>
      <c r="Q255" s="33">
        <f t="shared" si="7"/>
        <v>6391.227627930426</v>
      </c>
      <c r="R255" s="34">
        <f>'OMR (2023)'!C257</f>
        <v>5388</v>
      </c>
      <c r="S255" s="34">
        <f>'OMR (2023)'!D257</f>
        <v>4981.4285714285716</v>
      </c>
      <c r="T255" s="34">
        <f>'OMR (2023)'!F257</f>
        <v>6579.0778992387204</v>
      </c>
      <c r="U255" s="34">
        <f>'OMR (2023)'!G257</f>
        <v>6534.9663402787291</v>
      </c>
      <c r="V255" s="10">
        <v>-5000</v>
      </c>
    </row>
    <row r="256" spans="1:22">
      <c r="A256" s="6">
        <v>45089</v>
      </c>
      <c r="B256" s="33" t="str">
        <f>'OCOD Data 2023'!Y256</f>
        <v>c</v>
      </c>
      <c r="C256" s="33">
        <f>'OCOD Data 2023'!M256</f>
        <v>2495.5886059994959</v>
      </c>
      <c r="D256" s="33">
        <f>'OCOD Data 2023'!L256</f>
        <v>4500.1260398285858</v>
      </c>
      <c r="E256" s="33">
        <f>'OCOD Data 2023'!X256</f>
        <v>0</v>
      </c>
      <c r="F256" s="33">
        <f>'OCOD Data 2023'!T256</f>
        <v>51291.277388454757</v>
      </c>
      <c r="G256" s="45">
        <f>'OCOD Data 2023'!F256</f>
        <v>25236</v>
      </c>
      <c r="H256" s="45">
        <f>'OCOD Data 2023'!V256</f>
        <v>10.7505957592632</v>
      </c>
      <c r="I256" s="45">
        <f>'OCOD Data 2023'!W256</f>
        <v>11.319372609602826</v>
      </c>
      <c r="J256" s="45">
        <f>'OCOD Data 2023'!S256</f>
        <v>27322.468000000001</v>
      </c>
      <c r="K256" s="7"/>
      <c r="L256" s="7"/>
      <c r="M256" s="7"/>
      <c r="N256" s="7">
        <f t="shared" si="6"/>
        <v>0</v>
      </c>
      <c r="O256" s="7"/>
      <c r="P256" s="7"/>
      <c r="Q256" s="33">
        <f t="shared" si="7"/>
        <v>6995.7146458280822</v>
      </c>
      <c r="R256" s="34">
        <f>'OMR (2023)'!C258</f>
        <v>5084</v>
      </c>
      <c r="S256" s="34">
        <f>'OMR (2023)'!D258</f>
        <v>5047.8571428571431</v>
      </c>
      <c r="T256" s="34">
        <f>'OMR (2023)'!F258</f>
        <v>6238.6222013813986</v>
      </c>
      <c r="U256" s="34">
        <f>'OMR (2023)'!G258</f>
        <v>6552.5042597392794</v>
      </c>
      <c r="V256" s="10">
        <v>-5000</v>
      </c>
    </row>
    <row r="257" spans="1:22">
      <c r="A257" s="6">
        <v>45090</v>
      </c>
      <c r="B257" s="33" t="str">
        <f>'OCOD Data 2023'!Y257</f>
        <v>c</v>
      </c>
      <c r="C257" s="33">
        <f>'OCOD Data 2023'!M257</f>
        <v>2530.3755986891856</v>
      </c>
      <c r="D257" s="33">
        <f>'OCOD Data 2023'!L257</f>
        <v>5494.8323670279806</v>
      </c>
      <c r="E257" s="33">
        <f>'OCOD Data 2023'!X257</f>
        <v>0</v>
      </c>
      <c r="F257" s="33">
        <f>'OCOD Data 2023'!T257</f>
        <v>49353.516901941017</v>
      </c>
      <c r="G257" s="45">
        <f>'OCOD Data 2023'!F257</f>
        <v>24864</v>
      </c>
      <c r="H257" s="45">
        <f>'OCOD Data 2023'!V257</f>
        <v>10.750236380934645</v>
      </c>
      <c r="I257" s="45">
        <f>'OCOD Data 2023'!W257</f>
        <v>11.356684300945163</v>
      </c>
      <c r="J257" s="45">
        <f>'OCOD Data 2023'!S257</f>
        <v>26839.091</v>
      </c>
      <c r="K257" s="7"/>
      <c r="L257" s="7"/>
      <c r="M257" s="7"/>
      <c r="N257" s="7">
        <f t="shared" si="6"/>
        <v>0</v>
      </c>
      <c r="O257" s="7"/>
      <c r="P257" s="7"/>
      <c r="Q257" s="33">
        <f t="shared" si="7"/>
        <v>8025.2079657171662</v>
      </c>
      <c r="R257" s="34">
        <f>'OMR (2023)'!C259</f>
        <v>4796</v>
      </c>
      <c r="S257" s="34">
        <f>'OMR (2023)'!D259</f>
        <v>4945.7142857142853</v>
      </c>
      <c r="T257" s="34">
        <f>'OMR (2023)'!F259</f>
        <v>6229.939803529116</v>
      </c>
      <c r="U257" s="34">
        <f>'OMR (2023)'!G259</f>
        <v>6474.2912729194459</v>
      </c>
      <c r="V257" s="10">
        <v>-5000</v>
      </c>
    </row>
    <row r="258" spans="1:22">
      <c r="A258" s="6">
        <v>45091</v>
      </c>
      <c r="B258" s="33" t="str">
        <f>'OCOD Data 2023'!Y258</f>
        <v>c</v>
      </c>
      <c r="C258" s="33">
        <f>'OCOD Data 2023'!M258</f>
        <v>2346.3574489538692</v>
      </c>
      <c r="D258" s="33">
        <f>'OCOD Data 2023'!L258</f>
        <v>5496.8490042853537</v>
      </c>
      <c r="E258" s="33">
        <f>'OCOD Data 2023'!X258</f>
        <v>0</v>
      </c>
      <c r="F258" s="33">
        <f>'OCOD Data 2023'!T258</f>
        <v>48896.763902193095</v>
      </c>
      <c r="G258" s="45">
        <f>'OCOD Data 2023'!F258</f>
        <v>24582</v>
      </c>
      <c r="H258" s="45">
        <f>'OCOD Data 2023'!V258</f>
        <v>11.680979546149054</v>
      </c>
      <c r="I258" s="45">
        <f>'OCOD Data 2023'!W258</f>
        <v>12.352904773472851</v>
      </c>
      <c r="J258" s="45">
        <f>'OCOD Data 2023'!S258</f>
        <v>26660.218000000001</v>
      </c>
      <c r="K258" s="7"/>
      <c r="L258" s="7"/>
      <c r="M258" s="7"/>
      <c r="N258" s="7">
        <f t="shared" si="6"/>
        <v>0</v>
      </c>
      <c r="O258" s="7"/>
      <c r="P258" s="7"/>
      <c r="Q258" s="33">
        <f t="shared" si="7"/>
        <v>7843.2064532392233</v>
      </c>
      <c r="R258" s="34">
        <f>'OMR (2023)'!C260</f>
        <v>4558</v>
      </c>
      <c r="S258" s="34">
        <f>'OMR (2023)'!D260</f>
        <v>4830</v>
      </c>
      <c r="T258" s="34">
        <f>'OMR (2023)'!F260</f>
        <v>6229.3234874212267</v>
      </c>
      <c r="U258" s="34">
        <f>'OMR (2023)'!G260</f>
        <v>6471.9616018329825</v>
      </c>
      <c r="V258" s="10">
        <v>-5000</v>
      </c>
    </row>
    <row r="259" spans="1:22">
      <c r="A259" s="6">
        <v>45092</v>
      </c>
      <c r="B259" s="33" t="str">
        <f>'OCOD Data 2023'!Y259</f>
        <v>c</v>
      </c>
      <c r="C259" s="33">
        <f>'OCOD Data 2023'!M259</f>
        <v>2357.4489538694229</v>
      </c>
      <c r="D259" s="33">
        <f>'OCOD Data 2023'!L259</f>
        <v>6388.2026720443655</v>
      </c>
      <c r="E259" s="33">
        <f>'OCOD Data 2023'!X259</f>
        <v>0</v>
      </c>
      <c r="F259" s="33">
        <f>'OCOD Data 2023'!T259</f>
        <v>46143.328462314086</v>
      </c>
      <c r="G259" s="45">
        <f>'OCOD Data 2023'!F259</f>
        <v>23997</v>
      </c>
      <c r="H259" s="45">
        <f>'OCOD Data 2023'!V259</f>
        <v>12.794219084031964</v>
      </c>
      <c r="I259" s="45">
        <f>'OCOD Data 2023'!W259</f>
        <v>13.52642284743111</v>
      </c>
      <c r="J259" s="45">
        <f>'OCOD Data 2023'!S259</f>
        <v>25626.817999999999</v>
      </c>
      <c r="K259" s="7"/>
      <c r="L259" s="7"/>
      <c r="M259" s="7"/>
      <c r="N259" s="7">
        <f t="shared" ref="N259:N270" si="8">SUM(K259:M259)*12.1/24</f>
        <v>0</v>
      </c>
      <c r="O259" s="7"/>
      <c r="P259" s="7"/>
      <c r="Q259" s="33">
        <f t="shared" ref="Q259:Q274" si="9">C259+D259</f>
        <v>8745.6516259137879</v>
      </c>
      <c r="R259" s="34">
        <f>'OMR (2023)'!C261</f>
        <v>4137.8</v>
      </c>
      <c r="S259" s="34">
        <f>'OMR (2023)'!D261</f>
        <v>4707.7857142857147</v>
      </c>
      <c r="T259" s="34">
        <f>'OMR (2023)'!F261</f>
        <v>5924.5482075825585</v>
      </c>
      <c r="U259" s="34">
        <f>'OMR (2023)'!G261</f>
        <v>6394.1569189779993</v>
      </c>
      <c r="V259" s="10">
        <v>-5000</v>
      </c>
    </row>
    <row r="260" spans="1:22">
      <c r="A260" s="6">
        <v>45093</v>
      </c>
      <c r="B260" s="33" t="str">
        <f>'OCOD Data 2023'!Y260</f>
        <v>c</v>
      </c>
      <c r="C260" s="33">
        <f>'OCOD Data 2023'!M260</f>
        <v>2622.6367532140157</v>
      </c>
      <c r="D260" s="33">
        <f>'OCOD Data 2023'!L260</f>
        <v>6671.036047390975</v>
      </c>
      <c r="E260" s="33">
        <f>'OCOD Data 2023'!X260</f>
        <v>0</v>
      </c>
      <c r="F260" s="33">
        <f>'OCOD Data 2023'!T260</f>
        <v>42660.791270481473</v>
      </c>
      <c r="G260" s="45">
        <f>'OCOD Data 2023'!F260</f>
        <v>23137</v>
      </c>
      <c r="H260" s="45">
        <f>'OCOD Data 2023'!V260</f>
        <v>13.709126338315087</v>
      </c>
      <c r="I260" s="45">
        <f>'OCOD Data 2023'!W260</f>
        <v>14.65191093962544</v>
      </c>
      <c r="J260" s="45">
        <f>'OCOD Data 2023'!S260</f>
        <v>23701.333999999999</v>
      </c>
      <c r="K260" s="7"/>
      <c r="L260" s="7"/>
      <c r="M260" s="7"/>
      <c r="N260" s="7">
        <f t="shared" si="8"/>
        <v>0</v>
      </c>
      <c r="O260" s="7"/>
      <c r="P260" s="7"/>
      <c r="Q260" s="33">
        <f t="shared" si="9"/>
        <v>9293.6728006049907</v>
      </c>
      <c r="R260" s="34">
        <f>'OMR (2023)'!C262</f>
        <v>3259.4</v>
      </c>
      <c r="S260" s="34">
        <f>'OMR (2023)'!D262</f>
        <v>4512.6428571428569</v>
      </c>
      <c r="T260" s="34">
        <f>'OMR (2023)'!F262</f>
        <v>5114.7512636349911</v>
      </c>
      <c r="U260" s="34">
        <f>'OMR (2023)'!G262</f>
        <v>6168.8034441139416</v>
      </c>
      <c r="V260" s="10">
        <v>-5000</v>
      </c>
    </row>
    <row r="261" spans="1:22">
      <c r="A261" s="6">
        <v>45094</v>
      </c>
      <c r="B261" s="33" t="str">
        <f>'OCOD Data 2023'!Y261</f>
        <v>c</v>
      </c>
      <c r="C261" s="33">
        <f>'OCOD Data 2023'!M261</f>
        <v>4250.0630199142925</v>
      </c>
      <c r="D261" s="33">
        <f>'OCOD Data 2023'!L261</f>
        <v>4695.7398537937988</v>
      </c>
      <c r="E261" s="33">
        <f>'OCOD Data 2023'!X261</f>
        <v>0</v>
      </c>
      <c r="F261" s="33">
        <f>'OCOD Data 2023'!T261</f>
        <v>40149.7784547517</v>
      </c>
      <c r="G261" s="45">
        <f>'OCOD Data 2023'!F261</f>
        <v>22466</v>
      </c>
      <c r="H261" s="45">
        <f>'OCOD Data 2023'!V261</f>
        <v>14.532647600601049</v>
      </c>
      <c r="I261" s="45">
        <f>'OCOD Data 2023'!W261</f>
        <v>15.950399487332003</v>
      </c>
      <c r="J261" s="45">
        <f>'OCOD Data 2023'!S261</f>
        <v>22029.487000000001</v>
      </c>
      <c r="K261" s="7"/>
      <c r="L261" s="7"/>
      <c r="M261" s="7"/>
      <c r="N261" s="7">
        <f t="shared" si="8"/>
        <v>0</v>
      </c>
      <c r="O261" s="7"/>
      <c r="P261" s="7"/>
      <c r="Q261" s="33">
        <f t="shared" si="9"/>
        <v>8945.8028737080913</v>
      </c>
      <c r="R261" s="34">
        <f>'OMR (2023)'!C263</f>
        <v>2249.7599999999998</v>
      </c>
      <c r="S261" s="34">
        <f>'OMR (2023)'!D263</f>
        <v>4262.0571428571429</v>
      </c>
      <c r="T261" s="34">
        <f>'OMR (2023)'!F263</f>
        <v>4403.7011967935496</v>
      </c>
      <c r="U261" s="34">
        <f>'OMR (2023)'!G263</f>
        <v>5927.1464523209352</v>
      </c>
      <c r="V261" s="10">
        <v>-5000</v>
      </c>
    </row>
    <row r="262" spans="1:22" ht="11.25" customHeight="1">
      <c r="A262" s="6">
        <v>45095</v>
      </c>
      <c r="B262" s="33" t="str">
        <f>'OCOD Data 2023'!Y262</f>
        <v>c</v>
      </c>
      <c r="C262" s="33">
        <f>'OCOD Data 2023'!M262</f>
        <v>4210.2344340811696</v>
      </c>
      <c r="D262" s="33">
        <f>'OCOD Data 2023'!L262</f>
        <v>2992.1855306276784</v>
      </c>
      <c r="E262" s="33">
        <f>'OCOD Data 2023'!X262</f>
        <v>0</v>
      </c>
      <c r="F262" s="33">
        <f>'OCOD Data 2023'!T262</f>
        <v>37819.639238719436</v>
      </c>
      <c r="G262" s="45">
        <f>'OCOD Data 2023'!F262</f>
        <v>21827</v>
      </c>
      <c r="H262" s="45">
        <f>'OCOD Data 2023'!V262</f>
        <v>13.932072192069326</v>
      </c>
      <c r="I262" s="45">
        <f>'OCOD Data 2023'!W262</f>
        <v>15.960992269295323</v>
      </c>
      <c r="J262" s="45">
        <f>'OCOD Data 2023'!S262</f>
        <v>19286.112000000001</v>
      </c>
      <c r="K262" s="7"/>
      <c r="L262" s="7"/>
      <c r="M262" s="7"/>
      <c r="N262" s="7">
        <f t="shared" si="8"/>
        <v>0</v>
      </c>
      <c r="O262" s="7"/>
      <c r="P262" s="7"/>
      <c r="Q262" s="33">
        <f t="shared" si="9"/>
        <v>7202.4199647088481</v>
      </c>
      <c r="R262" s="34">
        <f>'OMR (2023)'!C264</f>
        <v>1805.1599999999999</v>
      </c>
      <c r="S262" s="34">
        <f>'OMR (2023)'!D264</f>
        <v>4075.4142857142861</v>
      </c>
      <c r="T262" s="34">
        <f>'OMR (2023)'!F264</f>
        <v>4171.9801809831124</v>
      </c>
      <c r="U262" s="34">
        <f>'OMR (2023)'!G264</f>
        <v>5716.2359636032998</v>
      </c>
      <c r="V262" s="10">
        <v>-5000</v>
      </c>
    </row>
    <row r="263" spans="1:22" ht="11.25" customHeight="1">
      <c r="A263" s="6">
        <v>45096</v>
      </c>
      <c r="B263" s="33" t="str">
        <f>'OCOD Data 2023'!Y263</f>
        <v>c</v>
      </c>
      <c r="C263" s="33">
        <f>'OCOD Data 2023'!M263</f>
        <v>4213.2593899672293</v>
      </c>
      <c r="D263" s="33">
        <f>'OCOD Data 2023'!L263</f>
        <v>5498.8656415427276</v>
      </c>
      <c r="E263" s="33">
        <f>'OCOD Data 2023'!X263</f>
        <v>0</v>
      </c>
      <c r="F263" s="33">
        <f>'OCOD Data 2023'!T263</f>
        <v>31400.411782203177</v>
      </c>
      <c r="G263" s="45">
        <f>'OCOD Data 2023'!F263</f>
        <v>21199</v>
      </c>
      <c r="H263" s="45">
        <f>'OCOD Data 2023'!V263</f>
        <v>14.453926150705071</v>
      </c>
      <c r="I263" s="45">
        <f>'OCOD Data 2023'!W263</f>
        <v>17.413852661865945</v>
      </c>
      <c r="J263" s="45">
        <f>'OCOD Data 2023'!S263</f>
        <v>16545.929</v>
      </c>
      <c r="K263" s="7"/>
      <c r="L263" s="7"/>
      <c r="M263" s="7"/>
      <c r="N263" s="7">
        <f t="shared" si="8"/>
        <v>0</v>
      </c>
      <c r="O263" s="7"/>
      <c r="P263" s="7"/>
      <c r="Q263" s="33">
        <f t="shared" si="9"/>
        <v>9712.1250315099569</v>
      </c>
      <c r="R263" s="34">
        <f>'OMR (2023)'!C265</f>
        <v>1567.96</v>
      </c>
      <c r="S263" s="34">
        <f>'OMR (2023)'!D265</f>
        <v>3861.4142857142861</v>
      </c>
      <c r="T263" s="34">
        <f>'OMR (2023)'!F265</f>
        <v>3395.3130482682145</v>
      </c>
      <c r="U263" s="34">
        <f>'OMR (2023)'!G265</f>
        <v>5332.6243367100024</v>
      </c>
      <c r="V263" s="10">
        <v>-5000</v>
      </c>
    </row>
    <row r="264" spans="1:22" ht="11.25" customHeight="1">
      <c r="A264" s="6">
        <v>45097</v>
      </c>
      <c r="B264" s="33" t="str">
        <f>'OCOD Data 2023'!Y264</f>
        <v>c</v>
      </c>
      <c r="C264" s="33">
        <f>'OCOD Data 2023'!M264</f>
        <v>4215.7801865389465</v>
      </c>
      <c r="D264" s="33">
        <f>'OCOD Data 2023'!L264</f>
        <v>1999.4958406856567</v>
      </c>
      <c r="E264" s="33">
        <f>'OCOD Data 2023'!X264</f>
        <v>0</v>
      </c>
      <c r="F264" s="33">
        <f>'OCOD Data 2023'!T264</f>
        <v>32868.019016889331</v>
      </c>
      <c r="G264" s="45">
        <f>'OCOD Data 2023'!F264</f>
        <v>20555</v>
      </c>
      <c r="H264" s="45">
        <f>'OCOD Data 2023'!V264</f>
        <v>13.212029893252319</v>
      </c>
      <c r="I264" s="45">
        <f>'OCOD Data 2023'!W264</f>
        <v>16.682288531649387</v>
      </c>
      <c r="J264" s="45">
        <f>'OCOD Data 2023'!S264</f>
        <v>15384.478999999999</v>
      </c>
      <c r="K264" s="7"/>
      <c r="L264" s="7"/>
      <c r="M264" s="7"/>
      <c r="N264" s="7">
        <f t="shared" si="8"/>
        <v>0</v>
      </c>
      <c r="O264" s="7"/>
      <c r="P264" s="7"/>
      <c r="Q264" s="33">
        <f t="shared" si="9"/>
        <v>6215.2760272246032</v>
      </c>
      <c r="R264" s="34">
        <f>'OMR (2023)'!C266</f>
        <v>1440.16</v>
      </c>
      <c r="S264" s="34">
        <f>'OMR (2023)'!D266</f>
        <v>3514.9857142857145</v>
      </c>
      <c r="T264" s="34">
        <f>'OMR (2023)'!F266</f>
        <v>3399.1275808217811</v>
      </c>
      <c r="U264" s="34">
        <f>'OMR (2023)'!G266</f>
        <v>5142.9674107890114</v>
      </c>
      <c r="V264" s="10">
        <v>-5000</v>
      </c>
    </row>
    <row r="265" spans="1:22" ht="11.25" customHeight="1">
      <c r="A265" s="6">
        <v>45098</v>
      </c>
      <c r="B265" s="33" t="str">
        <f>'OCOD Data 2023'!Y265</f>
        <v>c</v>
      </c>
      <c r="C265" s="33">
        <f>'OCOD Data 2023'!M265</f>
        <v>3503.9072346861608</v>
      </c>
      <c r="D265" s="33">
        <f>'OCOD Data 2023'!L265</f>
        <v>5981.8502646836396</v>
      </c>
      <c r="E265" s="33">
        <f>'OCOD Data 2023'!X265</f>
        <v>0</v>
      </c>
      <c r="F265" s="33">
        <f>'OCOD Data 2023'!T265</f>
        <v>28240.032941769605</v>
      </c>
      <c r="G265" s="45">
        <f>'OCOD Data 2023'!F265</f>
        <v>19937</v>
      </c>
      <c r="H265" s="45">
        <f>'OCOD Data 2023'!V265</f>
        <v>14.881498603455531</v>
      </c>
      <c r="I265" s="45">
        <f>'OCOD Data 2023'!W265</f>
        <v>19.328256263999563</v>
      </c>
      <c r="J265" s="45">
        <f>'OCOD Data 2023'!S265</f>
        <v>14844.338</v>
      </c>
      <c r="K265" s="7"/>
      <c r="L265" s="7"/>
      <c r="M265" s="7"/>
      <c r="N265" s="7">
        <f t="shared" si="8"/>
        <v>0</v>
      </c>
      <c r="O265" s="7"/>
      <c r="P265" s="7"/>
      <c r="Q265" s="33">
        <f t="shared" si="9"/>
        <v>9485.7574993697999</v>
      </c>
      <c r="R265" s="34">
        <f>'OMR (2023)'!C267</f>
        <v>1015</v>
      </c>
      <c r="S265" s="34">
        <f>'OMR (2023)'!D267</f>
        <v>2925.1428571428573</v>
      </c>
      <c r="T265" s="34">
        <f>'OMR (2023)'!F267</f>
        <v>2883.8056974539973</v>
      </c>
      <c r="U265" s="34">
        <f>'OMR (2023)'!G267</f>
        <v>4602.131898530738</v>
      </c>
      <c r="V265" s="10">
        <v>-5000</v>
      </c>
    </row>
    <row r="266" spans="1:22" ht="11.25" customHeight="1">
      <c r="A266" s="6">
        <v>45099</v>
      </c>
      <c r="B266" s="33" t="str">
        <f>'OCOD Data 2023'!Y266</f>
        <v>c</v>
      </c>
      <c r="C266" s="33">
        <f>'OCOD Data 2023'!M266</f>
        <v>3531.6359969750442</v>
      </c>
      <c r="D266" s="33">
        <f>'OCOD Data 2023'!L266</f>
        <v>5980.3377867406098</v>
      </c>
      <c r="E266" s="33">
        <f>'OCOD Data 2023'!X266</f>
        <v>0</v>
      </c>
      <c r="F266" s="33">
        <f>'OCOD Data 2023'!T266</f>
        <v>26532.726745651627</v>
      </c>
      <c r="G266" s="45">
        <f>'OCOD Data 2023'!F266</f>
        <v>19202</v>
      </c>
      <c r="H266" s="45">
        <f>'OCOD Data 2023'!V266</f>
        <v>15.212522677327811</v>
      </c>
      <c r="I266" s="45">
        <f>'OCOD Data 2023'!W266</f>
        <v>19.905881302840314</v>
      </c>
      <c r="J266" s="45">
        <f>'OCOD Data 2023'!S266</f>
        <v>14009.471</v>
      </c>
      <c r="K266" s="7"/>
      <c r="L266" s="7"/>
      <c r="M266" s="7"/>
      <c r="N266" s="7">
        <f t="shared" si="8"/>
        <v>0</v>
      </c>
      <c r="O266" s="7"/>
      <c r="P266" s="7"/>
      <c r="Q266" s="33">
        <f t="shared" si="9"/>
        <v>9511.9737837156536</v>
      </c>
      <c r="R266" s="34">
        <f>'OMR (2023)'!C268</f>
        <v>561.24</v>
      </c>
      <c r="S266" s="34">
        <f>'OMR (2023)'!D268</f>
        <v>2416.7857142857142</v>
      </c>
      <c r="T266" s="34">
        <f>'OMR (2023)'!F268</f>
        <v>2328.7622463725756</v>
      </c>
      <c r="U266" s="34">
        <f>'OMR (2023)'!G268</f>
        <v>4234.3196229464538</v>
      </c>
      <c r="V266" s="10">
        <v>-5000</v>
      </c>
    </row>
    <row r="267" spans="1:22" ht="11.25" customHeight="1">
      <c r="A267" s="6">
        <v>45100</v>
      </c>
      <c r="B267" s="33" t="str">
        <f>'OCOD Data 2023'!Y267</f>
        <v>c</v>
      </c>
      <c r="C267" s="33">
        <f>'OCOD Data 2023'!M267</f>
        <v>3536.1734308041341</v>
      </c>
      <c r="D267" s="33">
        <f>'OCOD Data 2023'!L267</f>
        <v>5988.9084950844463</v>
      </c>
      <c r="E267" s="33">
        <f>'OCOD Data 2023'!X267</f>
        <v>0</v>
      </c>
      <c r="F267" s="33">
        <f>'OCOD Data 2023'!T267</f>
        <v>24824.420108394253</v>
      </c>
      <c r="G267" s="45">
        <f>'OCOD Data 2023'!F267</f>
        <v>17797</v>
      </c>
      <c r="H267" s="45">
        <f>'OCOD Data 2023'!V267</f>
        <v>17.859846469810652</v>
      </c>
      <c r="I267" s="45">
        <f>'OCOD Data 2023'!W267</f>
        <v>23.381753959328552</v>
      </c>
      <c r="J267" s="45">
        <f>'OCOD Data 2023'!S267</f>
        <v>13240.841</v>
      </c>
      <c r="K267" s="7"/>
      <c r="L267" s="7"/>
      <c r="M267" s="7"/>
      <c r="N267" s="7">
        <f t="shared" si="8"/>
        <v>0</v>
      </c>
      <c r="O267" s="7"/>
      <c r="P267" s="7"/>
      <c r="Q267" s="33">
        <f t="shared" si="9"/>
        <v>9525.0819258885804</v>
      </c>
      <c r="R267" s="34">
        <f>'OMR (2023)'!C269</f>
        <v>-78.120000000000033</v>
      </c>
      <c r="S267" s="34">
        <f>'OMR (2023)'!D269</f>
        <v>2037.5142857142857</v>
      </c>
      <c r="T267" s="34">
        <f>'OMR (2023)'!F269</f>
        <v>1435.7254376707865</v>
      </c>
      <c r="U267" s="34">
        <f>'OMR (2023)'!G269</f>
        <v>3839.0105426014643</v>
      </c>
      <c r="V267" s="10">
        <v>-5000</v>
      </c>
    </row>
    <row r="268" spans="1:22" ht="11.25" customHeight="1">
      <c r="A268" s="6">
        <v>45101</v>
      </c>
      <c r="B268" s="33" t="str">
        <f>'OCOD Data 2023'!Y268</f>
        <v>c</v>
      </c>
      <c r="C268" s="33">
        <f>'OCOD Data 2023'!M268</f>
        <v>3486.2616586841441</v>
      </c>
      <c r="D268" s="33">
        <f>'OCOD Data 2023'!L268</f>
        <v>5989.9168137131328</v>
      </c>
      <c r="E268" s="33">
        <f>'OCOD Data 2023'!X268</f>
        <v>0</v>
      </c>
      <c r="F268" s="33">
        <f>'OCOD Data 2023'!T268</f>
        <v>23284.626836400301</v>
      </c>
      <c r="G268" s="45">
        <f>'OCOD Data 2023'!F268</f>
        <v>15152</v>
      </c>
      <c r="H268" s="45">
        <f>'OCOD Data 2023'!V268</f>
        <v>18.55740190039749</v>
      </c>
      <c r="I268" s="45">
        <f>'OCOD Data 2023'!W268</f>
        <v>24.350672862579852</v>
      </c>
      <c r="J268" s="45">
        <f>'OCOD Data 2023'!S268</f>
        <v>10951.0182</v>
      </c>
      <c r="K268" s="7"/>
      <c r="L268" s="7"/>
      <c r="M268" s="7"/>
      <c r="N268" s="7">
        <f t="shared" si="8"/>
        <v>0</v>
      </c>
      <c r="O268" s="7"/>
      <c r="P268" s="7"/>
      <c r="Q268" s="33">
        <f t="shared" si="9"/>
        <v>9476.1784723972778</v>
      </c>
      <c r="R268" s="34">
        <f>'OMR (2023)'!C270</f>
        <v>-794.52</v>
      </c>
      <c r="S268" s="34">
        <f>'OMR (2023)'!D270</f>
        <v>1601.9428571428573</v>
      </c>
      <c r="T268" s="34">
        <f>'OMR (2023)'!F270</f>
        <v>920.92507078397045</v>
      </c>
      <c r="U268" s="34">
        <f>'OMR (2023)'!G270</f>
        <v>3344.2859972523352</v>
      </c>
      <c r="V268" s="10">
        <v>-5000</v>
      </c>
    </row>
    <row r="269" spans="1:22" ht="11.25" customHeight="1">
      <c r="A269" s="6">
        <v>45102</v>
      </c>
      <c r="B269" s="33" t="str">
        <f>'OCOD Data 2023'!Y269</f>
        <v>c</v>
      </c>
      <c r="C269" s="33">
        <f>'OCOD Data 2023'!M269</f>
        <v>3516.5112175447439</v>
      </c>
      <c r="D269" s="33">
        <f>'OCOD Data 2023'!L269</f>
        <v>5992.9417695991933</v>
      </c>
      <c r="E269" s="33">
        <f>'OCOD Data 2023'!X269</f>
        <v>0</v>
      </c>
      <c r="F269" s="33">
        <f>'OCOD Data 2023'!T269</f>
        <v>19722.689755482734</v>
      </c>
      <c r="G269" s="45">
        <f>'OCOD Data 2023'!F269</f>
        <v>13952</v>
      </c>
      <c r="H269" s="45">
        <f>'OCOD Data 2023'!V269</f>
        <v>19.380688191456109</v>
      </c>
      <c r="I269" s="45">
        <f>'OCOD Data 2023'!W269</f>
        <v>25.839194663060741</v>
      </c>
      <c r="J269" s="45">
        <f>'OCOD Data 2023'!S269</f>
        <v>8824.2160000000003</v>
      </c>
      <c r="K269" s="7"/>
      <c r="L269" s="7"/>
      <c r="M269" s="7"/>
      <c r="N269" s="7">
        <f t="shared" si="8"/>
        <v>0</v>
      </c>
      <c r="O269" s="7"/>
      <c r="P269" s="7"/>
      <c r="Q269" s="33">
        <f t="shared" si="9"/>
        <v>9509.4529871439372</v>
      </c>
      <c r="R269" s="34">
        <f>'OMR (2023)'!C271</f>
        <v>-1628.3200000000002</v>
      </c>
      <c r="S269" s="34">
        <f>'OMR (2023)'!D271</f>
        <v>1009.157142857143</v>
      </c>
      <c r="T269" s="34">
        <f>'OMR (2023)'!F271</f>
        <v>-487.64761435542988</v>
      </c>
      <c r="U269" s="34">
        <f>'OMR (2023)'!G271</f>
        <v>2619.1368702196719</v>
      </c>
      <c r="V269" s="10">
        <v>-5000</v>
      </c>
    </row>
    <row r="270" spans="1:22" ht="11.25" customHeight="1">
      <c r="A270" s="6">
        <v>45103</v>
      </c>
      <c r="B270" s="33" t="str">
        <f>'OCOD Data 2023'!Y270</f>
        <v>c</v>
      </c>
      <c r="C270" s="33">
        <f>'OCOD Data 2023'!M270</f>
        <v>3511.4696244013107</v>
      </c>
      <c r="D270" s="33">
        <f>'OCOD Data 2023'!L270</f>
        <v>6007.0582304008067</v>
      </c>
      <c r="E270" s="33">
        <f>'OCOD Data 2023'!X270</f>
        <v>0</v>
      </c>
      <c r="F270" s="33">
        <f>'OCOD Data 2023'!T270</f>
        <v>17580.344003024955</v>
      </c>
      <c r="G270" s="45">
        <f>'OCOD Data 2023'!F270</f>
        <v>13059</v>
      </c>
      <c r="H270" s="45">
        <f>'OCOD Data 2023'!V270</f>
        <v>20.291163269142846</v>
      </c>
      <c r="I270" s="45">
        <f>'OCOD Data 2023'!W270</f>
        <v>27.646429661365108</v>
      </c>
      <c r="J270" s="45">
        <f>'OCOD Data 2023'!S270</f>
        <v>8316.1500000000015</v>
      </c>
      <c r="K270" s="7"/>
      <c r="L270" s="7"/>
      <c r="M270" s="7"/>
      <c r="N270" s="7">
        <f t="shared" si="8"/>
        <v>0</v>
      </c>
      <c r="O270" s="7"/>
      <c r="P270" s="7"/>
      <c r="Q270" s="33">
        <f t="shared" si="9"/>
        <v>9518.5278548021179</v>
      </c>
      <c r="R270" s="34">
        <f>'OMR (2023)'!C272</f>
        <v>-2090.7599999999998</v>
      </c>
      <c r="S270" s="34">
        <f>'OMR (2023)'!D272</f>
        <v>362.72857142857146</v>
      </c>
      <c r="T270" s="34">
        <f>'OMR (2023)'!F272</f>
        <v>-1307.9677436188535</v>
      </c>
      <c r="U270" s="34">
        <f>'OMR (2023)'!G272</f>
        <v>1906.9212038877911</v>
      </c>
      <c r="V270" s="10">
        <v>-5000</v>
      </c>
    </row>
    <row r="271" spans="1:22" ht="11.25" customHeight="1">
      <c r="A271" s="6">
        <v>45104</v>
      </c>
      <c r="B271" s="33" t="str">
        <f>'OCOD Data 2023'!Y271</f>
        <v>c</v>
      </c>
      <c r="C271" s="33">
        <f>'OCOD Data 2023'!M271</f>
        <v>3524.0736072598938</v>
      </c>
      <c r="D271" s="33">
        <f>'OCOD Data 2023'!L271</f>
        <v>993.19384925636496</v>
      </c>
      <c r="E271" s="33">
        <f>'OCOD Data 2023'!X271</f>
        <v>0</v>
      </c>
      <c r="F271" s="33">
        <f>'OCOD Data 2023'!T271</f>
        <v>21401.731215023949</v>
      </c>
      <c r="G271" s="45">
        <f>'OCOD Data 2023'!F271</f>
        <v>12195</v>
      </c>
      <c r="H271" s="45">
        <f>'OCOD Data 2023'!V271</f>
        <v>17.570108340633002</v>
      </c>
      <c r="I271" s="45">
        <f>'OCOD Data 2023'!W271</f>
        <v>24.412795839928439</v>
      </c>
      <c r="J271" s="45">
        <f>'OCOD Data 2023'!S271</f>
        <v>8240.4180000000015</v>
      </c>
      <c r="K271" s="7"/>
      <c r="L271" s="7"/>
      <c r="M271" s="7"/>
      <c r="N271" s="7"/>
      <c r="O271" s="7"/>
      <c r="P271" s="7"/>
      <c r="Q271" s="33">
        <f t="shared" si="9"/>
        <v>4517.2674565162588</v>
      </c>
      <c r="R271" s="34">
        <f>'OMR (2023)'!C273</f>
        <v>-2009.1599999999999</v>
      </c>
      <c r="S271" s="34">
        <f>'OMR (2023)'!D273</f>
        <v>-13.628571428571377</v>
      </c>
      <c r="T271" s="34">
        <f>'OMR (2023)'!F273</f>
        <v>-1210.6616848575736</v>
      </c>
      <c r="U271" s="34">
        <f>'OMR (2023)'!G273</f>
        <v>1576.9619485226353</v>
      </c>
      <c r="V271" s="10">
        <v>-5000</v>
      </c>
    </row>
    <row r="272" spans="1:22" ht="11.25" customHeight="1">
      <c r="A272" s="6">
        <v>45105</v>
      </c>
      <c r="B272" s="33" t="str">
        <f>'OCOD Data 2023'!Y272</f>
        <v>c</v>
      </c>
      <c r="C272" s="33">
        <f>'OCOD Data 2023'!M272</f>
        <v>3528.6110410889842</v>
      </c>
      <c r="D272" s="33">
        <f>'OCOD Data 2023'!L272</f>
        <v>0.01</v>
      </c>
      <c r="E272" s="33">
        <f>'OCOD Data 2023'!X272</f>
        <v>0</v>
      </c>
      <c r="F272" s="33">
        <f>'OCOD Data 2023'!T272</f>
        <v>20740.414976052431</v>
      </c>
      <c r="G272" s="45">
        <f>'OCOD Data 2023'!F272</f>
        <v>11219</v>
      </c>
      <c r="H272" s="45">
        <f>'OCOD Data 2023'!V272</f>
        <v>13.776867993354717</v>
      </c>
      <c r="I272" s="45">
        <f>'OCOD Data 2023'!W272</f>
        <v>19.133905302607708</v>
      </c>
      <c r="J272" s="45">
        <f>'OCOD Data 2023'!S272</f>
        <v>7834.7910000000011</v>
      </c>
      <c r="K272" s="7"/>
      <c r="L272" s="7"/>
      <c r="M272" s="7"/>
      <c r="N272" s="7"/>
      <c r="O272" s="7"/>
      <c r="P272" s="7"/>
      <c r="Q272" s="33">
        <f t="shared" si="9"/>
        <v>3528.6210410889844</v>
      </c>
      <c r="R272" s="34">
        <f>'OMR (2023)'!C274</f>
        <v>-1712.0400000000002</v>
      </c>
      <c r="S272" s="34">
        <f>'OMR (2023)'!D274</f>
        <v>-201.78571428571428</v>
      </c>
      <c r="T272" s="34">
        <f>'OMR (2023)'!F274</f>
        <v>-911.14740847693452</v>
      </c>
      <c r="U272" s="34">
        <f>'OMR (2023)'!G274</f>
        <v>1288.8423654949784</v>
      </c>
      <c r="V272" s="10">
        <v>-5000</v>
      </c>
    </row>
    <row r="273" spans="1:22" ht="11.25" customHeight="1">
      <c r="A273" s="6">
        <v>45106</v>
      </c>
      <c r="B273" s="33" t="str">
        <f>'OCOD Data 2023'!Y273</f>
        <v>c</v>
      </c>
      <c r="C273" s="33">
        <f>'OCOD Data 2023'!M273</f>
        <v>3543.2316612049408</v>
      </c>
      <c r="D273" s="33">
        <f>'OCOD Data 2023'!L273</f>
        <v>0.01</v>
      </c>
      <c r="E273" s="33">
        <f>'OCOD Data 2023'!X273</f>
        <v>0</v>
      </c>
      <c r="F273" s="33">
        <f>'OCOD Data 2023'!T273</f>
        <v>18748.968779934457</v>
      </c>
      <c r="G273" s="45">
        <f>'OCOD Data 2023'!F273</f>
        <v>10390</v>
      </c>
      <c r="H273" s="45">
        <f>'OCOD Data 2023'!V273</f>
        <v>9.5637979954978718</v>
      </c>
      <c r="I273" s="45">
        <f>'OCOD Data 2023'!W273</f>
        <v>13.251675172383472</v>
      </c>
      <c r="J273" s="45">
        <f>'OCOD Data 2023'!S273</f>
        <v>7240.0580000000009</v>
      </c>
      <c r="K273" s="7"/>
      <c r="L273" s="7"/>
      <c r="M273" s="7"/>
      <c r="N273" s="7"/>
      <c r="O273" s="7"/>
      <c r="P273" s="7"/>
      <c r="Q273" s="33">
        <f t="shared" si="9"/>
        <v>3543.241661204941</v>
      </c>
      <c r="R273" s="34">
        <f>'OMR (2023)'!C275</f>
        <v>-1338.04</v>
      </c>
      <c r="S273" s="34">
        <f>'OMR (2023)'!D275</f>
        <v>-353.71428571428572</v>
      </c>
      <c r="T273" s="34">
        <f>'OMR (2023)'!F275</f>
        <v>-523.6925143377872</v>
      </c>
      <c r="U273" s="34">
        <f>'OMR (2023)'!G275</f>
        <v>1041.3428822807825</v>
      </c>
      <c r="V273" s="10">
        <v>-5000</v>
      </c>
    </row>
    <row r="274" spans="1:22" ht="11.25" customHeight="1">
      <c r="A274" s="6">
        <v>45107</v>
      </c>
      <c r="B274" s="33" t="str">
        <f>'OCOD Data 2023'!Y274</f>
        <v>c</v>
      </c>
      <c r="C274" s="33">
        <f>'OCOD Data 2023'!M274</f>
        <v>3543.2316612049408</v>
      </c>
      <c r="D274" s="33">
        <f>'OCOD Data 2023'!L274</f>
        <v>993.69800857070834</v>
      </c>
      <c r="E274" s="33">
        <f>'OCOD Data 2023'!X274</f>
        <v>0</v>
      </c>
      <c r="F274" s="33">
        <f>'OCOD Data 2023'!T274</f>
        <v>16638.413914797078</v>
      </c>
      <c r="G274" s="45">
        <f>'OCOD Data 2023'!F274</f>
        <v>9757</v>
      </c>
      <c r="H274" s="45">
        <f>'OCOD Data 2023'!V274</f>
        <v>10.173540801391763</v>
      </c>
      <c r="I274" s="45">
        <f>'OCOD Data 2023'!W274</f>
        <v>14.085654472818195</v>
      </c>
      <c r="J274" s="45">
        <f>'OCOD Data 2023'!S274</f>
        <v>7103.0660000000007</v>
      </c>
      <c r="K274" s="7"/>
      <c r="L274" s="7"/>
      <c r="M274" s="7"/>
      <c r="N274" s="7"/>
      <c r="O274" s="7"/>
      <c r="P274" s="7"/>
      <c r="Q274" s="33">
        <f t="shared" si="9"/>
        <v>4536.929669775649</v>
      </c>
      <c r="R274" s="34">
        <f>'OMR (2023)'!C276</f>
        <v>-1079.44</v>
      </c>
      <c r="S274" s="34">
        <f>'OMR (2023)'!D276</f>
        <v>-540.42857142857144</v>
      </c>
      <c r="T274" s="34">
        <f>'OMR (2023)'!F276</f>
        <v>-69.345438051424566</v>
      </c>
      <c r="U274" s="34">
        <f>'OMR (2023)'!G276</f>
        <v>767.67376247452319</v>
      </c>
      <c r="V274" s="10">
        <v>-5000</v>
      </c>
    </row>
  </sheetData>
  <conditionalFormatting sqref="B2:B274">
    <cfRule type="cellIs" dxfId="0" priority="1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6124-3FD5-495E-9D63-578EB9BFF271}">
  <dimension ref="A1:G277"/>
  <sheetViews>
    <sheetView workbookViewId="0">
      <pane ySplit="3" topLeftCell="A251" activePane="bottomLeft" state="frozenSplit"/>
      <selection pane="bottomLeft" activeCell="B4" sqref="B4:G276"/>
    </sheetView>
  </sheetViews>
  <sheetFormatPr defaultRowHeight="12.75"/>
  <cols>
    <col min="1" max="1" width="11.83203125" style="24" customWidth="1"/>
    <col min="2" max="2" width="12" style="25" bestFit="1" customWidth="1"/>
    <col min="3" max="3" width="12.83203125" style="25" bestFit="1" customWidth="1"/>
    <col min="4" max="4" width="14.1640625" style="26" bestFit="1" customWidth="1"/>
    <col min="5" max="5" width="11" style="25" bestFit="1" customWidth="1"/>
    <col min="6" max="6" width="12.83203125" style="25" bestFit="1" customWidth="1"/>
    <col min="7" max="7" width="14.1640625" style="25" bestFit="1" customWidth="1"/>
  </cols>
  <sheetData>
    <row r="1" spans="1:7" ht="18">
      <c r="A1" s="11"/>
      <c r="B1" s="82" t="s">
        <v>25</v>
      </c>
      <c r="C1" s="83"/>
      <c r="D1" s="84"/>
      <c r="E1" s="85" t="s">
        <v>26</v>
      </c>
      <c r="F1" s="86"/>
      <c r="G1" s="87"/>
    </row>
    <row r="2" spans="1:7" ht="18">
      <c r="A2" s="12"/>
      <c r="B2" s="13" t="s">
        <v>27</v>
      </c>
      <c r="C2" s="14" t="s">
        <v>28</v>
      </c>
      <c r="D2" s="15" t="s">
        <v>29</v>
      </c>
      <c r="E2" s="13" t="s">
        <v>30</v>
      </c>
      <c r="F2" s="16" t="s">
        <v>28</v>
      </c>
      <c r="G2" s="17" t="s">
        <v>29</v>
      </c>
    </row>
    <row r="3" spans="1:7" ht="13.5" thickBot="1">
      <c r="A3" s="18" t="s">
        <v>0</v>
      </c>
      <c r="B3" s="19" t="s">
        <v>31</v>
      </c>
      <c r="C3" s="20" t="s">
        <v>31</v>
      </c>
      <c r="D3" s="21" t="s">
        <v>31</v>
      </c>
      <c r="E3" s="19" t="s">
        <v>31</v>
      </c>
      <c r="F3" s="22" t="s">
        <v>31</v>
      </c>
      <c r="G3" s="23" t="s">
        <v>31</v>
      </c>
    </row>
    <row r="4" spans="1:7">
      <c r="A4" s="24">
        <v>44835</v>
      </c>
      <c r="B4" s="30">
        <f>'[1]Daily OMR Table'!$B4</f>
        <v>-4040</v>
      </c>
      <c r="C4" s="30" t="e">
        <f>'[1]Daily OMR Table'!$C4</f>
        <v>#N/A</v>
      </c>
      <c r="D4" s="31" t="e">
        <f>'[1]Daily OMR Table'!$D4</f>
        <v>#N/A</v>
      </c>
      <c r="E4" s="29">
        <f>'[1]Daily OMR Table'!$E4</f>
        <v>-2662.5217576203681</v>
      </c>
      <c r="F4" s="29">
        <f>'[1]Daily OMR Table'!$F4</f>
        <v>-3273.8220207955637</v>
      </c>
      <c r="G4" s="29">
        <f>'[1]Daily OMR Table'!$G4</f>
        <v>-3812.0819277244404</v>
      </c>
    </row>
    <row r="5" spans="1:7">
      <c r="A5" s="24">
        <v>44836</v>
      </c>
      <c r="B5" s="30">
        <f>'[1]Daily OMR Table'!$B5</f>
        <v>-2860</v>
      </c>
      <c r="C5" s="30" t="e">
        <f>'[1]Daily OMR Table'!$C5</f>
        <v>#N/A</v>
      </c>
      <c r="D5" s="31" t="e">
        <f>'[1]Daily OMR Table'!$D5</f>
        <v>#N/A</v>
      </c>
      <c r="E5" s="29">
        <f>'[1]Daily OMR Table'!$E5</f>
        <v>-2652.884154413915</v>
      </c>
      <c r="F5" s="29">
        <f>'[1]Daily OMR Table'!$F5</f>
        <v>-3133.3459098079156</v>
      </c>
      <c r="G5" s="29">
        <f>'[1]Daily OMR Table'!$G5</f>
        <v>-3720.1490896236814</v>
      </c>
    </row>
    <row r="6" spans="1:7">
      <c r="A6" s="24">
        <v>44837</v>
      </c>
      <c r="B6" s="30">
        <f>'[1]Daily OMR Table'!$B6</f>
        <v>-2680</v>
      </c>
      <c r="C6" s="30" t="e">
        <f>'[1]Daily OMR Table'!$C6</f>
        <v>#N/A</v>
      </c>
      <c r="D6" s="31" t="e">
        <f>'[1]Daily OMR Table'!$D6</f>
        <v>#N/A</v>
      </c>
      <c r="E6" s="29">
        <f>'[1]Daily OMR Table'!$E6</f>
        <v>-2632.5115127300232</v>
      </c>
      <c r="F6" s="29">
        <f>'[1]Daily OMR Table'!$F6</f>
        <v>-2969.4182182021677</v>
      </c>
      <c r="G6" s="29">
        <f>'[1]Daily OMR Table'!$G6</f>
        <v>-3641.7043042695091</v>
      </c>
    </row>
    <row r="7" spans="1:7">
      <c r="A7" s="24">
        <v>44838</v>
      </c>
      <c r="B7" s="30">
        <f>'[1]Daily OMR Table'!$B7</f>
        <v>-2820</v>
      </c>
      <c r="C7" s="30" t="e">
        <f>'[1]Daily OMR Table'!$C7</f>
        <v>#N/A</v>
      </c>
      <c r="D7" s="31" t="e">
        <f>'[1]Daily OMR Table'!$D7</f>
        <v>#N/A</v>
      </c>
      <c r="E7" s="29">
        <f>'[1]Daily OMR Table'!$E7</f>
        <v>-2603.4101608268215</v>
      </c>
      <c r="F7" s="29">
        <f>'[1]Daily OMR Table'!$F7</f>
        <v>-2803.1206875744892</v>
      </c>
      <c r="G7" s="29">
        <f>'[1]Daily OMR Table'!$G7</f>
        <v>-3566.7219168770935</v>
      </c>
    </row>
    <row r="8" spans="1:7">
      <c r="A8" s="24">
        <v>44839</v>
      </c>
      <c r="B8" s="30">
        <f>'[1]Daily OMR Table'!$B8</f>
        <v>-2950</v>
      </c>
      <c r="C8" s="30">
        <f>'[1]Daily OMR Table'!$C8</f>
        <v>-3070</v>
      </c>
      <c r="D8" s="31" t="e">
        <f>'[1]Daily OMR Table'!$D8</f>
        <v>#N/A</v>
      </c>
      <c r="E8" s="29">
        <f>'[1]Daily OMR Table'!$E8</f>
        <v>-1765.9840337786741</v>
      </c>
      <c r="F8" s="29">
        <f>'[1]Daily OMR Table'!$F8</f>
        <v>-2463.46232387396</v>
      </c>
      <c r="G8" s="29">
        <f>'[1]Daily OMR Table'!$G8</f>
        <v>-3387.6728164327128</v>
      </c>
    </row>
    <row r="9" spans="1:7">
      <c r="A9" s="24">
        <v>44840</v>
      </c>
      <c r="B9" s="30">
        <f>'[1]Daily OMR Table'!$B9</f>
        <v>-2840</v>
      </c>
      <c r="C9" s="30">
        <f>'[1]Daily OMR Table'!$C9</f>
        <v>-2830</v>
      </c>
      <c r="D9" s="31" t="e">
        <f>'[1]Daily OMR Table'!$D9</f>
        <v>#N/A</v>
      </c>
      <c r="E9" s="29">
        <f>'[1]Daily OMR Table'!$E9</f>
        <v>-1783.5668379127803</v>
      </c>
      <c r="F9" s="29">
        <f>'[1]Daily OMR Table'!$F9</f>
        <v>-2287.6713399324426</v>
      </c>
      <c r="G9" s="29">
        <f>'[1]Daily OMR Table'!$G9</f>
        <v>-3204.6032301674531</v>
      </c>
    </row>
    <row r="10" spans="1:7">
      <c r="A10" s="24">
        <v>44841</v>
      </c>
      <c r="B10" s="30">
        <f>'[1]Daily OMR Table'!$B10</f>
        <v>-2790</v>
      </c>
      <c r="C10" s="30">
        <f>'[1]Daily OMR Table'!$C10</f>
        <v>-2816</v>
      </c>
      <c r="D10" s="31" t="e">
        <f>'[1]Daily OMR Table'!$D10</f>
        <v>#N/A</v>
      </c>
      <c r="E10" s="29">
        <f>'[1]Daily OMR Table'!$E10</f>
        <v>-1748.0028714192085</v>
      </c>
      <c r="F10" s="29">
        <f>'[1]Daily OMR Table'!$F10</f>
        <v>-2106.6950833335013</v>
      </c>
      <c r="G10" s="29">
        <f>'[1]Daily OMR Table'!$G10</f>
        <v>-3016.9219277784582</v>
      </c>
    </row>
    <row r="11" spans="1:7">
      <c r="A11" s="24">
        <v>44842</v>
      </c>
      <c r="B11" s="30">
        <f>'[1]Daily OMR Table'!$B11</f>
        <v>-2920</v>
      </c>
      <c r="C11" s="30">
        <f>'[1]Daily OMR Table'!$C11</f>
        <v>-2864</v>
      </c>
      <c r="D11" s="31" t="e">
        <f>'[1]Daily OMR Table'!$D11</f>
        <v>#N/A</v>
      </c>
      <c r="E11" s="29">
        <f>'[1]Daily OMR Table'!$E11</f>
        <v>-1728.442903483741</v>
      </c>
      <c r="F11" s="29">
        <f>'[1]Daily OMR Table'!$F11</f>
        <v>-1925.881361484245</v>
      </c>
      <c r="G11" s="29">
        <f>'[1]Daily OMR Table'!$G11</f>
        <v>-2826.0018486816234</v>
      </c>
    </row>
    <row r="12" spans="1:7">
      <c r="A12" s="24">
        <v>44843</v>
      </c>
      <c r="B12" s="30">
        <f>'[1]Daily OMR Table'!$B12</f>
        <v>-2680</v>
      </c>
      <c r="C12" s="30">
        <f>'[1]Daily OMR Table'!$C12</f>
        <v>-2836</v>
      </c>
      <c r="D12" s="31" t="e">
        <f>'[1]Daily OMR Table'!$D12</f>
        <v>#N/A</v>
      </c>
      <c r="E12" s="29">
        <f>'[1]Daily OMR Table'!$E12</f>
        <v>-1713.7994906579279</v>
      </c>
      <c r="F12" s="29">
        <f>'[1]Daily OMR Table'!$F12</f>
        <v>-1747.9592274504662</v>
      </c>
      <c r="G12" s="29">
        <f>'[1]Daily OMR Table'!$G12</f>
        <v>-2634.3694319838664</v>
      </c>
    </row>
    <row r="13" spans="1:7">
      <c r="A13" s="24">
        <v>44844</v>
      </c>
      <c r="B13" s="30">
        <f>'[1]Daily OMR Table'!$B13</f>
        <v>-2480</v>
      </c>
      <c r="C13" s="30">
        <f>'[1]Daily OMR Table'!$C13</f>
        <v>-2742</v>
      </c>
      <c r="D13" s="31" t="e">
        <f>'[1]Daily OMR Table'!$D13</f>
        <v>#N/A</v>
      </c>
      <c r="E13" s="29">
        <f>'[1]Daily OMR Table'!$E13</f>
        <v>-1662.5033582959416</v>
      </c>
      <c r="F13" s="29">
        <f>'[1]Daily OMR Table'!$F13</f>
        <v>-1727.26309235392</v>
      </c>
      <c r="G13" s="29">
        <f>'[1]Daily OMR Table'!$G13</f>
        <v>-2475.7296733926328</v>
      </c>
    </row>
    <row r="14" spans="1:7">
      <c r="A14" s="24">
        <v>44845</v>
      </c>
      <c r="B14" s="30">
        <f>'[1]Daily OMR Table'!$B14</f>
        <v>-2470</v>
      </c>
      <c r="C14" s="30">
        <f>'[1]Daily OMR Table'!$C14</f>
        <v>-2668</v>
      </c>
      <c r="D14" s="31" t="e">
        <f>'[1]Daily OMR Table'!$D14</f>
        <v>#N/A</v>
      </c>
      <c r="E14" s="29">
        <f>'[1]Daily OMR Table'!$E14</f>
        <v>-1672.13744</v>
      </c>
      <c r="F14" s="29">
        <f>'[1]Daily OMR Table'!$F14</f>
        <v>-1704.9772127713636</v>
      </c>
      <c r="G14" s="29">
        <f>'[1]Daily OMR Table'!$G14</f>
        <v>-2355.5062970103354</v>
      </c>
    </row>
    <row r="15" spans="1:7">
      <c r="A15" s="24">
        <v>44846</v>
      </c>
      <c r="B15" s="30">
        <f>'[1]Daily OMR Table'!$B15</f>
        <v>-2440</v>
      </c>
      <c r="C15" s="30">
        <f>'[1]Daily OMR Table'!$C15</f>
        <v>-2598</v>
      </c>
      <c r="D15" s="31" t="e">
        <f>'[1]Daily OMR Table'!$D15</f>
        <v>#N/A</v>
      </c>
      <c r="E15" s="29">
        <f>'[1]Daily OMR Table'!$E15</f>
        <v>-1687.1167458432064</v>
      </c>
      <c r="F15" s="29">
        <f>'[1]Daily OMR Table'!$F15</f>
        <v>-1692.7999876561632</v>
      </c>
      <c r="G15" s="29">
        <f>'[1]Daily OMR Table'!$G15</f>
        <v>-2229.4324952306529</v>
      </c>
    </row>
    <row r="16" spans="1:7">
      <c r="A16" s="24">
        <v>44847</v>
      </c>
      <c r="B16" s="30">
        <f>'[1]Daily OMR Table'!$B16</f>
        <v>-2430</v>
      </c>
      <c r="C16" s="30">
        <f>'[1]Daily OMR Table'!$C16</f>
        <v>-2500</v>
      </c>
      <c r="D16" s="31" t="e">
        <f>'[1]Daily OMR Table'!$D16</f>
        <v>#N/A</v>
      </c>
      <c r="E16" s="29">
        <f>'[1]Daily OMR Table'!$E16</f>
        <v>-1709.3590002520798</v>
      </c>
      <c r="F16" s="29">
        <f>'[1]Daily OMR Table'!$F16</f>
        <v>-1688.9832070098309</v>
      </c>
      <c r="G16" s="29">
        <f>'[1]Daily OMR Table'!$G16</f>
        <v>-2106.1797228225719</v>
      </c>
    </row>
    <row r="17" spans="1:7">
      <c r="A17" s="24">
        <v>44848</v>
      </c>
      <c r="B17" s="30" t="e">
        <f>'[1]Daily OMR Table'!$B17</f>
        <v>#N/A</v>
      </c>
      <c r="C17" s="30" t="e">
        <f>'[1]Daily OMR Table'!$C17</f>
        <v>#N/A</v>
      </c>
      <c r="D17" s="31" t="e">
        <f>'[1]Daily OMR Table'!$D17</f>
        <v>#N/A</v>
      </c>
      <c r="E17" s="29">
        <f>'[1]Daily OMR Table'!$E17</f>
        <v>-1701.8376894378625</v>
      </c>
      <c r="F17" s="29">
        <f>'[1]Daily OMR Table'!$F17</f>
        <v>-1686.590846765818</v>
      </c>
      <c r="G17" s="29">
        <f>'[1]Daily OMR Table'!$G17</f>
        <v>-1980.2912826194674</v>
      </c>
    </row>
    <row r="18" spans="1:7">
      <c r="A18" s="24">
        <v>44849</v>
      </c>
      <c r="B18" s="30" t="e">
        <f>'[1]Daily OMR Table'!$B18</f>
        <v>#N/A</v>
      </c>
      <c r="C18" s="30" t="e">
        <f>'[1]Daily OMR Table'!$C18</f>
        <v>#N/A</v>
      </c>
      <c r="D18" s="31" t="e">
        <f>'[1]Daily OMR Table'!$D18</f>
        <v>#N/A</v>
      </c>
      <c r="E18" s="29">
        <f>'[1]Daily OMR Table'!$E18</f>
        <v>-1647.6366894378623</v>
      </c>
      <c r="F18" s="29">
        <f>'[1]Daily OMR Table'!$F18</f>
        <v>-1683.6175129942021</v>
      </c>
      <c r="G18" s="29">
        <f>'[1]Daily OMR Table'!$G18</f>
        <v>-1907.7994920350029</v>
      </c>
    </row>
    <row r="19" spans="1:7">
      <c r="A19" s="24">
        <v>44850</v>
      </c>
      <c r="B19" s="30" t="e">
        <f>'[1]Daily OMR Table'!$B19</f>
        <v>#N/A</v>
      </c>
      <c r="C19" s="30" t="e">
        <f>'[1]Daily OMR Table'!$C19</f>
        <v>#N/A</v>
      </c>
      <c r="D19" s="31" t="e">
        <f>'[1]Daily OMR Table'!$D19</f>
        <v>#N/A</v>
      </c>
      <c r="E19" s="29">
        <f>'[1]Daily OMR Table'!$E19</f>
        <v>-1530.9297635492817</v>
      </c>
      <c r="F19" s="29">
        <f>'[1]Daily OMR Table'!$F19</f>
        <v>-1655.3759777040584</v>
      </c>
      <c r="G19" s="29">
        <f>'[1]Daily OMR Table'!$G19</f>
        <v>-1827.6598926875292</v>
      </c>
    </row>
    <row r="20" spans="1:7">
      <c r="A20" s="24">
        <v>44851</v>
      </c>
      <c r="B20" s="30" t="e">
        <f>'[1]Daily OMR Table'!$B20</f>
        <v>#N/A</v>
      </c>
      <c r="C20" s="30" t="e">
        <f>'[1]Daily OMR Table'!$C20</f>
        <v>#N/A</v>
      </c>
      <c r="D20" s="31" t="e">
        <f>'[1]Daily OMR Table'!$D20</f>
        <v>#N/A</v>
      </c>
      <c r="E20" s="29">
        <f>'[1]Daily OMR Table'!$E20</f>
        <v>-1397.53601806907</v>
      </c>
      <c r="F20" s="29">
        <f>'[1]Daily OMR Table'!$F20</f>
        <v>-1597.459832149231</v>
      </c>
      <c r="G20" s="29">
        <f>'[1]Daily OMR Table'!$G20</f>
        <v>-1739.447357354604</v>
      </c>
    </row>
    <row r="21" spans="1:7">
      <c r="A21" s="24">
        <v>44852</v>
      </c>
      <c r="B21" s="30">
        <f>'[1]Daily OMR Table'!$B21</f>
        <v>-1705</v>
      </c>
      <c r="C21" s="30" t="e">
        <f>'[1]Daily OMR Table'!$C21</f>
        <v>#N/A</v>
      </c>
      <c r="D21" s="31" t="e">
        <f>'[1]Daily OMR Table'!$D21</f>
        <v>#N/A</v>
      </c>
      <c r="E21" s="29">
        <f>'[1]Daily OMR Table'!$E21</f>
        <v>-1313.1369475270985</v>
      </c>
      <c r="F21" s="29">
        <f>'[1]Daily OMR Table'!$F21</f>
        <v>-1518.215421604235</v>
      </c>
      <c r="G21" s="29">
        <f>'[1]Daily OMR Table'!$G21</f>
        <v>-1647.2849849760526</v>
      </c>
    </row>
    <row r="22" spans="1:7">
      <c r="A22" s="24">
        <v>44853</v>
      </c>
      <c r="B22" s="30">
        <f>'[1]Daily OMR Table'!$B22</f>
        <v>-2500</v>
      </c>
      <c r="C22" s="30" t="e">
        <f>'[1]Daily OMR Table'!$C22</f>
        <v>#N/A</v>
      </c>
      <c r="D22" s="31" t="e">
        <f>'[1]Daily OMR Table'!$D22</f>
        <v>#N/A</v>
      </c>
      <c r="E22" s="29">
        <f>'[1]Daily OMR Table'!$E22</f>
        <v>-1410.4348403529116</v>
      </c>
      <c r="F22" s="29">
        <f>'[1]Daily OMR Table'!$F22</f>
        <v>-1459.9348517872447</v>
      </c>
      <c r="G22" s="29">
        <f>'[1]Daily OMR Table'!$G22</f>
        <v>-1621.8886140170694</v>
      </c>
    </row>
    <row r="23" spans="1:7">
      <c r="A23" s="24">
        <v>44854</v>
      </c>
      <c r="B23" s="30">
        <f>'[1]Daily OMR Table'!$B23</f>
        <v>-2840</v>
      </c>
      <c r="C23" s="30" t="e">
        <f>'[1]Daily OMR Table'!$C23</f>
        <v>#N/A</v>
      </c>
      <c r="D23" s="31" t="e">
        <f>'[1]Daily OMR Table'!$D23</f>
        <v>#N/A</v>
      </c>
      <c r="E23" s="29">
        <f>'[1]Daily OMR Table'!$E23</f>
        <v>-1486.9418364003025</v>
      </c>
      <c r="F23" s="29">
        <f>'[1]Daily OMR Table'!$F23</f>
        <v>-1427.7958811797328</v>
      </c>
      <c r="G23" s="29">
        <f>'[1]Daily OMR Table'!$G23</f>
        <v>-1600.7011139090353</v>
      </c>
    </row>
    <row r="24" spans="1:7">
      <c r="A24" s="24">
        <v>44855</v>
      </c>
      <c r="B24" s="30">
        <f>'[1]Daily OMR Table'!$B24</f>
        <v>-2380</v>
      </c>
      <c r="C24" s="30" t="e">
        <f>'[1]Daily OMR Table'!$C24</f>
        <v>#N/A</v>
      </c>
      <c r="D24" s="31" t="e">
        <f>'[1]Daily OMR Table'!$D24</f>
        <v>#N/A</v>
      </c>
      <c r="E24" s="29">
        <f>'[1]Daily OMR Table'!$E24</f>
        <v>-1509.4956533400557</v>
      </c>
      <c r="F24" s="29">
        <f>'[1]Daily OMR Table'!$F24</f>
        <v>-1423.5090591378876</v>
      </c>
      <c r="G24" s="29">
        <f>'[1]Daily OMR Table'!$G24</f>
        <v>-1583.6648840462387</v>
      </c>
    </row>
    <row r="25" spans="1:7">
      <c r="A25" s="24">
        <v>44856</v>
      </c>
      <c r="B25" s="30">
        <f>'[1]Daily OMR Table'!$B25</f>
        <v>-1446</v>
      </c>
      <c r="C25" s="30">
        <f>'[1]Daily OMR Table'!$C25</f>
        <v>-2174.1999999999998</v>
      </c>
      <c r="D25" s="31" t="e">
        <f>'[1]Daily OMR Table'!$D25</f>
        <v>#N/A</v>
      </c>
      <c r="E25" s="29">
        <f>'[1]Daily OMR Table'!$E25</f>
        <v>-1210.5417029594155</v>
      </c>
      <c r="F25" s="29">
        <f>'[1]Daily OMR Table'!$F25</f>
        <v>-1386.1101961159568</v>
      </c>
      <c r="G25" s="29">
        <f>'[1]Daily OMR Table'!$G25</f>
        <v>-1546.671941151644</v>
      </c>
    </row>
    <row r="26" spans="1:7">
      <c r="A26" s="24">
        <v>44857</v>
      </c>
      <c r="B26" s="30">
        <f>'[1]Daily OMR Table'!$B26</f>
        <v>-1089</v>
      </c>
      <c r="C26" s="30">
        <f>'[1]Daily OMR Table'!$C26</f>
        <v>-2051</v>
      </c>
      <c r="D26" s="31" t="e">
        <f>'[1]Daily OMR Table'!$D26</f>
        <v>#N/A</v>
      </c>
      <c r="E26" s="29">
        <f>'[1]Daily OMR Table'!$E26</f>
        <v>-1037.8551109755483</v>
      </c>
      <c r="F26" s="29">
        <f>'[1]Daily OMR Table'!$F26</f>
        <v>-1331.0538288056466</v>
      </c>
      <c r="G26" s="29">
        <f>'[1]Daily OMR Table'!$G26</f>
        <v>-1498.3901997457599</v>
      </c>
    </row>
    <row r="27" spans="1:7">
      <c r="A27" s="24">
        <v>44858</v>
      </c>
      <c r="B27" s="30">
        <f>'[1]Daily OMR Table'!$B27</f>
        <v>-1660</v>
      </c>
      <c r="C27" s="30">
        <f>'[1]Daily OMR Table'!$C27</f>
        <v>-1883</v>
      </c>
      <c r="D27" s="31" t="e">
        <f>'[1]Daily OMR Table'!$D27</f>
        <v>#N/A</v>
      </c>
      <c r="E27" s="29">
        <f>'[1]Daily OMR Table'!$E27</f>
        <v>-530.33417400554583</v>
      </c>
      <c r="F27" s="29">
        <f>'[1]Daily OMR Table'!$F27</f>
        <v>-1155.0336955361734</v>
      </c>
      <c r="G27" s="29">
        <f>'[1]Daily OMR Table'!$G27</f>
        <v>-1417.520972296446</v>
      </c>
    </row>
    <row r="28" spans="1:7">
      <c r="A28" s="24">
        <v>44859</v>
      </c>
      <c r="B28" s="30">
        <f>'[1]Daily OMR Table'!$B28</f>
        <v>-2042</v>
      </c>
      <c r="C28" s="30">
        <f>'[1]Daily OMR Table'!$C28</f>
        <v>-1723.4</v>
      </c>
      <c r="D28" s="31" t="e">
        <f>'[1]Daily OMR Table'!$D28</f>
        <v>#N/A</v>
      </c>
      <c r="E28" s="29">
        <f>'[1]Daily OMR Table'!$E28</f>
        <v>-570.29672368036324</v>
      </c>
      <c r="F28" s="29">
        <f>'[1]Daily OMR Table'!$F28</f>
        <v>-971.70467299218558</v>
      </c>
      <c r="G28" s="29">
        <f>'[1]Daily OMR Table'!$G28</f>
        <v>-1338.8180639879006</v>
      </c>
    </row>
    <row r="29" spans="1:7">
      <c r="A29" s="24">
        <v>44860</v>
      </c>
      <c r="B29" s="30">
        <f>'[1]Daily OMR Table'!$B29</f>
        <v>-2150</v>
      </c>
      <c r="C29" s="30">
        <f>'[1]Daily OMR Table'!$C29</f>
        <v>-1677.4</v>
      </c>
      <c r="D29" s="31" t="e">
        <f>'[1]Daily OMR Table'!$D29</f>
        <v>#N/A</v>
      </c>
      <c r="E29" s="29">
        <f>'[1]Daily OMR Table'!$E29</f>
        <v>-730.87534764809664</v>
      </c>
      <c r="F29" s="29">
        <f>'[1]Daily OMR Table'!$F29</f>
        <v>-815.98061185379379</v>
      </c>
      <c r="G29" s="29">
        <f>'[1]Daily OMR Table'!$G29</f>
        <v>-1270.5151069739638</v>
      </c>
    </row>
    <row r="30" spans="1:7">
      <c r="A30" s="24">
        <v>44861</v>
      </c>
      <c r="B30" s="30">
        <f>'[1]Daily OMR Table'!$B30</f>
        <v>-2560</v>
      </c>
      <c r="C30" s="30">
        <f>'[1]Daily OMR Table'!$C30</f>
        <v>-1900.2</v>
      </c>
      <c r="D30" s="31" t="e">
        <f>'[1]Daily OMR Table'!$D30</f>
        <v>#N/A</v>
      </c>
      <c r="E30" s="29">
        <f>'[1]Daily OMR Table'!$E30</f>
        <v>-1354.7333539400051</v>
      </c>
      <c r="F30" s="29">
        <f>'[1]Daily OMR Table'!$F30</f>
        <v>-844.81894204991181</v>
      </c>
      <c r="G30" s="29">
        <f>'[1]Daily OMR Table'!$G30</f>
        <v>-1245.1847036659585</v>
      </c>
    </row>
    <row r="31" spans="1:7">
      <c r="A31" s="24">
        <v>44862</v>
      </c>
      <c r="B31" s="30">
        <f>'[1]Daily OMR Table'!$B31</f>
        <v>-2710</v>
      </c>
      <c r="C31" s="30">
        <f>'[1]Daily OMR Table'!$C31</f>
        <v>-2224.4</v>
      </c>
      <c r="D31" s="31" t="e">
        <f>'[1]Daily OMR Table'!$D31</f>
        <v>#N/A</v>
      </c>
      <c r="E31" s="29">
        <f>'[1]Daily OMR Table'!$E31</f>
        <v>-1452.8890292109907</v>
      </c>
      <c r="F31" s="29">
        <f>'[1]Daily OMR Table'!$F31</f>
        <v>-927.82572569700028</v>
      </c>
      <c r="G31" s="29">
        <f>'[1]Daily OMR Table'!$G31</f>
        <v>-1227.4026565068962</v>
      </c>
    </row>
    <row r="32" spans="1:7">
      <c r="A32" s="24">
        <v>44863</v>
      </c>
      <c r="B32" s="30">
        <f>'[1]Daily OMR Table'!$B32</f>
        <v>-2560</v>
      </c>
      <c r="C32" s="30">
        <f>'[1]Daily OMR Table'!$C32</f>
        <v>-2404.4</v>
      </c>
      <c r="D32" s="31" t="e">
        <f>'[1]Daily OMR Table'!$D32</f>
        <v>#N/A</v>
      </c>
      <c r="E32" s="29">
        <f>'[1]Daily OMR Table'!$E32</f>
        <v>-1798.9093332190573</v>
      </c>
      <c r="F32" s="29">
        <f>'[1]Daily OMR Table'!$F32</f>
        <v>-1181.5407575397026</v>
      </c>
      <c r="G32" s="29">
        <f>'[1]Daily OMR Table'!$G32</f>
        <v>-1238.20784534841</v>
      </c>
    </row>
    <row r="33" spans="1:7">
      <c r="A33" s="24">
        <v>44864</v>
      </c>
      <c r="B33" s="30">
        <f>'[1]Daily OMR Table'!$B33</f>
        <v>-2450</v>
      </c>
      <c r="C33" s="30">
        <f>'[1]Daily OMR Table'!$C33</f>
        <v>-2486</v>
      </c>
      <c r="D33" s="31" t="e">
        <f>'[1]Daily OMR Table'!$D33</f>
        <v>#N/A</v>
      </c>
      <c r="E33" s="29">
        <f>'[1]Daily OMR Table'!$E33</f>
        <v>-1546.619130073103</v>
      </c>
      <c r="F33" s="29">
        <f>'[1]Daily OMR Table'!$F33</f>
        <v>-1376.8052388182502</v>
      </c>
      <c r="G33" s="29">
        <f>'[1]Daily OMR Table'!$G33</f>
        <v>-1239.3285143858261</v>
      </c>
    </row>
    <row r="34" spans="1:7">
      <c r="A34" s="24">
        <v>44865</v>
      </c>
      <c r="B34" s="30">
        <f>'[1]Daily OMR Table'!$B34</f>
        <v>-2460</v>
      </c>
      <c r="C34" s="30">
        <f>'[1]Daily OMR Table'!$C34</f>
        <v>-2548</v>
      </c>
      <c r="D34" s="31">
        <f>'[1]Daily OMR Table'!$D34</f>
        <v>-2182.2857142857142</v>
      </c>
      <c r="E34" s="29">
        <f>'[1]Daily OMR Table'!$E34</f>
        <v>-1391.3224356642299</v>
      </c>
      <c r="F34" s="29">
        <f>'[1]Daily OMR Table'!$F34</f>
        <v>-1508.8946564214771</v>
      </c>
      <c r="G34" s="29">
        <f>'[1]Daily OMR Table'!$G34</f>
        <v>-1238.8846870711945</v>
      </c>
    </row>
    <row r="35" spans="1:7">
      <c r="A35" s="24">
        <v>44866</v>
      </c>
      <c r="B35" s="30">
        <f>'[1]Daily OMR Table'!$B35</f>
        <v>-1923</v>
      </c>
      <c r="C35" s="30">
        <f>'[1]Daily OMR Table'!$C35</f>
        <v>-2420.6</v>
      </c>
      <c r="D35" s="31">
        <f>'[1]Daily OMR Table'!$D35</f>
        <v>-2197.8571428571427</v>
      </c>
      <c r="E35" s="29">
        <f>'[1]Daily OMR Table'!$E35</f>
        <v>-1029.8464000000001</v>
      </c>
      <c r="F35" s="29">
        <f>'[1]Daily OMR Table'!$F35</f>
        <v>-1443.9172656334763</v>
      </c>
      <c r="G35" s="29">
        <f>'[1]Daily OMR Table'!$G35</f>
        <v>-1218.649647962116</v>
      </c>
    </row>
    <row r="36" spans="1:7">
      <c r="A36" s="24">
        <v>44867</v>
      </c>
      <c r="B36" s="30">
        <f>'[1]Daily OMR Table'!$B36</f>
        <v>-913</v>
      </c>
      <c r="C36" s="30">
        <f>'[1]Daily OMR Table'!$C36</f>
        <v>-2061.1999999999998</v>
      </c>
      <c r="D36" s="31">
        <f>'[1]Daily OMR Table'!$D36</f>
        <v>-2084.5</v>
      </c>
      <c r="E36" s="29">
        <f>'[1]Daily OMR Table'!$E36</f>
        <v>-1127.9965380690699</v>
      </c>
      <c r="F36" s="29">
        <f>'[1]Daily OMR Table'!$F36</f>
        <v>-1378.9387674050922</v>
      </c>
      <c r="G36" s="29">
        <f>'[1]Daily OMR Table'!$G36</f>
        <v>-1198.4754835132701</v>
      </c>
    </row>
    <row r="37" spans="1:7">
      <c r="A37" s="24">
        <v>44868</v>
      </c>
      <c r="B37" s="30">
        <f>'[1]Daily OMR Table'!$B37</f>
        <v>-1243</v>
      </c>
      <c r="C37" s="30">
        <f>'[1]Daily OMR Table'!$C37</f>
        <v>-1797.8</v>
      </c>
      <c r="D37" s="31">
        <f>'[1]Daily OMR Table'!$D37</f>
        <v>-1970.4285714285713</v>
      </c>
      <c r="E37" s="29">
        <f>'[1]Daily OMR Table'!$E37</f>
        <v>-1273.0290979077388</v>
      </c>
      <c r="F37" s="29">
        <f>'[1]Daily OMR Table'!$F37</f>
        <v>-1273.7627203428285</v>
      </c>
      <c r="G37" s="29">
        <f>'[1]Daily OMR Table'!$G37</f>
        <v>-1183.1960021923728</v>
      </c>
    </row>
    <row r="38" spans="1:7">
      <c r="A38" s="24">
        <v>44869</v>
      </c>
      <c r="B38" s="30">
        <f>'[1]Daily OMR Table'!$B38</f>
        <v>-1882</v>
      </c>
      <c r="C38" s="30">
        <f>'[1]Daily OMR Table'!$C38</f>
        <v>-1684.2</v>
      </c>
      <c r="D38" s="31">
        <f>'[1]Daily OMR Table'!$D38</f>
        <v>-1934.8571428571429</v>
      </c>
      <c r="E38" s="29">
        <f>'[1]Daily OMR Table'!$E38</f>
        <v>-1402.7644707335517</v>
      </c>
      <c r="F38" s="29">
        <f>'[1]Daily OMR Table'!$F38</f>
        <v>-1244.9917884749182</v>
      </c>
      <c r="G38" s="29">
        <f>'[1]Daily OMR Table'!$G38</f>
        <v>-1175.5723462919084</v>
      </c>
    </row>
    <row r="39" spans="1:7">
      <c r="A39" s="24">
        <v>44870</v>
      </c>
      <c r="B39" s="30">
        <f>'[1]Daily OMR Table'!$B39</f>
        <v>-2550</v>
      </c>
      <c r="C39" s="30">
        <f>'[1]Daily OMR Table'!$C39</f>
        <v>-1702.2</v>
      </c>
      <c r="D39" s="31">
        <f>'[1]Daily OMR Table'!$D39</f>
        <v>-2013.7142857142858</v>
      </c>
      <c r="E39" s="29">
        <f>'[1]Daily OMR Table'!$E39</f>
        <v>-1501.1015763851779</v>
      </c>
      <c r="F39" s="29">
        <f>'[1]Daily OMR Table'!$F39</f>
        <v>-1266.9476166191075</v>
      </c>
      <c r="G39" s="29">
        <f>'[1]Daily OMR Table'!$G39</f>
        <v>-1196.326622965177</v>
      </c>
    </row>
    <row r="40" spans="1:7">
      <c r="A40" s="24">
        <v>44871</v>
      </c>
      <c r="B40" s="30">
        <f>'[1]Daily OMR Table'!$B40</f>
        <v>-2500</v>
      </c>
      <c r="C40" s="30">
        <f>'[1]Daily OMR Table'!$C40</f>
        <v>-1817.6</v>
      </c>
      <c r="D40" s="31">
        <f>'[1]Daily OMR Table'!$D40</f>
        <v>-2114.5</v>
      </c>
      <c r="E40" s="29">
        <f>'[1]Daily OMR Table'!$E40</f>
        <v>-1513.7786463999998</v>
      </c>
      <c r="F40" s="29">
        <f>'[1]Daily OMR Table'!$F40</f>
        <v>-1363.7340658991077</v>
      </c>
      <c r="G40" s="29">
        <f>'[1]Daily OMR Table'!$G40</f>
        <v>-1230.3211612097805</v>
      </c>
    </row>
    <row r="41" spans="1:7">
      <c r="A41" s="24">
        <v>44872</v>
      </c>
      <c r="B41" s="30">
        <f>'[1]Daily OMR Table'!$B41</f>
        <v>-2480</v>
      </c>
      <c r="C41" s="30">
        <f>'[1]Daily OMR Table'!$C41</f>
        <v>-2131</v>
      </c>
      <c r="D41" s="31">
        <f>'[1]Daily OMR Table'!$D41</f>
        <v>-2173.0714285714284</v>
      </c>
      <c r="E41" s="29">
        <f>'[1]Daily OMR Table'!$E41</f>
        <v>-1811.4293608217793</v>
      </c>
      <c r="F41" s="29">
        <f>'[1]Daily OMR Table'!$F41</f>
        <v>-1500.4206304496497</v>
      </c>
      <c r="G41" s="29">
        <f>'[1]Daily OMR Table'!$G41</f>
        <v>-1321.8279602680827</v>
      </c>
    </row>
    <row r="42" spans="1:7">
      <c r="A42" s="24">
        <v>44873</v>
      </c>
      <c r="B42" s="30">
        <f>'[1]Daily OMR Table'!$B42</f>
        <v>-2560</v>
      </c>
      <c r="C42" s="30">
        <f>'[1]Daily OMR Table'!$C42</f>
        <v>-2394.4</v>
      </c>
      <c r="D42" s="31">
        <f>'[1]Daily OMR Table'!$D42</f>
        <v>-2210.0714285714284</v>
      </c>
      <c r="E42" s="29">
        <f>'[1]Daily OMR Table'!$E42</f>
        <v>-1791.0795733022435</v>
      </c>
      <c r="F42" s="29">
        <f>'[1]Daily OMR Table'!$F42</f>
        <v>-1604.0307255285504</v>
      </c>
      <c r="G42" s="29">
        <f>'[1]Daily OMR Table'!$G42</f>
        <v>-1409.0267352410742</v>
      </c>
    </row>
    <row r="43" spans="1:7">
      <c r="A43" s="24">
        <v>44874</v>
      </c>
      <c r="B43" s="30">
        <f>'[1]Daily OMR Table'!$B43</f>
        <v>-2309</v>
      </c>
      <c r="C43" s="30">
        <f>'[1]Daily OMR Table'!$C43</f>
        <v>-2479.8000000000002</v>
      </c>
      <c r="D43" s="31">
        <f>'[1]Daily OMR Table'!$D43</f>
        <v>-2221.4285714285716</v>
      </c>
      <c r="E43" s="29">
        <f>'[1]Daily OMR Table'!$E43</f>
        <v>-2803.3790414671039</v>
      </c>
      <c r="F43" s="29">
        <f>'[1]Daily OMR Table'!$F43</f>
        <v>-1884.1536396752606</v>
      </c>
      <c r="G43" s="29">
        <f>'[1]Daily OMR Table'!$G43</f>
        <v>-1557.0627133710036</v>
      </c>
    </row>
    <row r="44" spans="1:7">
      <c r="A44" s="24">
        <v>44875</v>
      </c>
      <c r="B44" s="30">
        <f>'[1]Daily OMR Table'!$B44</f>
        <v>-2880</v>
      </c>
      <c r="C44" s="30">
        <f>'[1]Daily OMR Table'!$C44</f>
        <v>-2545.8000000000002</v>
      </c>
      <c r="D44" s="31">
        <f>'[1]Daily OMR Table'!$D44</f>
        <v>-2244.2857142857142</v>
      </c>
      <c r="E44" s="29">
        <f>'[1]Daily OMR Table'!$E44</f>
        <v>-2567.9635731283088</v>
      </c>
      <c r="F44" s="29">
        <f>'[1]Daily OMR Table'!$F44</f>
        <v>-2097.5260390238873</v>
      </c>
      <c r="G44" s="29">
        <f>'[1]Daily OMR Table'!$G44</f>
        <v>-1643.7220147415967</v>
      </c>
    </row>
    <row r="45" spans="1:7">
      <c r="A45" s="24">
        <v>44876</v>
      </c>
      <c r="B45" s="30">
        <f>'[1]Daily OMR Table'!$B45</f>
        <v>-3550</v>
      </c>
      <c r="C45" s="30">
        <f>'[1]Daily OMR Table'!$C45</f>
        <v>-2755.8</v>
      </c>
      <c r="D45" s="31">
        <f>'[1]Daily OMR Table'!$D45</f>
        <v>-2304.2857142857142</v>
      </c>
      <c r="E45" s="29">
        <f>'[1]Daily OMR Table'!$E45</f>
        <v>-2563.6242409100078</v>
      </c>
      <c r="F45" s="29">
        <f>'[1]Daily OMR Table'!$F45</f>
        <v>-2307.4951579258886</v>
      </c>
      <c r="G45" s="29">
        <f>'[1]Daily OMR Table'!$G45</f>
        <v>-1723.0602441486697</v>
      </c>
    </row>
    <row r="46" spans="1:7">
      <c r="A46" s="24">
        <v>44877</v>
      </c>
      <c r="B46" s="30">
        <f>'[1]Daily OMR Table'!$B46</f>
        <v>-3440</v>
      </c>
      <c r="C46" s="30">
        <f>'[1]Daily OMR Table'!$C46</f>
        <v>-2947.8</v>
      </c>
      <c r="D46" s="31">
        <f>'[1]Daily OMR Table'!$D46</f>
        <v>-2367.1428571428573</v>
      </c>
      <c r="E46" s="29">
        <f>'[1]Daily OMR Table'!$E46</f>
        <v>-2583.5467712856062</v>
      </c>
      <c r="F46" s="29">
        <f>'[1]Daily OMR Table'!$F46</f>
        <v>-2461.9186400186541</v>
      </c>
      <c r="G46" s="29">
        <f>'[1]Daily OMR Table'!$G46</f>
        <v>-1779.1057754391372</v>
      </c>
    </row>
    <row r="47" spans="1:7">
      <c r="A47" s="24">
        <v>44878</v>
      </c>
      <c r="B47" s="30">
        <f>'[1]Daily OMR Table'!$B47</f>
        <v>-2560</v>
      </c>
      <c r="C47" s="30">
        <f>'[1]Daily OMR Table'!$C47</f>
        <v>-2947.8</v>
      </c>
      <c r="D47" s="31">
        <f>'[1]Daily OMR Table'!$D47</f>
        <v>-2375</v>
      </c>
      <c r="E47" s="29">
        <f>'[1]Daily OMR Table'!$E47</f>
        <v>-2598.9375300453744</v>
      </c>
      <c r="F47" s="29">
        <f>'[1]Daily OMR Table'!$F47</f>
        <v>-2623.4902313672801</v>
      </c>
      <c r="G47" s="29">
        <f>'[1]Daily OMR Table'!$G47</f>
        <v>-1854.2713754371568</v>
      </c>
    </row>
    <row r="48" spans="1:7">
      <c r="A48" s="24">
        <v>44879</v>
      </c>
      <c r="B48" s="30">
        <f>'[1]Daily OMR Table'!$B48</f>
        <v>-2390</v>
      </c>
      <c r="C48" s="30">
        <f>'[1]Daily OMR Table'!$C48</f>
        <v>-2964</v>
      </c>
      <c r="D48" s="31">
        <f>'[1]Daily OMR Table'!$D48</f>
        <v>-2370</v>
      </c>
      <c r="E48" s="29">
        <f>'[1]Daily OMR Table'!$E48</f>
        <v>-2606.9107077136377</v>
      </c>
      <c r="F48" s="29">
        <f>'[1]Daily OMR Table'!$F48</f>
        <v>-2584.1965646165872</v>
      </c>
      <c r="G48" s="29">
        <f>'[1]Daily OMR Table'!$G48</f>
        <v>-1941.0991091549715</v>
      </c>
    </row>
    <row r="49" spans="1:7">
      <c r="A49" s="24">
        <v>44880</v>
      </c>
      <c r="B49" s="30">
        <f>'[1]Daily OMR Table'!$B49</f>
        <v>-2217</v>
      </c>
      <c r="C49" s="30">
        <f>'[1]Daily OMR Table'!$C49</f>
        <v>-2831.4</v>
      </c>
      <c r="D49" s="31">
        <f>'[1]Daily OMR Table'!$D49</f>
        <v>-2391</v>
      </c>
      <c r="E49" s="29">
        <f>'[1]Daily OMR Table'!$E49</f>
        <v>-2191.1474430627682</v>
      </c>
      <c r="F49" s="29">
        <f>'[1]Daily OMR Table'!$F49</f>
        <v>-2508.8333386034788</v>
      </c>
      <c r="G49" s="29">
        <f>'[1]Daily OMR Table'!$G49</f>
        <v>-2024.0491836594549</v>
      </c>
    </row>
    <row r="50" spans="1:7">
      <c r="A50" s="24">
        <v>44881</v>
      </c>
      <c r="B50" s="30">
        <f>'[1]Daily OMR Table'!$B50</f>
        <v>-2220</v>
      </c>
      <c r="C50" s="30">
        <f>'[1]Daily OMR Table'!$C50</f>
        <v>-2565.4</v>
      </c>
      <c r="D50" s="31">
        <f>'[1]Daily OMR Table'!$D50</f>
        <v>-2484.3571428571427</v>
      </c>
      <c r="E50" s="29">
        <f>'[1]Daily OMR Table'!$E50</f>
        <v>-2179.2292420846989</v>
      </c>
      <c r="F50" s="29">
        <f>'[1]Daily OMR Table'!$F50</f>
        <v>-2431.9543388384168</v>
      </c>
      <c r="G50" s="29">
        <f>'[1]Daily OMR Table'!$G50</f>
        <v>-2099.1372339462855</v>
      </c>
    </row>
    <row r="51" spans="1:7">
      <c r="A51" s="24">
        <v>44882</v>
      </c>
      <c r="B51" s="30">
        <f>'[1]Daily OMR Table'!$B51</f>
        <v>-2630</v>
      </c>
      <c r="C51" s="30">
        <f>'[1]Daily OMR Table'!$C51</f>
        <v>-2403.4</v>
      </c>
      <c r="D51" s="31">
        <f>'[1]Daily OMR Table'!$D51</f>
        <v>-2583.4285714285716</v>
      </c>
      <c r="E51" s="29">
        <f>'[1]Daily OMR Table'!$E51</f>
        <v>-2150.6857109074867</v>
      </c>
      <c r="F51" s="29">
        <f>'[1]Daily OMR Table'!$F51</f>
        <v>-2345.3821267627927</v>
      </c>
      <c r="G51" s="29">
        <f>'[1]Daily OMR Table'!$G51</f>
        <v>-2161.8269920176958</v>
      </c>
    </row>
    <row r="52" spans="1:7">
      <c r="A52" s="24">
        <v>44883</v>
      </c>
      <c r="B52" s="30">
        <f>'[1]Daily OMR Table'!$B52</f>
        <v>-2840</v>
      </c>
      <c r="C52" s="30">
        <f>'[1]Daily OMR Table'!$C52</f>
        <v>-2459.4</v>
      </c>
      <c r="D52" s="31">
        <f>'[1]Daily OMR Table'!$D52</f>
        <v>-2651.8571428571427</v>
      </c>
      <c r="E52" s="29">
        <f>'[1]Daily OMR Table'!$E52</f>
        <v>-2153.1815721981347</v>
      </c>
      <c r="F52" s="29">
        <f>'[1]Daily OMR Table'!$F52</f>
        <v>-2256.230935193345</v>
      </c>
      <c r="G52" s="29">
        <f>'[1]Daily OMR Table'!$G52</f>
        <v>-2215.4282135508806</v>
      </c>
    </row>
    <row r="53" spans="1:7">
      <c r="A53" s="24">
        <v>44884</v>
      </c>
      <c r="B53" s="30">
        <f>'[1]Daily OMR Table'!$B53</f>
        <v>-2600</v>
      </c>
      <c r="C53" s="30">
        <f>'[1]Daily OMR Table'!$C53</f>
        <v>-2501.4</v>
      </c>
      <c r="D53" s="31">
        <f>'[1]Daily OMR Table'!$D53</f>
        <v>-2655.4285714285716</v>
      </c>
      <c r="E53" s="29">
        <f>'[1]Daily OMR Table'!$E53</f>
        <v>-2090.67140632972</v>
      </c>
      <c r="F53" s="29">
        <f>'[1]Daily OMR Table'!$F53</f>
        <v>-2152.9830749165617</v>
      </c>
      <c r="G53" s="29">
        <f>'[1]Daily OMR Table'!$G53</f>
        <v>-2257.5403442612051</v>
      </c>
    </row>
    <row r="54" spans="1:7">
      <c r="A54" s="24">
        <v>44885</v>
      </c>
      <c r="B54" s="30">
        <f>'[1]Daily OMR Table'!$B54</f>
        <v>-2820</v>
      </c>
      <c r="C54" s="30">
        <f>'[1]Daily OMR Table'!$C54</f>
        <v>-2622</v>
      </c>
      <c r="D54" s="31">
        <f>'[1]Daily OMR Table'!$D54</f>
        <v>-2678.2857142857142</v>
      </c>
      <c r="E54" s="29">
        <f>'[1]Daily OMR Table'!$E54</f>
        <v>-2151.5333134383663</v>
      </c>
      <c r="F54" s="29">
        <f>'[1]Daily OMR Table'!$F54</f>
        <v>-2145.060248991681</v>
      </c>
      <c r="G54" s="29">
        <f>'[1]Daily OMR Table'!$G54</f>
        <v>-2303.0942490496595</v>
      </c>
    </row>
    <row r="55" spans="1:7">
      <c r="A55" s="24">
        <v>44886</v>
      </c>
      <c r="B55" s="30">
        <f>'[1]Daily OMR Table'!$B55</f>
        <v>-3050</v>
      </c>
      <c r="C55" s="30">
        <f>'[1]Daily OMR Table'!$C55</f>
        <v>-2788</v>
      </c>
      <c r="D55" s="31">
        <f>'[1]Daily OMR Table'!$D55</f>
        <v>-2719</v>
      </c>
      <c r="E55" s="29">
        <f>'[1]Daily OMR Table'!$E55</f>
        <v>-2148.465085076884</v>
      </c>
      <c r="F55" s="29">
        <f>'[1]Daily OMR Table'!$F55</f>
        <v>-2138.9074175901187</v>
      </c>
      <c r="G55" s="29">
        <f>'[1]Daily OMR Table'!$G55</f>
        <v>-2327.168229353596</v>
      </c>
    </row>
    <row r="56" spans="1:7">
      <c r="A56" s="24">
        <v>44887</v>
      </c>
      <c r="B56" s="30">
        <f>'[1]Daily OMR Table'!$B56</f>
        <v>-3160</v>
      </c>
      <c r="C56" s="30">
        <f>'[1]Daily OMR Table'!$C56</f>
        <v>-2894</v>
      </c>
      <c r="D56" s="31">
        <f>'[1]Daily OMR Table'!$D56</f>
        <v>-2761.8571428571427</v>
      </c>
      <c r="E56" s="29">
        <f>'[1]Daily OMR Table'!$E56</f>
        <v>-2164.0385213335012</v>
      </c>
      <c r="F56" s="29">
        <f>'[1]Daily OMR Table'!$F56</f>
        <v>-2141.5779796753213</v>
      </c>
      <c r="G56" s="29">
        <f>'[1]Daily OMR Table'!$G56</f>
        <v>-2353.8081542129717</v>
      </c>
    </row>
    <row r="57" spans="1:7">
      <c r="A57" s="24">
        <v>44888</v>
      </c>
      <c r="B57" s="30">
        <f>'[1]Daily OMR Table'!$B57</f>
        <v>-2970</v>
      </c>
      <c r="C57" s="30">
        <f>'[1]Daily OMR Table'!$C57</f>
        <v>-2920</v>
      </c>
      <c r="D57" s="31">
        <f>'[1]Daily OMR Table'!$D57</f>
        <v>-2809.0714285714284</v>
      </c>
      <c r="E57" s="29">
        <f>'[1]Daily OMR Table'!$E57</f>
        <v>-2203.610665770103</v>
      </c>
      <c r="F57" s="29">
        <f>'[1]Daily OMR Table'!$F57</f>
        <v>-2151.6637983897149</v>
      </c>
      <c r="G57" s="29">
        <f>'[1]Daily OMR Table'!$G57</f>
        <v>-2310.9675559489001</v>
      </c>
    </row>
    <row r="58" spans="1:7">
      <c r="A58" s="24">
        <v>44889</v>
      </c>
      <c r="B58" s="30">
        <f>'[1]Daily OMR Table'!$B58</f>
        <v>-2450</v>
      </c>
      <c r="C58" s="30">
        <f>'[1]Daily OMR Table'!$C58</f>
        <v>-2890</v>
      </c>
      <c r="D58" s="31">
        <f>'[1]Daily OMR Table'!$D58</f>
        <v>-2778.3571428571427</v>
      </c>
      <c r="E58" s="29">
        <f>'[1]Daily OMR Table'!$E58</f>
        <v>-1673.1669318628688</v>
      </c>
      <c r="F58" s="29">
        <f>'[1]Daily OMR Table'!$F58</f>
        <v>-2068.1629034963448</v>
      </c>
      <c r="G58" s="29">
        <f>'[1]Daily OMR Table'!$G58</f>
        <v>-2247.0535101442256</v>
      </c>
    </row>
    <row r="59" spans="1:7">
      <c r="A59" s="24">
        <v>44890</v>
      </c>
      <c r="B59" s="30" t="e">
        <f>'[1]Daily OMR Table'!$B59</f>
        <v>#N/A</v>
      </c>
      <c r="C59" s="30" t="e">
        <f>'[1]Daily OMR Table'!$C59</f>
        <v>#N/A</v>
      </c>
      <c r="D59" s="31" t="e">
        <f>'[1]Daily OMR Table'!$D59</f>
        <v>#N/A</v>
      </c>
      <c r="E59" s="29">
        <f>'[1]Daily OMR Table'!$E59</f>
        <v>-1685.5432753214016</v>
      </c>
      <c r="F59" s="29">
        <f>'[1]Daily OMR Table'!$F59</f>
        <v>-1974.9648958729515</v>
      </c>
      <c r="G59" s="29">
        <f>'[1]Daily OMR Table'!$G59</f>
        <v>-2184.3334411736109</v>
      </c>
    </row>
    <row r="60" spans="1:7">
      <c r="A60" s="24">
        <v>44891</v>
      </c>
      <c r="B60" s="30" t="e">
        <f>'[1]Daily OMR Table'!$B60</f>
        <v>#N/A</v>
      </c>
      <c r="C60" s="30" t="e">
        <f>'[1]Daily OMR Table'!$C60</f>
        <v>#N/A</v>
      </c>
      <c r="D60" s="31" t="e">
        <f>'[1]Daily OMR Table'!$D60</f>
        <v>#N/A</v>
      </c>
      <c r="E60" s="29">
        <f>'[1]Daily OMR Table'!$E60</f>
        <v>-1689.4366274262666</v>
      </c>
      <c r="F60" s="29">
        <f>'[1]Daily OMR Table'!$F60</f>
        <v>-1883.1592043428282</v>
      </c>
      <c r="G60" s="29">
        <f>'[1]Daily OMR Table'!$G60</f>
        <v>-2120.468430897944</v>
      </c>
    </row>
    <row r="61" spans="1:7">
      <c r="A61" s="24">
        <v>44892</v>
      </c>
      <c r="B61" s="30" t="e">
        <f>'[1]Daily OMR Table'!$B61</f>
        <v>#N/A</v>
      </c>
      <c r="C61" s="30" t="e">
        <f>'[1]Daily OMR Table'!$C61</f>
        <v>#N/A</v>
      </c>
      <c r="D61" s="31" t="e">
        <f>'[1]Daily OMR Table'!$D61</f>
        <v>#N/A</v>
      </c>
      <c r="E61" s="29">
        <f>'[1]Daily OMR Table'!$E61</f>
        <v>-1251.2616449659693</v>
      </c>
      <c r="F61" s="29">
        <f>'[1]Daily OMR Table'!$F61</f>
        <v>-1700.6038290693218</v>
      </c>
      <c r="G61" s="29">
        <f>'[1]Daily OMR Table'!$G61</f>
        <v>-2024.2058676779864</v>
      </c>
    </row>
    <row r="62" spans="1:7">
      <c r="A62" s="24">
        <v>44893</v>
      </c>
      <c r="B62" s="30" t="e">
        <f>'[1]Daily OMR Table'!$B62</f>
        <v>#N/A</v>
      </c>
      <c r="C62" s="30" t="e">
        <f>'[1]Daily OMR Table'!$C62</f>
        <v>#N/A</v>
      </c>
      <c r="D62" s="31" t="e">
        <f>'[1]Daily OMR Table'!$D62</f>
        <v>#N/A</v>
      </c>
      <c r="E62" s="29">
        <f>'[1]Daily OMR Table'!$E62</f>
        <v>-1234.6705392034282</v>
      </c>
      <c r="F62" s="29">
        <f>'[1]Daily OMR Table'!$F62</f>
        <v>-1506.8158037559867</v>
      </c>
      <c r="G62" s="29">
        <f>'[1]Daily OMR Table'!$G62</f>
        <v>-1926.1887127844</v>
      </c>
    </row>
    <row r="63" spans="1:7">
      <c r="A63" s="24">
        <v>44894</v>
      </c>
      <c r="B63" s="30">
        <f>'[1]Daily OMR Table'!$B63</f>
        <v>-487</v>
      </c>
      <c r="C63" s="30" t="e">
        <f>'[1]Daily OMR Table'!$C63</f>
        <v>#N/A</v>
      </c>
      <c r="D63" s="31" t="e">
        <f>'[1]Daily OMR Table'!$D63</f>
        <v>#N/A</v>
      </c>
      <c r="E63" s="29">
        <f>'[1]Daily OMR Table'!$E63</f>
        <v>-1217.3115439021931</v>
      </c>
      <c r="F63" s="29">
        <f>'[1]Daily OMR Table'!$F63</f>
        <v>-1415.6447261638518</v>
      </c>
      <c r="G63" s="29">
        <f>'[1]Daily OMR Table'!$G63</f>
        <v>-1856.6290057015015</v>
      </c>
    </row>
    <row r="64" spans="1:7">
      <c r="A64" s="24">
        <v>44895</v>
      </c>
      <c r="B64" s="30">
        <f>'[1]Daily OMR Table'!$B64</f>
        <v>-1504</v>
      </c>
      <c r="C64" s="30" t="e">
        <f>'[1]Daily OMR Table'!$C64</f>
        <v>#N/A</v>
      </c>
      <c r="D64" s="31" t="e">
        <f>'[1]Daily OMR Table'!$D64</f>
        <v>#N/A</v>
      </c>
      <c r="E64" s="29">
        <f>'[1]Daily OMR Table'!$E64</f>
        <v>-1239.7303783387952</v>
      </c>
      <c r="F64" s="29">
        <f>'[1]Daily OMR Table'!$F64</f>
        <v>-1326.4821467673305</v>
      </c>
      <c r="G64" s="29">
        <f>'[1]Daily OMR Table'!$G64</f>
        <v>-1789.5219440053659</v>
      </c>
    </row>
    <row r="65" spans="1:7">
      <c r="A65" s="24">
        <v>44896</v>
      </c>
      <c r="B65" s="30">
        <f>'[1]Daily OMR Table'!$B65</f>
        <v>-1621</v>
      </c>
      <c r="C65" s="30" t="e">
        <f>'[1]Daily OMR Table'!$C65</f>
        <v>#N/A</v>
      </c>
      <c r="D65" s="31" t="e">
        <f>'[1]Daily OMR Table'!$D65</f>
        <v>#N/A</v>
      </c>
      <c r="E65" s="29">
        <f>'[1]Daily OMR Table'!$E65</f>
        <v>-1161.7068414872701</v>
      </c>
      <c r="F65" s="29">
        <f>'[1]Daily OMR Table'!$F65</f>
        <v>-1220.9361895795312</v>
      </c>
      <c r="G65" s="29">
        <f>'[1]Daily OMR Table'!$G65</f>
        <v>-1718.8805961896358</v>
      </c>
    </row>
    <row r="66" spans="1:7">
      <c r="A66" s="24">
        <v>44897</v>
      </c>
      <c r="B66" s="30">
        <f>'[1]Daily OMR Table'!$B66</f>
        <v>-823</v>
      </c>
      <c r="C66" s="30" t="e">
        <f>'[1]Daily OMR Table'!$C66</f>
        <v>#N/A</v>
      </c>
      <c r="D66" s="31" t="e">
        <f>'[1]Daily OMR Table'!$D66</f>
        <v>#N/A</v>
      </c>
      <c r="E66" s="29">
        <f>'[1]Daily OMR Table'!$E66</f>
        <v>-1122.6569636324678</v>
      </c>
      <c r="F66" s="29">
        <f>'[1]Daily OMR Table'!$F66</f>
        <v>-1195.2152533128308</v>
      </c>
      <c r="G66" s="29">
        <f>'[1]Daily OMR Table'!$G66</f>
        <v>-1645.2716955778021</v>
      </c>
    </row>
    <row r="67" spans="1:7">
      <c r="A67" s="24">
        <v>44898</v>
      </c>
      <c r="B67" s="30">
        <f>'[1]Daily OMR Table'!$B67</f>
        <v>-1707</v>
      </c>
      <c r="C67" s="30">
        <f>'[1]Daily OMR Table'!$C67</f>
        <v>-1228.4000000000001</v>
      </c>
      <c r="D67" s="31" t="e">
        <f>'[1]Daily OMR Table'!$D67</f>
        <v>#N/A</v>
      </c>
      <c r="E67" s="29">
        <f>'[1]Daily OMR Table'!$E67</f>
        <v>-1137.6447890471391</v>
      </c>
      <c r="F67" s="29">
        <f>'[1]Daily OMR Table'!$F67</f>
        <v>-1175.810103281573</v>
      </c>
      <c r="G67" s="29">
        <f>'[1]Daily OMR Table'!$G67</f>
        <v>-1577.1983657719036</v>
      </c>
    </row>
    <row r="68" spans="1:7">
      <c r="A68" s="24">
        <v>44899</v>
      </c>
      <c r="B68" s="30">
        <f>'[1]Daily OMR Table'!$B68</f>
        <v>-1596</v>
      </c>
      <c r="C68" s="30">
        <f>'[1]Daily OMR Table'!$C68</f>
        <v>-1450.2</v>
      </c>
      <c r="D68" s="31" t="e">
        <f>'[1]Daily OMR Table'!$D68</f>
        <v>#N/A</v>
      </c>
      <c r="E68" s="29">
        <f>'[1]Daily OMR Table'!$E68</f>
        <v>-1142.2024504638266</v>
      </c>
      <c r="F68" s="29">
        <f>'[1]Daily OMR Table'!$F68</f>
        <v>-1160.7882845938998</v>
      </c>
      <c r="G68" s="29">
        <f>'[1]Daily OMR Table'!$G68</f>
        <v>-1505.1033041308651</v>
      </c>
    </row>
    <row r="69" spans="1:7">
      <c r="A69" s="24">
        <v>44900</v>
      </c>
      <c r="B69" s="30">
        <f>'[1]Daily OMR Table'!$B69</f>
        <v>-1324</v>
      </c>
      <c r="C69" s="30">
        <f>'[1]Daily OMR Table'!$C69</f>
        <v>-1414.2</v>
      </c>
      <c r="D69" s="31" t="e">
        <f>'[1]Daily OMR Table'!$D69</f>
        <v>#N/A</v>
      </c>
      <c r="E69" s="29">
        <f>'[1]Daily OMR Table'!$E69</f>
        <v>-1120.6586126367533</v>
      </c>
      <c r="F69" s="29">
        <f>'[1]Daily OMR Table'!$F69</f>
        <v>-1136.9739314534913</v>
      </c>
      <c r="G69" s="29">
        <f>'[1]Daily OMR Table'!$G69</f>
        <v>-1431.6885560994274</v>
      </c>
    </row>
    <row r="70" spans="1:7">
      <c r="A70" s="24">
        <v>44901</v>
      </c>
      <c r="B70" s="30">
        <f>'[1]Daily OMR Table'!$B70</f>
        <v>-1191</v>
      </c>
      <c r="C70" s="30">
        <f>'[1]Daily OMR Table'!$C70</f>
        <v>-1328.2</v>
      </c>
      <c r="D70" s="31" t="e">
        <f>'[1]Daily OMR Table'!$D70</f>
        <v>#N/A</v>
      </c>
      <c r="E70" s="29">
        <f>'[1]Daily OMR Table'!$E70</f>
        <v>-1104.5678917544747</v>
      </c>
      <c r="F70" s="29">
        <f>'[1]Daily OMR Table'!$F70</f>
        <v>-1125.5461415069321</v>
      </c>
      <c r="G70" s="29">
        <f>'[1]Daily OMR Table'!$G70</f>
        <v>-1356.0120825580684</v>
      </c>
    </row>
    <row r="71" spans="1:7">
      <c r="A71" s="24">
        <v>44902</v>
      </c>
      <c r="B71" s="30">
        <f>'[1]Daily OMR Table'!$B71</f>
        <v>-1147</v>
      </c>
      <c r="C71" s="30">
        <f>'[1]Daily OMR Table'!$C71</f>
        <v>-1393</v>
      </c>
      <c r="D71" s="31" t="e">
        <f>'[1]Daily OMR Table'!$D71</f>
        <v>#N/A</v>
      </c>
      <c r="E71" s="29">
        <f>'[1]Daily OMR Table'!$E71</f>
        <v>-1138.4108160776407</v>
      </c>
      <c r="F71" s="29">
        <f>'[1]Daily OMR Table'!$F71</f>
        <v>-1128.696911995967</v>
      </c>
      <c r="G71" s="29">
        <f>'[1]Daily OMR Table'!$G71</f>
        <v>-1279.9263790086068</v>
      </c>
    </row>
    <row r="72" spans="1:7">
      <c r="A72" s="24">
        <v>44903</v>
      </c>
      <c r="B72" s="30">
        <f>'[1]Daily OMR Table'!$B72</f>
        <v>-1384</v>
      </c>
      <c r="C72" s="30">
        <f>'[1]Daily OMR Table'!$C72</f>
        <v>-1328.4</v>
      </c>
      <c r="D72" s="31" t="e">
        <f>'[1]Daily OMR Table'!$D72</f>
        <v>#N/A</v>
      </c>
      <c r="E72" s="29">
        <f>'[1]Daily OMR Table'!$E72</f>
        <v>-1146.9612797983364</v>
      </c>
      <c r="F72" s="29">
        <f>'[1]Daily OMR Table'!$F72</f>
        <v>-1130.5602101462064</v>
      </c>
      <c r="G72" s="29">
        <f>'[1]Daily OMR Table'!$G72</f>
        <v>-1242.3402610039973</v>
      </c>
    </row>
    <row r="73" spans="1:7">
      <c r="A73" s="24">
        <v>44904</v>
      </c>
      <c r="B73" s="30">
        <f>'[1]Daily OMR Table'!$B73</f>
        <v>-1958</v>
      </c>
      <c r="C73" s="30">
        <f>'[1]Daily OMR Table'!$C73</f>
        <v>-1400.8</v>
      </c>
      <c r="D73" s="31" t="e">
        <f>'[1]Daily OMR Table'!$D73</f>
        <v>#N/A</v>
      </c>
      <c r="E73" s="29">
        <f>'[1]Daily OMR Table'!$E73</f>
        <v>-1163.0470521300731</v>
      </c>
      <c r="F73" s="29">
        <f>'[1]Daily OMR Table'!$F73</f>
        <v>-1134.7291304794558</v>
      </c>
      <c r="G73" s="29">
        <f>'[1]Daily OMR Table'!$G73</f>
        <v>-1205.0191022046167</v>
      </c>
    </row>
    <row r="74" spans="1:7">
      <c r="A74" s="24">
        <v>44905</v>
      </c>
      <c r="B74" s="30">
        <f>'[1]Daily OMR Table'!$B74</f>
        <v>-2250</v>
      </c>
      <c r="C74" s="30">
        <f>'[1]Daily OMR Table'!$C74</f>
        <v>-1586</v>
      </c>
      <c r="D74" s="31" t="e">
        <f>'[1]Daily OMR Table'!$D74</f>
        <v>#N/A</v>
      </c>
      <c r="E74" s="29">
        <f>'[1]Daily OMR Table'!$E74</f>
        <v>-1155.6627899999999</v>
      </c>
      <c r="F74" s="29">
        <f>'[1]Daily OMR Table'!$F74</f>
        <v>-1141.729965952105</v>
      </c>
      <c r="G74" s="29">
        <f>'[1]Daily OMR Table'!$G74</f>
        <v>-1166.8923995313119</v>
      </c>
    </row>
    <row r="75" spans="1:7">
      <c r="A75" s="24">
        <v>44906</v>
      </c>
      <c r="B75" s="30">
        <f>'[1]Daily OMR Table'!$B75</f>
        <v>-266</v>
      </c>
      <c r="C75" s="30">
        <f>'[1]Daily OMR Table'!$C75</f>
        <v>-1401</v>
      </c>
      <c r="D75" s="31" t="e">
        <f>'[1]Daily OMR Table'!$D75</f>
        <v>#N/A</v>
      </c>
      <c r="E75" s="29">
        <f>'[1]Daily OMR Table'!$E75</f>
        <v>-1151.7030225056719</v>
      </c>
      <c r="F75" s="29">
        <f>'[1]Daily OMR Table'!$F75</f>
        <v>-1151.1569921023442</v>
      </c>
      <c r="G75" s="29">
        <f>'[1]Daily OMR Table'!$G75</f>
        <v>-1159.7810693555764</v>
      </c>
    </row>
    <row r="76" spans="1:7">
      <c r="A76" s="24">
        <v>44907</v>
      </c>
      <c r="B76" s="30">
        <f>'[1]Daily OMR Table'!$B76</f>
        <v>-225</v>
      </c>
      <c r="C76" s="30">
        <f>'[1]Daily OMR Table'!$C76</f>
        <v>-1216.5999999999999</v>
      </c>
      <c r="D76" s="31">
        <f>'[1]Daily OMR Table'!$D76</f>
        <v>-1248.7857142857142</v>
      </c>
      <c r="E76" s="29">
        <f>'[1]Daily OMR Table'!$E76</f>
        <v>-1046.1427534786992</v>
      </c>
      <c r="F76" s="29">
        <f>'[1]Daily OMR Table'!$F76</f>
        <v>-1132.703379582556</v>
      </c>
      <c r="G76" s="29">
        <f>'[1]Daily OMR Table'!$G76</f>
        <v>-1146.3147989466672</v>
      </c>
    </row>
    <row r="77" spans="1:7">
      <c r="A77" s="24">
        <v>44908</v>
      </c>
      <c r="B77" s="30">
        <f>'[1]Daily OMR Table'!$B77</f>
        <v>-1492</v>
      </c>
      <c r="C77" s="30">
        <f>'[1]Daily OMR Table'!$C77</f>
        <v>-1238.2</v>
      </c>
      <c r="D77" s="31">
        <f>'[1]Daily OMR Table'!$D77</f>
        <v>-1320.5714285714287</v>
      </c>
      <c r="E77" s="29">
        <f>'[1]Daily OMR Table'!$E77</f>
        <v>-2430.0926607965721</v>
      </c>
      <c r="F77" s="29">
        <f>'[1]Daily OMR Table'!$F77</f>
        <v>-1389.3296557822032</v>
      </c>
      <c r="G77" s="29">
        <f>'[1]Daily OMR Table'!$G77</f>
        <v>-1232.9420215819798</v>
      </c>
    </row>
    <row r="78" spans="1:7">
      <c r="A78" s="24">
        <v>44909</v>
      </c>
      <c r="B78" s="30">
        <f>'[1]Daily OMR Table'!$B78</f>
        <v>-3380</v>
      </c>
      <c r="C78" s="30">
        <f>'[1]Daily OMR Table'!$C78</f>
        <v>-1522.6</v>
      </c>
      <c r="D78" s="31">
        <f>'[1]Daily OMR Table'!$D78</f>
        <v>-1454.5714285714287</v>
      </c>
      <c r="E78" s="29">
        <f>'[1]Daily OMR Table'!$E78</f>
        <v>-4850.6970813234184</v>
      </c>
      <c r="F78" s="29">
        <f>'[1]Daily OMR Table'!$F78</f>
        <v>-2126.859661620872</v>
      </c>
      <c r="G78" s="29">
        <f>'[1]Daily OMR Table'!$G78</f>
        <v>-1490.8682146523101</v>
      </c>
    </row>
    <row r="79" spans="1:7">
      <c r="A79" s="24">
        <v>44910</v>
      </c>
      <c r="B79" s="30">
        <f>'[1]Daily OMR Table'!$B79</f>
        <v>-5650</v>
      </c>
      <c r="C79" s="30">
        <f>'[1]Daily OMR Table'!$C79</f>
        <v>-2202.6</v>
      </c>
      <c r="D79" s="31">
        <f>'[1]Daily OMR Table'!$D79</f>
        <v>-1742.3571428571429</v>
      </c>
      <c r="E79" s="29">
        <f>'[1]Daily OMR Table'!$E79</f>
        <v>-6601.5231830098319</v>
      </c>
      <c r="F79" s="29">
        <f>'[1]Daily OMR Table'!$F79</f>
        <v>-3216.0317402228384</v>
      </c>
      <c r="G79" s="29">
        <f>'[1]Daily OMR Table'!$G79</f>
        <v>-1879.4265247610645</v>
      </c>
    </row>
    <row r="80" spans="1:7">
      <c r="A80" s="24">
        <v>44911</v>
      </c>
      <c r="B80" s="30">
        <f>'[1]Daily OMR Table'!$B80</f>
        <v>-6420</v>
      </c>
      <c r="C80" s="30">
        <f>'[1]Daily OMR Table'!$C80</f>
        <v>-3433.4</v>
      </c>
      <c r="D80" s="31">
        <f>'[1]Daily OMR Table'!$D80</f>
        <v>-2142.1428571428573</v>
      </c>
      <c r="E80" s="29">
        <f>'[1]Daily OMR Table'!$E80</f>
        <v>-6839.591342911519</v>
      </c>
      <c r="F80" s="29">
        <f>'[1]Daily OMR Table'!$F80</f>
        <v>-4353.6094043040084</v>
      </c>
      <c r="G80" s="29">
        <f>'[1]Daily OMR Table'!$G80</f>
        <v>-2287.7789804238537</v>
      </c>
    </row>
    <row r="81" spans="1:7">
      <c r="A81" s="24">
        <v>44912</v>
      </c>
      <c r="B81" s="30">
        <f>'[1]Daily OMR Table'!$B81</f>
        <v>-5790</v>
      </c>
      <c r="C81" s="30">
        <f>'[1]Daily OMR Table'!$C81</f>
        <v>-4546.3999999999996</v>
      </c>
      <c r="D81" s="31">
        <f>'[1]Daily OMR Table'!$D81</f>
        <v>-2433.7857142857142</v>
      </c>
      <c r="E81" s="29">
        <f>'[1]Daily OMR Table'!$E81</f>
        <v>-5013.6084008066546</v>
      </c>
      <c r="F81" s="29">
        <f>'[1]Daily OMR Table'!$F81</f>
        <v>-5147.1025337695992</v>
      </c>
      <c r="G81" s="29">
        <f>'[1]Daily OMR Table'!$G81</f>
        <v>-2564.6335241209622</v>
      </c>
    </row>
    <row r="82" spans="1:7">
      <c r="A82" s="24">
        <v>44913</v>
      </c>
      <c r="B82" s="30">
        <f>'[1]Daily OMR Table'!$B82</f>
        <v>-4240</v>
      </c>
      <c r="C82" s="30">
        <f>'[1]Daily OMR Table'!$C82</f>
        <v>-5096</v>
      </c>
      <c r="D82" s="31">
        <f>'[1]Daily OMR Table'!$D82</f>
        <v>-2622.6428571428573</v>
      </c>
      <c r="E82" s="29">
        <f>'[1]Daily OMR Table'!$E82</f>
        <v>-4085.1050389463071</v>
      </c>
      <c r="F82" s="29">
        <f>'[1]Daily OMR Table'!$F82</f>
        <v>-5478.1050093995455</v>
      </c>
      <c r="G82" s="29">
        <f>'[1]Daily OMR Table'!$G82</f>
        <v>-2774.8408518697106</v>
      </c>
    </row>
    <row r="83" spans="1:7">
      <c r="A83" s="24">
        <v>44914</v>
      </c>
      <c r="B83" s="30">
        <f>'[1]Daily OMR Table'!$B83</f>
        <v>-3070</v>
      </c>
      <c r="C83" s="30">
        <f>'[1]Daily OMR Table'!$C83</f>
        <v>-5034</v>
      </c>
      <c r="D83" s="31">
        <f>'[1]Daily OMR Table'!$D83</f>
        <v>-2747.3571428571427</v>
      </c>
      <c r="E83" s="29">
        <f>'[1]Daily OMR Table'!$E83</f>
        <v>-2418.4626364734049</v>
      </c>
      <c r="F83" s="29">
        <f>'[1]Daily OMR Table'!$F83</f>
        <v>-4991.6581204295435</v>
      </c>
      <c r="G83" s="29">
        <f>'[1]Daily OMR Table'!$G83</f>
        <v>-2867.5411392866145</v>
      </c>
    </row>
    <row r="84" spans="1:7">
      <c r="A84" s="24">
        <v>44915</v>
      </c>
      <c r="B84" s="30">
        <f>'[1]Daily OMR Table'!$B84</f>
        <v>-2880</v>
      </c>
      <c r="C84" s="30">
        <f>'[1]Daily OMR Table'!$C84</f>
        <v>-4480</v>
      </c>
      <c r="D84" s="31">
        <f>'[1]Daily OMR Table'!$D84</f>
        <v>-2868</v>
      </c>
      <c r="E84" s="29">
        <f>'[1]Daily OMR Table'!$E84</f>
        <v>-2442.2864316612054</v>
      </c>
      <c r="F84" s="29">
        <f>'[1]Daily OMR Table'!$F84</f>
        <v>-4159.8107701598183</v>
      </c>
      <c r="G84" s="29">
        <f>'[1]Daily OMR Table'!$G84</f>
        <v>-2963.0924635656665</v>
      </c>
    </row>
    <row r="85" spans="1:7">
      <c r="A85" s="24">
        <v>44916</v>
      </c>
      <c r="B85" s="30">
        <f>'[1]Daily OMR Table'!$B85</f>
        <v>-2430</v>
      </c>
      <c r="C85" s="30">
        <f>'[1]Daily OMR Table'!$C85</f>
        <v>-3682</v>
      </c>
      <c r="D85" s="31">
        <f>'[1]Daily OMR Table'!$D85</f>
        <v>-2959.6428571428573</v>
      </c>
      <c r="E85" s="29">
        <f>'[1]Daily OMR Table'!$E85</f>
        <v>-2010.6408490017643</v>
      </c>
      <c r="F85" s="29">
        <f>'[1]Daily OMR Table'!$F85</f>
        <v>-3194.0206713778671</v>
      </c>
      <c r="G85" s="29">
        <f>'[1]Daily OMR Table'!$G85</f>
        <v>-3025.3946087745321</v>
      </c>
    </row>
    <row r="86" spans="1:7">
      <c r="A86" s="24">
        <v>44917</v>
      </c>
      <c r="B86" s="30">
        <f>'[1]Daily OMR Table'!$B86</f>
        <v>-2320</v>
      </c>
      <c r="C86" s="30">
        <f>'[1]Daily OMR Table'!$C86</f>
        <v>-2988</v>
      </c>
      <c r="D86" s="31">
        <f>'[1]Daily OMR Table'!$D86</f>
        <v>-3026.5</v>
      </c>
      <c r="E86" s="29">
        <f>'[1]Daily OMR Table'!$E86</f>
        <v>-2025.5546198663978</v>
      </c>
      <c r="F86" s="29">
        <f>'[1]Daily OMR Table'!$F86</f>
        <v>-2596.4099151898158</v>
      </c>
      <c r="G86" s="29">
        <f>'[1]Daily OMR Table'!$G86</f>
        <v>-3088.151275922251</v>
      </c>
    </row>
    <row r="87" spans="1:7">
      <c r="A87" s="24">
        <v>44918</v>
      </c>
      <c r="B87" s="30">
        <f>'[1]Daily OMR Table'!$B87</f>
        <v>-2001</v>
      </c>
      <c r="C87" s="30">
        <f>'[1]Daily OMR Table'!$C87</f>
        <v>-2540.1999999999998</v>
      </c>
      <c r="D87" s="31">
        <f>'[1]Daily OMR Table'!$D87</f>
        <v>-3029.5714285714284</v>
      </c>
      <c r="E87" s="29">
        <f>'[1]Daily OMR Table'!$E87</f>
        <v>-1235.9264528611043</v>
      </c>
      <c r="F87" s="29">
        <f>'[1]Daily OMR Table'!$F87</f>
        <v>-2026.574197972775</v>
      </c>
      <c r="G87" s="29">
        <f>'[1]Daily OMR Table'!$G87</f>
        <v>-3093.3569474030387</v>
      </c>
    </row>
    <row r="88" spans="1:7">
      <c r="A88" s="24">
        <v>44919</v>
      </c>
      <c r="B88" s="30">
        <f>'[1]Daily OMR Table'!$B88</f>
        <v>-1857</v>
      </c>
      <c r="C88" s="30">
        <f>'[1]Daily OMR Table'!$C88</f>
        <v>-2297.6</v>
      </c>
      <c r="D88" s="31">
        <f>'[1]Daily OMR Table'!$D88</f>
        <v>-3001.5</v>
      </c>
      <c r="E88" s="29">
        <f>'[1]Daily OMR Table'!$E88</f>
        <v>-2170.740027804386</v>
      </c>
      <c r="F88" s="29">
        <f>'[1]Daily OMR Table'!$F88</f>
        <v>-1977.0296762389717</v>
      </c>
      <c r="G88" s="29">
        <f>'[1]Daily OMR Table'!$G88</f>
        <v>-3165.8624643890662</v>
      </c>
    </row>
    <row r="89" spans="1:7">
      <c r="A89" s="24">
        <v>44920</v>
      </c>
      <c r="B89" s="30">
        <f>'[1]Daily OMR Table'!$B89</f>
        <v>-2280</v>
      </c>
      <c r="C89" s="30">
        <f>'[1]Daily OMR Table'!$C89</f>
        <v>-2177.6</v>
      </c>
      <c r="D89" s="31">
        <f>'[1]Daily OMR Table'!$D89</f>
        <v>-3145.3571428571427</v>
      </c>
      <c r="E89" s="29">
        <f>'[1]Daily OMR Table'!$E89</f>
        <v>-2185.1009960751198</v>
      </c>
      <c r="F89" s="29">
        <f>'[1]Daily OMR Table'!$F89</f>
        <v>-1925.5925891217544</v>
      </c>
      <c r="G89" s="29">
        <f>'[1]Daily OMR Table'!$G89</f>
        <v>-3239.6766053583128</v>
      </c>
    </row>
    <row r="90" spans="1:7">
      <c r="A90" s="24">
        <v>44921</v>
      </c>
      <c r="B90" s="30">
        <f>'[1]Daily OMR Table'!$B90</f>
        <v>-3590</v>
      </c>
      <c r="C90" s="30">
        <f>'[1]Daily OMR Table'!$C90</f>
        <v>-2409.6</v>
      </c>
      <c r="D90" s="31">
        <f>'[1]Daily OMR Table'!$D90</f>
        <v>-3385.7142857142858</v>
      </c>
      <c r="E90" s="29">
        <f>'[1]Daily OMR Table'!$E90</f>
        <v>-2653.2844714418957</v>
      </c>
      <c r="F90" s="29">
        <f>'[1]Daily OMR Table'!$F90</f>
        <v>-2054.1213136097804</v>
      </c>
      <c r="G90" s="29">
        <f>'[1]Daily OMR Table'!$G90</f>
        <v>-3354.4724423556836</v>
      </c>
    </row>
    <row r="91" spans="1:7">
      <c r="A91" s="24">
        <v>44922</v>
      </c>
      <c r="B91" s="30">
        <f>'[1]Daily OMR Table'!$B91</f>
        <v>-5580</v>
      </c>
      <c r="C91" s="30">
        <f>'[1]Daily OMR Table'!$C91</f>
        <v>-3061.6</v>
      </c>
      <c r="D91" s="31">
        <f>'[1]Daily OMR Table'!$D91</f>
        <v>-3677.7142857142858</v>
      </c>
      <c r="E91" s="29">
        <f>'[1]Daily OMR Table'!$E91</f>
        <v>-4956.7808394025706</v>
      </c>
      <c r="F91" s="29">
        <f>'[1]Daily OMR Table'!$F91</f>
        <v>-2640.3665575170153</v>
      </c>
      <c r="G91" s="29">
        <f>'[1]Daily OMR Table'!$G91</f>
        <v>-3534.9501693989696</v>
      </c>
    </row>
    <row r="92" spans="1:7">
      <c r="A92" s="24">
        <v>44923</v>
      </c>
      <c r="B92" s="30">
        <f>'[1]Daily OMR Table'!$B92</f>
        <v>-5380</v>
      </c>
      <c r="C92" s="30">
        <f>'[1]Daily OMR Table'!$C92</f>
        <v>-3737.4</v>
      </c>
      <c r="D92" s="31">
        <f>'[1]Daily OMR Table'!$D92</f>
        <v>-3820.5714285714284</v>
      </c>
      <c r="E92" s="29">
        <f>'[1]Daily OMR Table'!$E92</f>
        <v>-5982.6752300226872</v>
      </c>
      <c r="F92" s="29">
        <f>'[1]Daily OMR Table'!$F92</f>
        <v>-3589.716312949332</v>
      </c>
      <c r="G92" s="29">
        <f>'[1]Daily OMR Table'!$G92</f>
        <v>-3615.8057514489183</v>
      </c>
    </row>
    <row r="93" spans="1:7">
      <c r="A93" s="24">
        <v>44924</v>
      </c>
      <c r="B93" s="30">
        <f>'[1]Daily OMR Table'!$B93</f>
        <v>-6410</v>
      </c>
      <c r="C93" s="30">
        <f>'[1]Daily OMR Table'!$C93</f>
        <v>-4648</v>
      </c>
      <c r="D93" s="31">
        <f>'[1]Daily OMR Table'!$D93</f>
        <v>-3874.8571428571427</v>
      </c>
      <c r="E93" s="29">
        <f>'[1]Daily OMR Table'!$E93</f>
        <v>-6873.2893623569444</v>
      </c>
      <c r="F93" s="29">
        <f>'[1]Daily OMR Table'!$F93</f>
        <v>-4530.2261798598429</v>
      </c>
      <c r="G93" s="29">
        <f>'[1]Daily OMR Table'!$G93</f>
        <v>-3635.2176214022834</v>
      </c>
    </row>
    <row r="94" spans="1:7">
      <c r="A94" s="24">
        <v>44925</v>
      </c>
      <c r="B94" s="30" t="e">
        <f>'[1]Daily OMR Table'!$B94</f>
        <v>#N/A</v>
      </c>
      <c r="C94" s="30" t="e">
        <f>'[1]Daily OMR Table'!$C94</f>
        <v>#N/A</v>
      </c>
      <c r="D94" s="31" t="e">
        <f>'[1]Daily OMR Table'!$D94</f>
        <v>#N/A</v>
      </c>
      <c r="E94" s="29">
        <f>'[1]Daily OMR Table'!$E94</f>
        <v>-5730.7055896622132</v>
      </c>
      <c r="F94" s="29">
        <f>'[1]Daily OMR Table'!$F94</f>
        <v>-5239.3470985772628</v>
      </c>
      <c r="G94" s="29">
        <f>'[1]Daily OMR Table'!$G94</f>
        <v>-3556.0114961701902</v>
      </c>
    </row>
    <row r="95" spans="1:7">
      <c r="A95" s="24">
        <v>44926</v>
      </c>
      <c r="B95" s="30" t="e">
        <f>'[1]Daily OMR Table'!$B95</f>
        <v>#N/A</v>
      </c>
      <c r="C95" s="30" t="e">
        <f>'[1]Daily OMR Table'!$C95</f>
        <v>#N/A</v>
      </c>
      <c r="D95" s="31" t="e">
        <f>'[1]Daily OMR Table'!$D95</f>
        <v>#N/A</v>
      </c>
      <c r="E95" s="29">
        <f>'[1]Daily OMR Table'!$E95</f>
        <v>-8119.7948192336789</v>
      </c>
      <c r="F95" s="29">
        <f>'[1]Daily OMR Table'!$F95</f>
        <v>-6332.6491681356183</v>
      </c>
      <c r="G95" s="29">
        <f>'[1]Daily OMR Table'!$G95</f>
        <v>-3777.8819546292625</v>
      </c>
    </row>
    <row r="96" spans="1:7" s="27" customFormat="1">
      <c r="A96" s="24">
        <v>44927</v>
      </c>
      <c r="B96" s="30" t="e">
        <f>'[1]Daily OMR Table'!$B96</f>
        <v>#N/A</v>
      </c>
      <c r="C96" s="30" t="e">
        <f>'[1]Daily OMR Table'!$C96</f>
        <v>#N/A</v>
      </c>
      <c r="D96" s="31" t="e">
        <f>'[1]Daily OMR Table'!$D96</f>
        <v>#N/A</v>
      </c>
      <c r="E96" s="29">
        <f>'[1]Daily OMR Table'!$E96</f>
        <v>-4770.2938816385176</v>
      </c>
      <c r="F96" s="29">
        <f>'[1]Daily OMR Table'!$F96</f>
        <v>-6295.3517765828083</v>
      </c>
      <c r="G96" s="29">
        <f>'[1]Daily OMR Table'!$G96</f>
        <v>-3826.8240148215637</v>
      </c>
    </row>
    <row r="97" spans="1:7">
      <c r="A97" s="24">
        <v>44928</v>
      </c>
      <c r="B97" s="30" t="e">
        <f>'[1]Daily OMR Table'!$B97</f>
        <v>#N/A</v>
      </c>
      <c r="C97" s="30" t="e">
        <f>'[1]Daily OMR Table'!$C97</f>
        <v>#N/A</v>
      </c>
      <c r="D97" s="31" t="e">
        <f>'[1]Daily OMR Table'!$D97</f>
        <v>#N/A</v>
      </c>
      <c r="E97" s="29">
        <f>'[1]Daily OMR Table'!$E97</f>
        <v>-5005.784147363247</v>
      </c>
      <c r="F97" s="29">
        <f>'[1]Daily OMR Table'!$F97</f>
        <v>-6099.9735600509202</v>
      </c>
      <c r="G97" s="29">
        <f>'[1]Daily OMR Table'!$G97</f>
        <v>-4011.6326941708371</v>
      </c>
    </row>
    <row r="98" spans="1:7">
      <c r="A98" s="24">
        <v>44929</v>
      </c>
      <c r="B98" s="30">
        <f>'[1]Daily OMR Table'!$B98</f>
        <v>-2777</v>
      </c>
      <c r="C98" s="30" t="e">
        <f>'[1]Daily OMR Table'!$C98</f>
        <v>#N/A</v>
      </c>
      <c r="D98" s="31" t="e">
        <f>'[1]Daily OMR Table'!$D98</f>
        <v>#N/A</v>
      </c>
      <c r="E98" s="29">
        <f>'[1]Daily OMR Table'!$E98</f>
        <v>-1940.7527028863124</v>
      </c>
      <c r="F98" s="29">
        <f>'[1]Daily OMR Table'!$F98</f>
        <v>-5113.4662281567935</v>
      </c>
      <c r="G98" s="29">
        <f>'[1]Daily OMR Table'!$G98</f>
        <v>-3975.8088564012028</v>
      </c>
    </row>
    <row r="99" spans="1:7">
      <c r="A99" s="24">
        <v>44930</v>
      </c>
      <c r="B99" s="30">
        <f>'[1]Daily OMR Table'!$B99</f>
        <v>-3810</v>
      </c>
      <c r="C99" s="30" t="e">
        <f>'[1]Daily OMR Table'!$C99</f>
        <v>#N/A</v>
      </c>
      <c r="D99" s="31" t="e">
        <f>'[1]Daily OMR Table'!$D99</f>
        <v>#N/A</v>
      </c>
      <c r="E99" s="29">
        <f>'[1]Daily OMR Table'!$E99</f>
        <v>-2022.1217532845976</v>
      </c>
      <c r="F99" s="29">
        <f>'[1]Daily OMR Table'!$F99</f>
        <v>-4371.7494608812704</v>
      </c>
      <c r="G99" s="29">
        <f>'[1]Daily OMR Table'!$G99</f>
        <v>-3976.6289209928336</v>
      </c>
    </row>
    <row r="100" spans="1:7">
      <c r="A100" s="24">
        <v>44931</v>
      </c>
      <c r="B100" s="30">
        <f>'[1]Daily OMR Table'!$B100</f>
        <v>-2705</v>
      </c>
      <c r="C100" s="30" t="e">
        <f>'[1]Daily OMR Table'!$C100</f>
        <v>#N/A</v>
      </c>
      <c r="D100" s="31" t="e">
        <f>'[1]Daily OMR Table'!$D100</f>
        <v>#N/A</v>
      </c>
      <c r="E100" s="29">
        <f>'[1]Daily OMR Table'!$E100</f>
        <v>-1888.8607229644567</v>
      </c>
      <c r="F100" s="29">
        <f>'[1]Daily OMR Table'!$F100</f>
        <v>-3125.5626416274263</v>
      </c>
      <c r="G100" s="29">
        <f>'[1]Daily OMR Table'!$G100</f>
        <v>-3966.865071214123</v>
      </c>
    </row>
    <row r="101" spans="1:7">
      <c r="A101" s="24">
        <v>44932</v>
      </c>
      <c r="B101" s="30">
        <f>'[1]Daily OMR Table'!$B101</f>
        <v>-546</v>
      </c>
      <c r="C101" s="30" t="e">
        <f>'[1]Daily OMR Table'!$C101</f>
        <v>#N/A</v>
      </c>
      <c r="D101" s="31" t="e">
        <f>'[1]Daily OMR Table'!$D101</f>
        <v>#N/A</v>
      </c>
      <c r="E101" s="29">
        <f>'[1]Daily OMR Table'!$E101</f>
        <v>-2025.5353523065291</v>
      </c>
      <c r="F101" s="29">
        <f>'[1]Daily OMR Table'!$F101</f>
        <v>-2576.6109357610285</v>
      </c>
      <c r="G101" s="29">
        <f>'[1]Daily OMR Table'!$G101</f>
        <v>-4023.2657068887966</v>
      </c>
    </row>
    <row r="102" spans="1:7">
      <c r="A102" s="24">
        <v>44933</v>
      </c>
      <c r="B102" s="30">
        <f>'[1]Daily OMR Table'!$B102</f>
        <v>-2360</v>
      </c>
      <c r="C102" s="30">
        <f>'[1]Daily OMR Table'!$C102</f>
        <v>-2439.6</v>
      </c>
      <c r="D102" s="31" t="e">
        <f>'[1]Daily OMR Table'!$D102</f>
        <v>#N/A</v>
      </c>
      <c r="E102" s="29">
        <f>'[1]Daily OMR Table'!$E102</f>
        <v>-2123.1942779984879</v>
      </c>
      <c r="F102" s="29">
        <f>'[1]Daily OMR Table'!$F102</f>
        <v>-2000.0929618880768</v>
      </c>
      <c r="G102" s="29">
        <f>'[1]Daily OMR Table'!$G102</f>
        <v>-4019.8695819026607</v>
      </c>
    </row>
    <row r="103" spans="1:7">
      <c r="A103" s="24">
        <v>44934</v>
      </c>
      <c r="B103" s="30">
        <f>'[1]Daily OMR Table'!$B103</f>
        <v>-2578</v>
      </c>
      <c r="C103" s="30">
        <f>'[1]Daily OMR Table'!$C103</f>
        <v>-2399.8000000000002</v>
      </c>
      <c r="D103" s="31" t="e">
        <f>'[1]Daily OMR Table'!$D103</f>
        <v>#N/A</v>
      </c>
      <c r="E103" s="29">
        <f>'[1]Daily OMR Table'!$E103</f>
        <v>-1715.9623133350137</v>
      </c>
      <c r="F103" s="29">
        <f>'[1]Daily OMR Table'!$F103</f>
        <v>-1955.134883977817</v>
      </c>
      <c r="G103" s="29">
        <f>'[1]Daily OMR Table'!$G103</f>
        <v>-3986.3596759926536</v>
      </c>
    </row>
    <row r="104" spans="1:7">
      <c r="A104" s="24">
        <v>44935</v>
      </c>
      <c r="B104" s="30">
        <f>'[1]Daily OMR Table'!$B104</f>
        <v>-2278</v>
      </c>
      <c r="C104" s="30">
        <f>'[1]Daily OMR Table'!$C104</f>
        <v>-2093.4</v>
      </c>
      <c r="D104" s="31" t="e">
        <f>'[1]Daily OMR Table'!$D104</f>
        <v>#N/A</v>
      </c>
      <c r="E104" s="29">
        <f>'[1]Daily OMR Table'!$E104</f>
        <v>-2045.881616735569</v>
      </c>
      <c r="F104" s="29">
        <f>'[1]Daily OMR Table'!$F104</f>
        <v>-1959.8868566680114</v>
      </c>
      <c r="G104" s="29">
        <f>'[1]Daily OMR Table'!$G104</f>
        <v>-3942.9737577993437</v>
      </c>
    </row>
    <row r="105" spans="1:7">
      <c r="A105" s="24">
        <v>44936</v>
      </c>
      <c r="B105" s="30">
        <f>'[1]Daily OMR Table'!$B105</f>
        <v>-845</v>
      </c>
      <c r="C105" s="30">
        <f>'[1]Daily OMR Table'!$C105</f>
        <v>-1721.4</v>
      </c>
      <c r="D105" s="31" t="e">
        <f>'[1]Daily OMR Table'!$D105</f>
        <v>#N/A</v>
      </c>
      <c r="E105" s="29">
        <f>'[1]Daily OMR Table'!$E105</f>
        <v>-2678.0507928711877</v>
      </c>
      <c r="F105" s="29">
        <f>'[1]Daily OMR Table'!$F105</f>
        <v>-2117.7248706493579</v>
      </c>
      <c r="G105" s="29">
        <f>'[1]Daily OMR Table'!$G105</f>
        <v>-3780.2073259042454</v>
      </c>
    </row>
    <row r="106" spans="1:7">
      <c r="A106" s="24">
        <v>44937</v>
      </c>
      <c r="B106" s="30">
        <f>'[1]Daily OMR Table'!$B106</f>
        <v>-598</v>
      </c>
      <c r="C106" s="30">
        <f>'[1]Daily OMR Table'!$C106</f>
        <v>-1731.8</v>
      </c>
      <c r="D106" s="31" t="e">
        <f>'[1]Daily OMR Table'!$D106</f>
        <v>#N/A</v>
      </c>
      <c r="E106" s="29">
        <f>'[1]Daily OMR Table'!$E106</f>
        <v>-2174.6438795361746</v>
      </c>
      <c r="F106" s="29">
        <f>'[1]Daily OMR Table'!$F106</f>
        <v>-2147.5465760952866</v>
      </c>
      <c r="G106" s="29">
        <f>'[1]Daily OMR Table'!$G106</f>
        <v>-3508.2050865837805</v>
      </c>
    </row>
    <row r="107" spans="1:7">
      <c r="A107" s="24">
        <v>44938</v>
      </c>
      <c r="B107" s="30">
        <f>'[1]Daily OMR Table'!$B107</f>
        <v>-2166</v>
      </c>
      <c r="C107" s="30">
        <f>'[1]Daily OMR Table'!$C107</f>
        <v>-1693</v>
      </c>
      <c r="D107" s="31" t="e">
        <f>'[1]Daily OMR Table'!$D107</f>
        <v>#N/A</v>
      </c>
      <c r="E107" s="29">
        <f>'[1]Daily OMR Table'!$E107</f>
        <v>-1696.015301099068</v>
      </c>
      <c r="F107" s="29">
        <f>'[1]Daily OMR Table'!$F107</f>
        <v>-2062.1107807154026</v>
      </c>
      <c r="G107" s="29">
        <f>'[1]Daily OMR Table'!$G107</f>
        <v>-3138.3997964939326</v>
      </c>
    </row>
    <row r="108" spans="1:7">
      <c r="A108" s="24">
        <v>44939</v>
      </c>
      <c r="B108" s="30">
        <f>'[1]Daily OMR Table'!$B108</f>
        <v>-2505</v>
      </c>
      <c r="C108" s="30">
        <f>'[1]Daily OMR Table'!$C108</f>
        <v>-1678.4</v>
      </c>
      <c r="D108" s="31" t="e">
        <f>'[1]Daily OMR Table'!$D108</f>
        <v>#N/A</v>
      </c>
      <c r="E108" s="29">
        <f>'[1]Daily OMR Table'!$E108</f>
        <v>-1732.5947147567422</v>
      </c>
      <c r="F108" s="29">
        <f>'[1]Daily OMR Table'!$F108</f>
        <v>-2065.4372609997481</v>
      </c>
      <c r="G108" s="29">
        <f>'[1]Daily OMR Table'!$G108</f>
        <v>-2852.8204482863985</v>
      </c>
    </row>
    <row r="109" spans="1:7">
      <c r="A109" s="24">
        <v>44940</v>
      </c>
      <c r="B109" s="30">
        <f>'[1]Daily OMR Table'!$B109</f>
        <v>-2626</v>
      </c>
      <c r="C109" s="30">
        <f>'[1]Daily OMR Table'!$C109</f>
        <v>-1748</v>
      </c>
      <c r="D109" s="31" t="e">
        <f>'[1]Daily OMR Table'!$D109</f>
        <v>#N/A</v>
      </c>
      <c r="E109" s="29">
        <f>'[1]Daily OMR Table'!$E109</f>
        <v>-2190.7388851751957</v>
      </c>
      <c r="F109" s="29">
        <f>'[1]Daily OMR Table'!$F109</f>
        <v>-2094.4087146876736</v>
      </c>
      <c r="G109" s="29">
        <f>'[1]Daily OMR Table'!$G109</f>
        <v>-2429.3164529965075</v>
      </c>
    </row>
    <row r="110" spans="1:7">
      <c r="A110" s="24">
        <v>44941</v>
      </c>
      <c r="B110" s="30">
        <f>'[1]Daily OMR Table'!$B110</f>
        <v>-1691</v>
      </c>
      <c r="C110" s="30">
        <f>'[1]Daily OMR Table'!$C110</f>
        <v>-1917.2</v>
      </c>
      <c r="D110" s="31" t="e">
        <f>'[1]Daily OMR Table'!$D110</f>
        <v>#N/A</v>
      </c>
      <c r="E110" s="29">
        <f>'[1]Daily OMR Table'!$E110</f>
        <v>-2305.7883895916311</v>
      </c>
      <c r="F110" s="29">
        <f>'[1]Daily OMR Table'!$F110</f>
        <v>-2019.9562340317621</v>
      </c>
      <c r="G110" s="29">
        <f>'[1]Daily OMR Table'!$G110</f>
        <v>-2253.2803464217295</v>
      </c>
    </row>
    <row r="111" spans="1:7">
      <c r="A111" s="24">
        <v>44942</v>
      </c>
      <c r="B111" s="30">
        <f>'[1]Daily OMR Table'!$B111</f>
        <v>233</v>
      </c>
      <c r="C111" s="30">
        <f>'[1]Daily OMR Table'!$C111</f>
        <v>-1751</v>
      </c>
      <c r="D111" s="31">
        <f>'[1]Daily OMR Table'!$D111</f>
        <v>-1946.5714285714287</v>
      </c>
      <c r="E111" s="29">
        <f>'[1]Daily OMR Table'!$E111</f>
        <v>-1028.3440910562149</v>
      </c>
      <c r="F111" s="29">
        <f>'[1]Daily OMR Table'!$F111</f>
        <v>-1790.6962763357703</v>
      </c>
      <c r="G111" s="29">
        <f>'[1]Daily OMR Table'!$G111</f>
        <v>-1969.1774852569417</v>
      </c>
    </row>
    <row r="112" spans="1:7">
      <c r="A112" s="24">
        <v>44943</v>
      </c>
      <c r="B112" s="30">
        <f>'[1]Daily OMR Table'!$B112</f>
        <v>533</v>
      </c>
      <c r="C112" s="30">
        <f>'[1]Daily OMR Table'!$C112</f>
        <v>-1211.2</v>
      </c>
      <c r="D112" s="31">
        <f>'[1]Daily OMR Table'!$D112</f>
        <v>-1710.1428571428571</v>
      </c>
      <c r="E112" s="29">
        <f>'[1]Daily OMR Table'!$E112</f>
        <v>-1900.4901953617318</v>
      </c>
      <c r="F112" s="29">
        <f>'[1]Daily OMR Table'!$F112</f>
        <v>-1831.5912551883034</v>
      </c>
      <c r="G112" s="29">
        <f>'[1]Daily OMR Table'!$G112</f>
        <v>-1966.3015918623289</v>
      </c>
    </row>
    <row r="113" spans="1:7">
      <c r="A113" s="24">
        <v>44944</v>
      </c>
      <c r="B113" s="30">
        <f>'[1]Daily OMR Table'!$B113</f>
        <v>-637</v>
      </c>
      <c r="C113" s="30">
        <f>'[1]Daily OMR Table'!$C113</f>
        <v>-837.6</v>
      </c>
      <c r="D113" s="31">
        <f>'[1]Daily OMR Table'!$D113</f>
        <v>-1483.5</v>
      </c>
      <c r="E113" s="29">
        <f>'[1]Daily OMR Table'!$E113</f>
        <v>-703.70029463070205</v>
      </c>
      <c r="F113" s="29">
        <f>'[1]Daily OMR Table'!$F113</f>
        <v>-1625.8123711630951</v>
      </c>
      <c r="G113" s="29">
        <f>'[1]Daily OMR Table'!$G113</f>
        <v>-1872.1286305299077</v>
      </c>
    </row>
    <row r="114" spans="1:7">
      <c r="A114" s="24">
        <v>44945</v>
      </c>
      <c r="B114" s="30">
        <f>'[1]Daily OMR Table'!$B114</f>
        <v>-833</v>
      </c>
      <c r="C114" s="30">
        <f>'[1]Daily OMR Table'!$C114</f>
        <v>-479</v>
      </c>
      <c r="D114" s="31">
        <f>'[1]Daily OMR Table'!$D114</f>
        <v>-1349.7857142857142</v>
      </c>
      <c r="E114" s="29">
        <f>'[1]Daily OMR Table'!$E114</f>
        <v>181.4738563146002</v>
      </c>
      <c r="F114" s="29">
        <f>'[1]Daily OMR Table'!$F114</f>
        <v>-1151.369822865136</v>
      </c>
      <c r="G114" s="29">
        <f>'[1]Daily OMR Table'!$G114</f>
        <v>-1724.2475891528322</v>
      </c>
    </row>
    <row r="115" spans="1:7">
      <c r="A115" s="24">
        <v>44946</v>
      </c>
      <c r="B115" s="30">
        <f>'[1]Daily OMR Table'!$B115</f>
        <v>-982</v>
      </c>
      <c r="C115" s="30">
        <f>'[1]Daily OMR Table'!$C115</f>
        <v>-337.2</v>
      </c>
      <c r="D115" s="31">
        <f>'[1]Daily OMR Table'!$D115</f>
        <v>-1380.9285714285713</v>
      </c>
      <c r="E115" s="29">
        <f>'[1]Daily OMR Table'!$E115</f>
        <v>251.05899465591574</v>
      </c>
      <c r="F115" s="29">
        <f>'[1]Daily OMR Table'!$F115</f>
        <v>-640.00034601562652</v>
      </c>
      <c r="G115" s="29">
        <f>'[1]Daily OMR Table'!$G115</f>
        <v>-1561.633707226943</v>
      </c>
    </row>
    <row r="116" spans="1:7">
      <c r="A116" s="24">
        <v>44947</v>
      </c>
      <c r="B116" s="30">
        <f>'[1]Daily OMR Table'!$B116</f>
        <v>-2143</v>
      </c>
      <c r="C116" s="30">
        <f>'[1]Daily OMR Table'!$C116</f>
        <v>-812.4</v>
      </c>
      <c r="D116" s="31">
        <f>'[1]Daily OMR Table'!$D116</f>
        <v>-1365.4285714285713</v>
      </c>
      <c r="E116" s="29">
        <f>'[1]Daily OMR Table'!$E116</f>
        <v>-228.99772548525107</v>
      </c>
      <c r="F116" s="29">
        <f>'[1]Daily OMR Table'!$F116</f>
        <v>-480.13107290143381</v>
      </c>
      <c r="G116" s="29">
        <f>'[1]Daily OMR Table'!$G116</f>
        <v>-1426.3339534759975</v>
      </c>
    </row>
    <row r="117" spans="1:7">
      <c r="A117" s="24">
        <v>44948</v>
      </c>
      <c r="B117" s="30">
        <f>'[1]Daily OMR Table'!$B117</f>
        <v>-2966</v>
      </c>
      <c r="C117" s="30">
        <f>'[1]Daily OMR Table'!$C117</f>
        <v>-1512.2</v>
      </c>
      <c r="D117" s="31">
        <f>'[1]Daily OMR Table'!$D117</f>
        <v>-1393.1428571428571</v>
      </c>
      <c r="E117" s="29">
        <f>'[1]Daily OMR Table'!$E117</f>
        <v>-1414.5717761028463</v>
      </c>
      <c r="F117" s="29">
        <f>'[1]Daily OMR Table'!$F117</f>
        <v>-382.94738904965669</v>
      </c>
      <c r="G117" s="29">
        <f>'[1]Daily OMR Table'!$G117</f>
        <v>-1404.8060579594144</v>
      </c>
    </row>
    <row r="118" spans="1:7">
      <c r="A118" s="24">
        <v>44949</v>
      </c>
      <c r="B118" s="30">
        <f>'[1]Daily OMR Table'!$B118</f>
        <v>-3234</v>
      </c>
      <c r="C118" s="30">
        <f>'[1]Daily OMR Table'!$C118</f>
        <v>-2031.6</v>
      </c>
      <c r="D118" s="31">
        <f>'[1]Daily OMR Table'!$D118</f>
        <v>-1461.4285714285713</v>
      </c>
      <c r="E118" s="29">
        <f>'[1]Daily OMR Table'!$E118</f>
        <v>-2203.5756667506921</v>
      </c>
      <c r="F118" s="29">
        <f>'[1]Daily OMR Table'!$F118</f>
        <v>-682.92246347365472</v>
      </c>
      <c r="G118" s="29">
        <f>'[1]Daily OMR Table'!$G118</f>
        <v>-1416.0699186747802</v>
      </c>
    </row>
    <row r="119" spans="1:7">
      <c r="A119" s="24">
        <v>44950</v>
      </c>
      <c r="B119" s="30">
        <f>'[1]Daily OMR Table'!$B119</f>
        <v>-4380</v>
      </c>
      <c r="C119" s="30">
        <f>'[1]Daily OMR Table'!$C119</f>
        <v>-2741</v>
      </c>
      <c r="D119" s="31">
        <f>'[1]Daily OMR Table'!$D119</f>
        <v>-1713.9285714285713</v>
      </c>
      <c r="E119" s="29">
        <f>'[1]Daily OMR Table'!$E119</f>
        <v>-2946.5480077136344</v>
      </c>
      <c r="F119" s="29">
        <f>'[1]Daily OMR Table'!$F119</f>
        <v>-1308.5268362793017</v>
      </c>
      <c r="G119" s="29">
        <f>'[1]Daily OMR Table'!$G119</f>
        <v>-1435.2482911635263</v>
      </c>
    </row>
    <row r="120" spans="1:7">
      <c r="A120" s="24">
        <v>44951</v>
      </c>
      <c r="B120" s="30">
        <f>'[1]Daily OMR Table'!$B120</f>
        <v>-4860</v>
      </c>
      <c r="C120" s="30">
        <f>'[1]Daily OMR Table'!$C120</f>
        <v>-3516.6</v>
      </c>
      <c r="D120" s="31">
        <f>'[1]Daily OMR Table'!$D120</f>
        <v>-2018.3571428571429</v>
      </c>
      <c r="E120" s="29">
        <f>'[1]Daily OMR Table'!$E120</f>
        <v>-3668.72596143181</v>
      </c>
      <c r="F120" s="29">
        <f>'[1]Daily OMR Table'!$F120</f>
        <v>-2092.483827496847</v>
      </c>
      <c r="G120" s="29">
        <f>'[1]Daily OMR Table'!$G120</f>
        <v>-1541.9684398703575</v>
      </c>
    </row>
    <row r="121" spans="1:7">
      <c r="A121" s="24">
        <v>44952</v>
      </c>
      <c r="B121" s="30">
        <f>'[1]Daily OMR Table'!$B121</f>
        <v>-5030</v>
      </c>
      <c r="C121" s="30">
        <f>'[1]Daily OMR Table'!$C121</f>
        <v>-4094</v>
      </c>
      <c r="D121" s="31">
        <f>'[1]Daily OMR Table'!$D121</f>
        <v>-2222.9285714285716</v>
      </c>
      <c r="E121" s="29">
        <f>'[1]Daily OMR Table'!$E121</f>
        <v>-3973.9851893118212</v>
      </c>
      <c r="F121" s="29">
        <f>'[1]Daily OMR Table'!$F121</f>
        <v>-2841.4813202621608</v>
      </c>
      <c r="G121" s="29">
        <f>'[1]Daily OMR Table'!$G121</f>
        <v>-1704.680574742697</v>
      </c>
    </row>
    <row r="122" spans="1:7">
      <c r="A122" s="24">
        <v>44953</v>
      </c>
      <c r="B122" s="30">
        <f>'[1]Daily OMR Table'!$B122</f>
        <v>-5900</v>
      </c>
      <c r="C122" s="30">
        <f>'[1]Daily OMR Table'!$C122</f>
        <v>-4680.8</v>
      </c>
      <c r="D122" s="31">
        <f>'[1]Daily OMR Table'!$D122</f>
        <v>-2465.4285714285716</v>
      </c>
      <c r="E122" s="29">
        <f>'[1]Daily OMR Table'!$E122</f>
        <v>-4579.092588908492</v>
      </c>
      <c r="F122" s="29">
        <f>'[1]Daily OMR Table'!$F122</f>
        <v>-3474.3854828232897</v>
      </c>
      <c r="G122" s="29">
        <f>'[1]Daily OMR Table'!$G122</f>
        <v>-1908.001851467822</v>
      </c>
    </row>
    <row r="123" spans="1:7">
      <c r="A123" s="24">
        <v>44954</v>
      </c>
      <c r="B123" s="30">
        <f>'[1]Daily OMR Table'!$B123</f>
        <v>-6050</v>
      </c>
      <c r="C123" s="30">
        <f>'[1]Daily OMR Table'!$C123</f>
        <v>-5244</v>
      </c>
      <c r="D123" s="31">
        <f>'[1]Daily OMR Table'!$D123</f>
        <v>-2710</v>
      </c>
      <c r="E123" s="29">
        <f>'[1]Daily OMR Table'!$E123</f>
        <v>-4792.8834875800349</v>
      </c>
      <c r="F123" s="29">
        <f>'[1]Daily OMR Table'!$F123</f>
        <v>-3992.2470469891587</v>
      </c>
      <c r="G123" s="29">
        <f>'[1]Daily OMR Table'!$G123</f>
        <v>-2093.8693230681679</v>
      </c>
    </row>
    <row r="124" spans="1:7">
      <c r="A124" s="24">
        <v>44955</v>
      </c>
      <c r="B124" s="30">
        <f>'[1]Daily OMR Table'!$B124</f>
        <v>-5230</v>
      </c>
      <c r="C124" s="30">
        <f>'[1]Daily OMR Table'!$C124</f>
        <v>-5414</v>
      </c>
      <c r="D124" s="31">
        <f>'[1]Daily OMR Table'!$D124</f>
        <v>-2962.7857142857142</v>
      </c>
      <c r="E124" s="29">
        <f>'[1]Daily OMR Table'!$E124</f>
        <v>-4067.5576627678356</v>
      </c>
      <c r="F124" s="29">
        <f>'[1]Daily OMR Table'!$F124</f>
        <v>-4216.4489779999985</v>
      </c>
      <c r="G124" s="29">
        <f>'[1]Daily OMR Table'!$G124</f>
        <v>-2219.7099854378966</v>
      </c>
    </row>
    <row r="125" spans="1:7">
      <c r="A125" s="24">
        <v>44956</v>
      </c>
      <c r="B125" s="30">
        <f>'[1]Daily OMR Table'!$B125</f>
        <v>-5680</v>
      </c>
      <c r="C125" s="30">
        <f>'[1]Daily OMR Table'!$C125</f>
        <v>-5578</v>
      </c>
      <c r="D125" s="31">
        <f>'[1]Daily OMR Table'!$D125</f>
        <v>-3385.1428571428573</v>
      </c>
      <c r="E125" s="29">
        <f>'[1]Daily OMR Table'!$E125</f>
        <v>-4958.9119284245025</v>
      </c>
      <c r="F125" s="29">
        <f>'[1]Daily OMR Table'!$F125</f>
        <v>-4474.4861713985374</v>
      </c>
      <c r="G125" s="29">
        <f>'[1]Daily OMR Table'!$G125</f>
        <v>-2500.4648309642025</v>
      </c>
    </row>
    <row r="126" spans="1:7">
      <c r="A126" s="24">
        <v>44957</v>
      </c>
      <c r="B126" s="30">
        <f>'[1]Daily OMR Table'!$B126</f>
        <v>-6040</v>
      </c>
      <c r="C126" s="30">
        <f>'[1]Daily OMR Table'!$C126</f>
        <v>-5780</v>
      </c>
      <c r="D126" s="31">
        <f>'[1]Daily OMR Table'!$D126</f>
        <v>-3854.6428571428573</v>
      </c>
      <c r="E126" s="29">
        <f>'[1]Daily OMR Table'!$E126</f>
        <v>-4983.1398903453482</v>
      </c>
      <c r="F126" s="29">
        <f>'[1]Daily OMR Table'!$F126</f>
        <v>-4676.3171116052426</v>
      </c>
      <c r="G126" s="29">
        <f>'[1]Daily OMR Table'!$G126</f>
        <v>-2720.654094891604</v>
      </c>
    </row>
    <row r="127" spans="1:7">
      <c r="A127" s="24">
        <v>44958</v>
      </c>
      <c r="B127" s="30">
        <f>'[1]Daily OMR Table'!$B127</f>
        <v>-5980</v>
      </c>
      <c r="C127" s="30">
        <f>'[1]Daily OMR Table'!$C127</f>
        <v>-5796</v>
      </c>
      <c r="D127" s="31">
        <f>'[1]Daily OMR Table'!$D127</f>
        <v>-4236.2857142857147</v>
      </c>
      <c r="E127" s="29">
        <f>'[1]Daily OMR Table'!$E127</f>
        <v>-4860.8334635744905</v>
      </c>
      <c r="F127" s="29">
        <f>'[1]Daily OMR Table'!$F127</f>
        <v>-4732.6652865384422</v>
      </c>
      <c r="G127" s="29">
        <f>'[1]Daily OMR Table'!$G127</f>
        <v>-3017.5921783875888</v>
      </c>
    </row>
    <row r="128" spans="1:7">
      <c r="A128" s="24">
        <v>44959</v>
      </c>
      <c r="B128" s="30">
        <f>'[1]Daily OMR Table'!$B128</f>
        <v>-5860</v>
      </c>
      <c r="C128" s="30">
        <f>'[1]Daily OMR Table'!$C128</f>
        <v>-5758</v>
      </c>
      <c r="D128" s="31">
        <f>'[1]Daily OMR Table'!$D128</f>
        <v>-4595.3571428571431</v>
      </c>
      <c r="E128" s="29">
        <f>'[1]Daily OMR Table'!$E128</f>
        <v>-5043.9777081421744</v>
      </c>
      <c r="F128" s="29">
        <f>'[1]Daily OMR Table'!$F128</f>
        <v>-4782.8841306508702</v>
      </c>
      <c r="G128" s="29">
        <f>'[1]Daily OMR Table'!$G128</f>
        <v>-3390.8387187059293</v>
      </c>
    </row>
    <row r="129" spans="1:7">
      <c r="A129" s="24">
        <v>44960</v>
      </c>
      <c r="B129" s="30">
        <f>'[1]Daily OMR Table'!$B129</f>
        <v>-5660</v>
      </c>
      <c r="C129" s="30">
        <f>'[1]Daily OMR Table'!$C129</f>
        <v>-5844</v>
      </c>
      <c r="D129" s="31">
        <f>'[1]Daily OMR Table'!$D129</f>
        <v>-4929.5</v>
      </c>
      <c r="E129" s="29">
        <f>'[1]Daily OMR Table'!$E129</f>
        <v>-5019.1182319132859</v>
      </c>
      <c r="F129" s="29">
        <f>'[1]Daily OMR Table'!$F129</f>
        <v>-4973.1962444799601</v>
      </c>
      <c r="G129" s="29">
        <f>'[1]Daily OMR Table'!$G129</f>
        <v>-3767.279949175158</v>
      </c>
    </row>
    <row r="130" spans="1:7">
      <c r="A130" s="24">
        <v>44961</v>
      </c>
      <c r="B130" s="30">
        <f>'[1]Daily OMR Table'!$B130</f>
        <v>-5910</v>
      </c>
      <c r="C130" s="30">
        <f>'[1]Daily OMR Table'!$C130</f>
        <v>-5890</v>
      </c>
      <c r="D130" s="31">
        <f>'[1]Daily OMR Table'!$D130</f>
        <v>-5198.5714285714284</v>
      </c>
      <c r="E130" s="29">
        <f>'[1]Daily OMR Table'!$E130</f>
        <v>-5027.637494328209</v>
      </c>
      <c r="F130" s="29">
        <f>'[1]Daily OMR Table'!$F130</f>
        <v>-4986.9413576607021</v>
      </c>
      <c r="G130" s="29">
        <f>'[1]Daily OMR Table'!$G130</f>
        <v>-4110.0399326639408</v>
      </c>
    </row>
    <row r="131" spans="1:7">
      <c r="A131" s="24">
        <v>44962</v>
      </c>
      <c r="B131" s="30">
        <f>'[1]Daily OMR Table'!$B131</f>
        <v>-5180</v>
      </c>
      <c r="C131" s="30">
        <f>'[1]Daily OMR Table'!$C131</f>
        <v>-5718</v>
      </c>
      <c r="D131" s="31">
        <f>'[1]Daily OMR Table'!$D131</f>
        <v>-5356.7142857142853</v>
      </c>
      <c r="E131" s="29">
        <f>'[1]Daily OMR Table'!$E131</f>
        <v>-4783.0658524426517</v>
      </c>
      <c r="F131" s="29">
        <f>'[1]Daily OMR Table'!$F131</f>
        <v>-4946.9265500801621</v>
      </c>
      <c r="G131" s="29">
        <f>'[1]Daily OMR Table'!$G131</f>
        <v>-4350.6466524024991</v>
      </c>
    </row>
    <row r="132" spans="1:7">
      <c r="A132" s="24">
        <v>44963</v>
      </c>
      <c r="B132" s="30">
        <f>'[1]Daily OMR Table'!$B132</f>
        <v>-4030</v>
      </c>
      <c r="C132" s="30">
        <f>'[1]Daily OMR Table'!$C132</f>
        <v>-5328</v>
      </c>
      <c r="D132" s="31">
        <f>'[1]Daily OMR Table'!$D132</f>
        <v>-5413.5714285714284</v>
      </c>
      <c r="E132" s="29">
        <f>'[1]Daily OMR Table'!$E132</f>
        <v>-4822.7107843433332</v>
      </c>
      <c r="F132" s="29">
        <f>'[1]Daily OMR Table'!$F132</f>
        <v>-4939.302014233931</v>
      </c>
      <c r="G132" s="29">
        <f>'[1]Daily OMR Table'!$G132</f>
        <v>-4537.7277322305445</v>
      </c>
    </row>
    <row r="133" spans="1:7">
      <c r="A133" s="24">
        <v>44964</v>
      </c>
      <c r="B133" s="30">
        <f>'[1]Daily OMR Table'!$B133</f>
        <v>-4960</v>
      </c>
      <c r="C133" s="30">
        <f>'[1]Daily OMR Table'!$C133</f>
        <v>-5148</v>
      </c>
      <c r="D133" s="31">
        <f>'[1]Daily OMR Table'!$D133</f>
        <v>-5455</v>
      </c>
      <c r="E133" s="29">
        <f>'[1]Daily OMR Table'!$E133</f>
        <v>-4821.5105752457785</v>
      </c>
      <c r="F133" s="29">
        <f>'[1]Daily OMR Table'!$F133</f>
        <v>-4894.808587654652</v>
      </c>
      <c r="G133" s="29">
        <f>'[1]Daily OMR Table'!$G133</f>
        <v>-4671.6536299114114</v>
      </c>
    </row>
    <row r="134" spans="1:7">
      <c r="A134" s="24">
        <v>44965</v>
      </c>
      <c r="B134" s="30">
        <f>'[1]Daily OMR Table'!$B134</f>
        <v>-4750</v>
      </c>
      <c r="C134" s="30">
        <f>'[1]Daily OMR Table'!$C134</f>
        <v>-4966</v>
      </c>
      <c r="D134" s="31">
        <f>'[1]Daily OMR Table'!$D134</f>
        <v>-5447.1428571428569</v>
      </c>
      <c r="E134" s="29">
        <f>'[1]Daily OMR Table'!$E134</f>
        <v>-3877.7822636753222</v>
      </c>
      <c r="F134" s="29">
        <f>'[1]Daily OMR Table'!$F134</f>
        <v>-4666.5413940070594</v>
      </c>
      <c r="G134" s="29">
        <f>'[1]Daily OMR Table'!$G134</f>
        <v>-4686.5862229288059</v>
      </c>
    </row>
    <row r="135" spans="1:7">
      <c r="A135" s="24">
        <v>44966</v>
      </c>
      <c r="B135" s="30">
        <f>'[1]Daily OMR Table'!$B135</f>
        <v>-5240</v>
      </c>
      <c r="C135" s="30">
        <f>'[1]Daily OMR Table'!$C135</f>
        <v>-4832</v>
      </c>
      <c r="D135" s="31">
        <f>'[1]Daily OMR Table'!$D135</f>
        <v>-5462.1428571428569</v>
      </c>
      <c r="E135" s="29">
        <f>'[1]Daily OMR Table'!$E135</f>
        <v>-4919.986781394</v>
      </c>
      <c r="F135" s="29">
        <f>'[1]Daily OMR Table'!$F135</f>
        <v>-4645.0112514202174</v>
      </c>
      <c r="G135" s="29">
        <f>'[1]Daily OMR Table'!$G135</f>
        <v>-4754.1577652203896</v>
      </c>
    </row>
    <row r="136" spans="1:7">
      <c r="A136" s="24">
        <v>44967</v>
      </c>
      <c r="B136" s="30">
        <f>'[1]Daily OMR Table'!$B136</f>
        <v>-5880</v>
      </c>
      <c r="C136" s="30">
        <f>'[1]Daily OMR Table'!$C136</f>
        <v>-4972</v>
      </c>
      <c r="D136" s="31">
        <f>'[1]Daily OMR Table'!$D136</f>
        <v>-5460.7142857142853</v>
      </c>
      <c r="E136" s="29">
        <f>'[1]Daily OMR Table'!$E136</f>
        <v>-4965.947563019914</v>
      </c>
      <c r="F136" s="29">
        <f>'[1]Daily OMR Table'!$F136</f>
        <v>-4681.5875935356698</v>
      </c>
      <c r="G136" s="29">
        <f>'[1]Daily OMR Table'!$G136</f>
        <v>-4781.7902633712056</v>
      </c>
    </row>
    <row r="137" spans="1:7">
      <c r="A137" s="24">
        <v>44968</v>
      </c>
      <c r="B137" s="30">
        <f>'[1]Daily OMR Table'!$B137</f>
        <v>-5840</v>
      </c>
      <c r="C137" s="30">
        <f>'[1]Daily OMR Table'!$C137</f>
        <v>-5334</v>
      </c>
      <c r="D137" s="31">
        <f>'[1]Daily OMR Table'!$D137</f>
        <v>-5445.7142857142853</v>
      </c>
      <c r="E137" s="29">
        <f>'[1]Daily OMR Table'!$E137</f>
        <v>-4974.8266308293414</v>
      </c>
      <c r="F137" s="29">
        <f>'[1]Daily OMR Table'!$F137</f>
        <v>-4712.0107628328715</v>
      </c>
      <c r="G137" s="29">
        <f>'[1]Daily OMR Table'!$G137</f>
        <v>-4794.7862021747278</v>
      </c>
    </row>
    <row r="138" spans="1:7">
      <c r="A138" s="24">
        <v>44969</v>
      </c>
      <c r="B138" s="30">
        <f>'[1]Daily OMR Table'!$B138</f>
        <v>-6040</v>
      </c>
      <c r="C138" s="30">
        <f>'[1]Daily OMR Table'!$C138</f>
        <v>-5550</v>
      </c>
      <c r="D138" s="31">
        <f>'[1]Daily OMR Table'!$D138</f>
        <v>-5503.5714285714284</v>
      </c>
      <c r="E138" s="29">
        <f>'[1]Daily OMR Table'!$E138</f>
        <v>-4993.1067802394755</v>
      </c>
      <c r="F138" s="29">
        <f>'[1]Daily OMR Table'!$F138</f>
        <v>-4746.3300038316102</v>
      </c>
      <c r="G138" s="29">
        <f>'[1]Daily OMR Table'!$G138</f>
        <v>-4860.8968534227024</v>
      </c>
    </row>
    <row r="139" spans="1:7">
      <c r="A139" s="24">
        <v>44970</v>
      </c>
      <c r="B139" s="30">
        <f>'[1]Daily OMR Table'!$B139</f>
        <v>-5530</v>
      </c>
      <c r="C139" s="30">
        <f>'[1]Daily OMR Table'!$C139</f>
        <v>-5706</v>
      </c>
      <c r="D139" s="31">
        <f>'[1]Daily OMR Table'!$D139</f>
        <v>-5492.8571428571431</v>
      </c>
      <c r="E139" s="29">
        <f>'[1]Daily OMR Table'!$E139</f>
        <v>-5001.7105225258392</v>
      </c>
      <c r="F139" s="29">
        <f>'[1]Daily OMR Table'!$F139</f>
        <v>-4971.115655601714</v>
      </c>
      <c r="G139" s="29">
        <f>'[1]Daily OMR Table'!$G139</f>
        <v>-4863.9538958585108</v>
      </c>
    </row>
    <row r="140" spans="1:7">
      <c r="A140" s="24">
        <v>44971</v>
      </c>
      <c r="B140" s="30">
        <f>'[1]Daily OMR Table'!$B140</f>
        <v>-4380</v>
      </c>
      <c r="C140" s="30">
        <f>'[1]Daily OMR Table'!$C140</f>
        <v>-5534</v>
      </c>
      <c r="D140" s="31">
        <f>'[1]Daily OMR Table'!$D140</f>
        <v>-5374.2857142857147</v>
      </c>
      <c r="E140" s="29">
        <f>'[1]Daily OMR Table'!$E140</f>
        <v>-4993.2343278295948</v>
      </c>
      <c r="F140" s="29">
        <f>'[1]Daily OMR Table'!$F140</f>
        <v>-4985.7651648888332</v>
      </c>
      <c r="G140" s="29">
        <f>'[1]Daily OMR Table'!$G140</f>
        <v>-4864.6749271073859</v>
      </c>
    </row>
    <row r="141" spans="1:7">
      <c r="A141" s="24">
        <v>44972</v>
      </c>
      <c r="B141" s="30">
        <f>'[1]Daily OMR Table'!$B141</f>
        <v>-5000</v>
      </c>
      <c r="C141" s="30">
        <f>'[1]Daily OMR Table'!$C141</f>
        <v>-5358</v>
      </c>
      <c r="D141" s="31">
        <f>'[1]Daily OMR Table'!$D141</f>
        <v>-5304.2857142857147</v>
      </c>
      <c r="E141" s="29">
        <f>'[1]Daily OMR Table'!$E141</f>
        <v>-5009.9198617343081</v>
      </c>
      <c r="F141" s="29">
        <f>'[1]Daily OMR Table'!$F141</f>
        <v>-4994.5596246317118</v>
      </c>
      <c r="G141" s="29">
        <f>'[1]Daily OMR Table'!$G141</f>
        <v>-4875.3239555473729</v>
      </c>
    </row>
    <row r="142" spans="1:7">
      <c r="A142" s="24">
        <v>44973</v>
      </c>
      <c r="B142" s="30">
        <f>'[1]Daily OMR Table'!$B142</f>
        <v>-5180</v>
      </c>
      <c r="C142" s="30">
        <f>'[1]Daily OMR Table'!$C142</f>
        <v>-5226</v>
      </c>
      <c r="D142" s="31">
        <f>'[1]Daily OMR Table'!$D142</f>
        <v>-5255.7142857142853</v>
      </c>
      <c r="E142" s="29">
        <f>'[1]Daily OMR Table'!$E142</f>
        <v>-4933.9072293118224</v>
      </c>
      <c r="F142" s="29">
        <f>'[1]Daily OMR Table'!$F142</f>
        <v>-4986.3757443282084</v>
      </c>
      <c r="G142" s="29">
        <f>'[1]Daily OMR Table'!$G142</f>
        <v>-4867.461778488062</v>
      </c>
    </row>
    <row r="143" spans="1:7">
      <c r="A143" s="24">
        <v>44974</v>
      </c>
      <c r="B143" s="30">
        <f>'[1]Daily OMR Table'!$B143</f>
        <v>-5230</v>
      </c>
      <c r="C143" s="30">
        <f>'[1]Daily OMR Table'!$C143</f>
        <v>-5064</v>
      </c>
      <c r="D143" s="31">
        <f>'[1]Daily OMR Table'!$D143</f>
        <v>-5225</v>
      </c>
      <c r="E143" s="29">
        <f>'[1]Daily OMR Table'!$E143</f>
        <v>-4770.603118855558</v>
      </c>
      <c r="F143" s="29">
        <f>'[1]Daily OMR Table'!$F143</f>
        <v>-4941.8750120514251</v>
      </c>
      <c r="G143" s="29">
        <f>'[1]Daily OMR Table'!$G143</f>
        <v>-4849.7106989839394</v>
      </c>
    </row>
    <row r="144" spans="1:7">
      <c r="A144" s="24">
        <v>44975</v>
      </c>
      <c r="B144" s="30">
        <f>'[1]Daily OMR Table'!$B144</f>
        <v>-4120</v>
      </c>
      <c r="C144" s="30">
        <f>'[1]Daily OMR Table'!$C144</f>
        <v>-4782</v>
      </c>
      <c r="D144" s="31">
        <f>'[1]Daily OMR Table'!$D144</f>
        <v>-5097.1428571428569</v>
      </c>
      <c r="E144" s="29">
        <f>'[1]Daily OMR Table'!$E144</f>
        <v>-2967.1075184018155</v>
      </c>
      <c r="F144" s="29">
        <f>'[1]Daily OMR Table'!$F144</f>
        <v>-4534.9544112266194</v>
      </c>
      <c r="G144" s="29">
        <f>'[1]Daily OMR Table'!$G144</f>
        <v>-4702.5299864177678</v>
      </c>
    </row>
    <row r="145" spans="1:7">
      <c r="A145" s="24">
        <v>44976</v>
      </c>
      <c r="B145" s="30">
        <f>'[1]Daily OMR Table'!$B145</f>
        <v>-3600</v>
      </c>
      <c r="C145" s="30">
        <f>'[1]Daily OMR Table'!$C145</f>
        <v>-4626</v>
      </c>
      <c r="D145" s="31">
        <f>'[1]Daily OMR Table'!$D145</f>
        <v>-4984.2857142857147</v>
      </c>
      <c r="E145" s="29">
        <f>'[1]Daily OMR Table'!$E145</f>
        <v>-3021.4975902445167</v>
      </c>
      <c r="F145" s="29">
        <f>'[1]Daily OMR Table'!$F145</f>
        <v>-4140.6070637096036</v>
      </c>
      <c r="G145" s="29">
        <f>'[1]Daily OMR Table'!$G145</f>
        <v>-4576.7036819750438</v>
      </c>
    </row>
    <row r="146" spans="1:7">
      <c r="A146" s="24">
        <v>44977</v>
      </c>
      <c r="B146" s="30">
        <f>'[1]Daily OMR Table'!$B146</f>
        <v>-3890</v>
      </c>
      <c r="C146" s="30">
        <f>'[1]Daily OMR Table'!$C146</f>
        <v>-4404</v>
      </c>
      <c r="D146" s="31">
        <f>'[1]Daily OMR Table'!$D146</f>
        <v>-4974.2857142857147</v>
      </c>
      <c r="E146" s="29">
        <f>'[1]Daily OMR Table'!$E146</f>
        <v>-3507.4957403100589</v>
      </c>
      <c r="F146" s="29">
        <f>'[1]Daily OMR Table'!$F146</f>
        <v>-3840.1222394247538</v>
      </c>
      <c r="G146" s="29">
        <f>'[1]Daily OMR Table'!$G146</f>
        <v>-4482.7597502583812</v>
      </c>
    </row>
    <row r="147" spans="1:7">
      <c r="A147" s="24">
        <v>44978</v>
      </c>
      <c r="B147" s="30">
        <f>'[1]Daily OMR Table'!$B147</f>
        <v>-3680</v>
      </c>
      <c r="C147" s="30">
        <f>'[1]Daily OMR Table'!$C147</f>
        <v>-4104</v>
      </c>
      <c r="D147" s="31">
        <f>'[1]Daily OMR Table'!$D147</f>
        <v>-4882.8571428571431</v>
      </c>
      <c r="E147" s="29">
        <f>'[1]Daily OMR Table'!$E147</f>
        <v>-3646.0843786236455</v>
      </c>
      <c r="F147" s="29">
        <f>'[1]Daily OMR Table'!$F147</f>
        <v>-3582.5576692871196</v>
      </c>
      <c r="G147" s="29">
        <f>'[1]Daily OMR Table'!$G147</f>
        <v>-4398.8007362139433</v>
      </c>
    </row>
    <row r="148" spans="1:7">
      <c r="A148" s="24">
        <v>44979</v>
      </c>
      <c r="B148" s="30">
        <f>'[1]Daily OMR Table'!$B148</f>
        <v>-2257</v>
      </c>
      <c r="C148" s="30">
        <f>'[1]Daily OMR Table'!$C148</f>
        <v>-3509.4</v>
      </c>
      <c r="D148" s="31">
        <f>'[1]Daily OMR Table'!$D148</f>
        <v>-4704.7857142857147</v>
      </c>
      <c r="E148" s="29">
        <f>'[1]Daily OMR Table'!$E148</f>
        <v>-3681.9155112175449</v>
      </c>
      <c r="F148" s="29">
        <f>'[1]Daily OMR Table'!$F148</f>
        <v>-3364.8201477595162</v>
      </c>
      <c r="G148" s="29">
        <f>'[1]Daily OMR Table'!$G148</f>
        <v>-4384.81025389553</v>
      </c>
    </row>
    <row r="149" spans="1:7">
      <c r="A149" s="24">
        <v>44980</v>
      </c>
      <c r="B149" s="30">
        <f>'[1]Daily OMR Table'!$B149</f>
        <v>-3150</v>
      </c>
      <c r="C149" s="30">
        <f>'[1]Daily OMR Table'!$C149</f>
        <v>-3315.4</v>
      </c>
      <c r="D149" s="31">
        <f>'[1]Daily OMR Table'!$D149</f>
        <v>-4555.5</v>
      </c>
      <c r="E149" s="29">
        <f>'[1]Daily OMR Table'!$E149</f>
        <v>-3706.909794968491</v>
      </c>
      <c r="F149" s="29">
        <f>'[1]Daily OMR Table'!$F149</f>
        <v>-3512.780603072852</v>
      </c>
      <c r="G149" s="29">
        <f>'[1]Daily OMR Table'!$G149</f>
        <v>-4298.1618977222806</v>
      </c>
    </row>
    <row r="150" spans="1:7">
      <c r="A150" s="24">
        <v>44981</v>
      </c>
      <c r="B150" s="30">
        <f>'[1]Daily OMR Table'!$B150</f>
        <v>-3690</v>
      </c>
      <c r="C150" s="30">
        <f>'[1]Daily OMR Table'!$C150</f>
        <v>-3333.4</v>
      </c>
      <c r="D150" s="31">
        <f>'[1]Daily OMR Table'!$D150</f>
        <v>-4399.0714285714284</v>
      </c>
      <c r="E150" s="29">
        <f>'[1]Daily OMR Table'!$E150</f>
        <v>-3200.2657532140151</v>
      </c>
      <c r="F150" s="29">
        <f>'[1]Daily OMR Table'!$F150</f>
        <v>-3548.5342356667511</v>
      </c>
      <c r="G150" s="29">
        <f>'[1]Daily OMR Table'!$G150</f>
        <v>-4172.04176845043</v>
      </c>
    </row>
    <row r="151" spans="1:7">
      <c r="A151" s="24">
        <v>44982</v>
      </c>
      <c r="B151" s="30">
        <f>'[1]Daily OMR Table'!$B151</f>
        <v>-3260</v>
      </c>
      <c r="C151" s="30">
        <f>'[1]Daily OMR Table'!$C151</f>
        <v>-3207.4</v>
      </c>
      <c r="D151" s="31">
        <f>'[1]Daily OMR Table'!$D151</f>
        <v>-4214.7857142857147</v>
      </c>
      <c r="E151" s="29">
        <f>'[1]Daily OMR Table'!$E151</f>
        <v>-3103.639371817495</v>
      </c>
      <c r="F151" s="29">
        <f>'[1]Daily OMR Table'!$F151</f>
        <v>-3467.7629619682384</v>
      </c>
      <c r="G151" s="29">
        <f>'[1]Daily OMR Table'!$G151</f>
        <v>-4038.3855356638701</v>
      </c>
    </row>
    <row r="152" spans="1:7">
      <c r="A152" s="24">
        <v>44983</v>
      </c>
      <c r="B152" s="30">
        <f>'[1]Daily OMR Table'!$B152</f>
        <v>-3250</v>
      </c>
      <c r="C152" s="30">
        <f>'[1]Daily OMR Table'!$C152</f>
        <v>-3121.4</v>
      </c>
      <c r="D152" s="31">
        <f>'[1]Daily OMR Table'!$D152</f>
        <v>-4015.5</v>
      </c>
      <c r="E152" s="29">
        <f>'[1]Daily OMR Table'!$E152</f>
        <v>-2956.5724955886062</v>
      </c>
      <c r="F152" s="29">
        <f>'[1]Daily OMR Table'!$F152</f>
        <v>-3329.8605853612303</v>
      </c>
      <c r="G152" s="29">
        <f>'[1]Daily OMR Table'!$G152</f>
        <v>-3892.9188010459502</v>
      </c>
    </row>
    <row r="153" spans="1:7">
      <c r="A153" s="24">
        <v>44984</v>
      </c>
      <c r="B153" s="30">
        <f>'[1]Daily OMR Table'!$B153</f>
        <v>-3155</v>
      </c>
      <c r="C153" s="30">
        <f>'[1]Daily OMR Table'!$C153</f>
        <v>-3301</v>
      </c>
      <c r="D153" s="31">
        <f>'[1]Daily OMR Table'!$D153</f>
        <v>-3845.8571428571427</v>
      </c>
      <c r="E153" s="29">
        <f>'[1]Daily OMR Table'!$E153</f>
        <v>-3471.8547869700019</v>
      </c>
      <c r="F153" s="29">
        <f>'[1]Daily OMR Table'!$F153</f>
        <v>-3287.8484405117219</v>
      </c>
      <c r="G153" s="29">
        <f>'[1]Daily OMR Table'!$G153</f>
        <v>-3783.6433913633914</v>
      </c>
    </row>
    <row r="154" spans="1:7">
      <c r="A154" s="24">
        <v>44985</v>
      </c>
      <c r="B154" s="30">
        <f>'[1]Daily OMR Table'!$B154</f>
        <v>-3286</v>
      </c>
      <c r="C154" s="30">
        <f>'[1]Daily OMR Table'!$C154</f>
        <v>-3328.2</v>
      </c>
      <c r="D154" s="31">
        <f>'[1]Daily OMR Table'!$D154</f>
        <v>-3767.7142857142858</v>
      </c>
      <c r="E154" s="29">
        <f>'[1]Daily OMR Table'!$E154</f>
        <v>-3469.7742399798335</v>
      </c>
      <c r="F154" s="29">
        <f>'[1]Daily OMR Table'!$F154</f>
        <v>-3240.4213295139903</v>
      </c>
      <c r="G154" s="29">
        <f>'[1]Daily OMR Table'!$G154</f>
        <v>-3674.8248136598363</v>
      </c>
    </row>
    <row r="155" spans="1:7">
      <c r="A155" s="24">
        <v>44986</v>
      </c>
      <c r="B155" s="30">
        <f>'[1]Daily OMR Table'!$B155</f>
        <v>-2274</v>
      </c>
      <c r="C155" s="30">
        <f>'[1]Daily OMR Table'!$C155</f>
        <v>-3045</v>
      </c>
      <c r="D155" s="31">
        <f>'[1]Daily OMR Table'!$D155</f>
        <v>-3573</v>
      </c>
      <c r="E155" s="29">
        <f>'[1]Daily OMR Table'!$E155</f>
        <v>-3665.8882101083955</v>
      </c>
      <c r="F155" s="29">
        <f>'[1]Daily OMR Table'!$F155</f>
        <v>-3333.5458208928662</v>
      </c>
      <c r="G155" s="29">
        <f>'[1]Daily OMR Table'!$G155</f>
        <v>-3578.8225528294138</v>
      </c>
    </row>
    <row r="156" spans="1:7">
      <c r="A156" s="24">
        <v>44987</v>
      </c>
      <c r="B156" s="30">
        <f>'[1]Daily OMR Table'!$B156</f>
        <v>-3273</v>
      </c>
      <c r="C156" s="30">
        <f>'[1]Daily OMR Table'!$C156</f>
        <v>-3047.6</v>
      </c>
      <c r="D156" s="31">
        <f>'[1]Daily OMR Table'!$D156</f>
        <v>-3436.7857142857142</v>
      </c>
      <c r="E156" s="29">
        <f>'[1]Daily OMR Table'!$E156</f>
        <v>-4899.0808467355691</v>
      </c>
      <c r="F156" s="29">
        <f>'[1]Daily OMR Table'!$F156</f>
        <v>-3692.6341158764817</v>
      </c>
      <c r="G156" s="29">
        <f>'[1]Daily OMR Table'!$G156</f>
        <v>-3576.3349540739682</v>
      </c>
    </row>
    <row r="157" spans="1:7">
      <c r="A157" s="24">
        <v>44988</v>
      </c>
      <c r="B157" s="30">
        <f>'[1]Daily OMR Table'!$B157</f>
        <v>-5570</v>
      </c>
      <c r="C157" s="30">
        <f>'[1]Daily OMR Table'!$C157</f>
        <v>-3511.6</v>
      </c>
      <c r="D157" s="31">
        <f>'[1]Daily OMR Table'!$D157</f>
        <v>-3461.0714285714284</v>
      </c>
      <c r="E157" s="29">
        <f>'[1]Daily OMR Table'!$E157</f>
        <v>-4915.6770567179246</v>
      </c>
      <c r="F157" s="29">
        <f>'[1]Daily OMR Table'!$F157</f>
        <v>-4084.4550281023448</v>
      </c>
      <c r="G157" s="29">
        <f>'[1]Daily OMR Table'!$G157</f>
        <v>-3586.697378206994</v>
      </c>
    </row>
    <row r="158" spans="1:7">
      <c r="A158" s="24">
        <v>44989</v>
      </c>
      <c r="B158" s="30">
        <f>'[1]Daily OMR Table'!$B158</f>
        <v>-5590</v>
      </c>
      <c r="C158" s="30">
        <f>'[1]Daily OMR Table'!$C158</f>
        <v>-3998.6</v>
      </c>
      <c r="D158" s="31">
        <f>'[1]Daily OMR Table'!$D158</f>
        <v>-3566.0714285714284</v>
      </c>
      <c r="E158" s="29">
        <f>'[1]Daily OMR Table'!$E158</f>
        <v>-4848.1241920846987</v>
      </c>
      <c r="F158" s="29">
        <f>'[1]Daily OMR Table'!$F158</f>
        <v>-4359.7089091252847</v>
      </c>
      <c r="G158" s="29">
        <f>'[1]Daily OMR Table'!$G158</f>
        <v>-3721.0557120414855</v>
      </c>
    </row>
    <row r="159" spans="1:7">
      <c r="A159" s="24">
        <v>44990</v>
      </c>
      <c r="B159" s="30">
        <f>'[1]Daily OMR Table'!$B159</f>
        <v>-4650</v>
      </c>
      <c r="C159" s="30">
        <f>'[1]Daily OMR Table'!$C159</f>
        <v>-4271.3999999999996</v>
      </c>
      <c r="D159" s="31">
        <f>'[1]Daily OMR Table'!$D159</f>
        <v>-3641.0714285714284</v>
      </c>
      <c r="E159" s="29">
        <f>'[1]Daily OMR Table'!$E159</f>
        <v>-5011.96311784724</v>
      </c>
      <c r="F159" s="29">
        <f>'[1]Daily OMR Table'!$F159</f>
        <v>-4668.146684698766</v>
      </c>
      <c r="G159" s="29">
        <f>'[1]Daily OMR Table'!$G159</f>
        <v>-3863.2318211559659</v>
      </c>
    </row>
    <row r="160" spans="1:7">
      <c r="A160" s="24">
        <v>44991</v>
      </c>
      <c r="B160" s="30">
        <f>'[1]Daily OMR Table'!$B160</f>
        <v>-4470</v>
      </c>
      <c r="C160" s="30">
        <f>'[1]Daily OMR Table'!$C160</f>
        <v>-4710.6000000000004</v>
      </c>
      <c r="D160" s="31">
        <f>'[1]Daily OMR Table'!$D160</f>
        <v>-3682.5</v>
      </c>
      <c r="E160" s="29">
        <f>'[1]Daily OMR Table'!$E160</f>
        <v>-5006.0860963524074</v>
      </c>
      <c r="F160" s="29">
        <f>'[1]Daily OMR Table'!$F160</f>
        <v>-4936.1862619475678</v>
      </c>
      <c r="G160" s="29">
        <f>'[1]Daily OMR Table'!$G160</f>
        <v>-3970.2739894447054</v>
      </c>
    </row>
    <row r="161" spans="1:7">
      <c r="A161" s="24">
        <v>44992</v>
      </c>
      <c r="B161" s="30">
        <f>'[1]Daily OMR Table'!$B161</f>
        <v>-5270</v>
      </c>
      <c r="C161" s="30">
        <f>'[1]Daily OMR Table'!$C161</f>
        <v>-5110</v>
      </c>
      <c r="D161" s="31">
        <f>'[1]Daily OMR Table'!$D161</f>
        <v>-3796.0714285714284</v>
      </c>
      <c r="E161" s="29">
        <f>'[1]Daily OMR Table'!$E161</f>
        <v>-5117.4508435845737</v>
      </c>
      <c r="F161" s="29">
        <f>'[1]Daily OMR Table'!$F161</f>
        <v>-4979.8602613173689</v>
      </c>
      <c r="G161" s="29">
        <f>'[1]Daily OMR Table'!$G161</f>
        <v>-4075.3715940847715</v>
      </c>
    </row>
    <row r="162" spans="1:7">
      <c r="A162" s="24">
        <v>44993</v>
      </c>
      <c r="B162" s="30">
        <f>'[1]Daily OMR Table'!$B162</f>
        <v>-5800</v>
      </c>
      <c r="C162" s="30">
        <f>'[1]Daily OMR Table'!$C162</f>
        <v>-5156</v>
      </c>
      <c r="D162" s="31">
        <f>'[1]Daily OMR Table'!$D162</f>
        <v>-4049.1428571428573</v>
      </c>
      <c r="E162" s="29">
        <f>'[1]Daily OMR Table'!$E162</f>
        <v>-5085.075776919587</v>
      </c>
      <c r="F162" s="29">
        <f>'[1]Daily OMR Table'!$F162</f>
        <v>-5013.7400053577021</v>
      </c>
      <c r="G162" s="29">
        <f>'[1]Daily OMR Table'!$G162</f>
        <v>-4175.5973273492027</v>
      </c>
    </row>
    <row r="163" spans="1:7">
      <c r="A163" s="24">
        <v>44994</v>
      </c>
      <c r="B163" s="30">
        <f>'[1]Daily OMR Table'!$B163</f>
        <v>-5950</v>
      </c>
      <c r="C163" s="30">
        <f>'[1]Daily OMR Table'!$C163</f>
        <v>-5228</v>
      </c>
      <c r="D163" s="31">
        <f>'[1]Daily OMR Table'!$D163</f>
        <v>-4249.1428571428569</v>
      </c>
      <c r="E163" s="29">
        <f>'[1]Daily OMR Table'!$E163</f>
        <v>-4693.0309228409387</v>
      </c>
      <c r="F163" s="29">
        <f>'[1]Daily OMR Table'!$F163</f>
        <v>-4982.7213515089497</v>
      </c>
      <c r="G163" s="29">
        <f>'[1]Daily OMR Table'!$G163</f>
        <v>-4246.0345507686634</v>
      </c>
    </row>
    <row r="164" spans="1:7">
      <c r="A164" s="24">
        <v>44995</v>
      </c>
      <c r="B164" s="30">
        <f>'[1]Daily OMR Table'!$B164</f>
        <v>-4900</v>
      </c>
      <c r="C164" s="30">
        <f>'[1]Daily OMR Table'!$C164</f>
        <v>-5278</v>
      </c>
      <c r="D164" s="31">
        <f>'[1]Daily OMR Table'!$D164</f>
        <v>-4335.5714285714284</v>
      </c>
      <c r="E164" s="29">
        <f>'[1]Daily OMR Table'!$E164</f>
        <v>-5129.5959672246036</v>
      </c>
      <c r="F164" s="29">
        <f>'[1]Daily OMR Table'!$F164</f>
        <v>-5006.2479213844217</v>
      </c>
      <c r="G164" s="29">
        <f>'[1]Daily OMR Table'!$G164</f>
        <v>-4383.8438517694194</v>
      </c>
    </row>
    <row r="165" spans="1:7">
      <c r="A165" s="24">
        <v>44996</v>
      </c>
      <c r="B165" s="30">
        <f>'[1]Daily OMR Table'!$B165</f>
        <v>-4550</v>
      </c>
      <c r="C165" s="30">
        <f>'[1]Daily OMR Table'!$C165</f>
        <v>-5294</v>
      </c>
      <c r="D165" s="31">
        <f>'[1]Daily OMR Table'!$D165</f>
        <v>-4427.7142857142853</v>
      </c>
      <c r="E165" s="29">
        <f>'[1]Daily OMR Table'!$E165</f>
        <v>-5065.8135489841179</v>
      </c>
      <c r="F165" s="29">
        <f>'[1]Daily OMR Table'!$F165</f>
        <v>-5018.1934119107646</v>
      </c>
      <c r="G165" s="29">
        <f>'[1]Daily OMR Table'!$G165</f>
        <v>-4523.9991501384638</v>
      </c>
    </row>
    <row r="166" spans="1:7">
      <c r="A166" s="24">
        <v>44997</v>
      </c>
      <c r="B166" s="30">
        <f>'[1]Daily OMR Table'!$B166</f>
        <v>-4820</v>
      </c>
      <c r="C166" s="30">
        <f>'[1]Daily OMR Table'!$C166</f>
        <v>-5204</v>
      </c>
      <c r="D166" s="31">
        <f>'[1]Daily OMR Table'!$D166</f>
        <v>-4539.8571428571431</v>
      </c>
      <c r="E166" s="29">
        <f>'[1]Daily OMR Table'!$E166</f>
        <v>-4973.646097844161</v>
      </c>
      <c r="F166" s="29">
        <f>'[1]Daily OMR Table'!$F166</f>
        <v>-4989.432462762682</v>
      </c>
      <c r="G166" s="29">
        <f>'[1]Daily OMR Table'!$G166</f>
        <v>-4668.0758360138598</v>
      </c>
    </row>
    <row r="167" spans="1:7">
      <c r="A167" s="24">
        <v>44998</v>
      </c>
      <c r="B167" s="30">
        <f>'[1]Daily OMR Table'!$B167</f>
        <v>-3708</v>
      </c>
      <c r="C167" s="30">
        <f>'[1]Daily OMR Table'!$C167</f>
        <v>-4785.6000000000004</v>
      </c>
      <c r="D167" s="31">
        <f>'[1]Daily OMR Table'!$D167</f>
        <v>-4579.3571428571431</v>
      </c>
      <c r="E167" s="29">
        <f>'[1]Daily OMR Table'!$E167</f>
        <v>-3324.576346710357</v>
      </c>
      <c r="F167" s="29">
        <f>'[1]Daily OMR Table'!$F167</f>
        <v>-4637.3325767208353</v>
      </c>
      <c r="G167" s="29">
        <f>'[1]Daily OMR Table'!$G167</f>
        <v>-4657.5559474238853</v>
      </c>
    </row>
    <row r="168" spans="1:7">
      <c r="A168" s="24">
        <v>44999</v>
      </c>
      <c r="B168" s="30">
        <f>'[1]Daily OMR Table'!$B168</f>
        <v>-2275.4</v>
      </c>
      <c r="C168" s="30">
        <f>'[1]Daily OMR Table'!$C168</f>
        <v>-4050.6800000000003</v>
      </c>
      <c r="D168" s="31">
        <f>'[1]Daily OMR Table'!$D168</f>
        <v>-4507.1714285714288</v>
      </c>
      <c r="E168" s="29">
        <f>'[1]Daily OMR Table'!$E168</f>
        <v>-1948.4663222586314</v>
      </c>
      <c r="F168" s="29">
        <f>'[1]Daily OMR Table'!$F168</f>
        <v>-4088.4196566043743</v>
      </c>
      <c r="G168" s="29">
        <f>'[1]Daily OMR Table'!$G168</f>
        <v>-4548.8910961580859</v>
      </c>
    </row>
    <row r="169" spans="1:7">
      <c r="A169" s="24">
        <v>45000</v>
      </c>
      <c r="B169" s="30">
        <f>'[1]Daily OMR Table'!$B169</f>
        <v>714</v>
      </c>
      <c r="C169" s="30">
        <f>'[1]Daily OMR Table'!$C169</f>
        <v>-2927.88</v>
      </c>
      <c r="D169" s="31">
        <f>'[1]Daily OMR Table'!$D169</f>
        <v>-4293.7428571428572</v>
      </c>
      <c r="E169" s="29">
        <f>'[1]Daily OMR Table'!$E169</f>
        <v>107.45553597177059</v>
      </c>
      <c r="F169" s="29">
        <f>'[1]Daily OMR Table'!$F169</f>
        <v>-3041.0093559650995</v>
      </c>
      <c r="G169" s="29">
        <f>'[1]Daily OMR Table'!$G169</f>
        <v>-4279.3665428666454</v>
      </c>
    </row>
    <row r="170" spans="1:7">
      <c r="A170" s="24">
        <v>45001</v>
      </c>
      <c r="B170" s="30">
        <f>'[1]Daily OMR Table'!$B170</f>
        <v>4160</v>
      </c>
      <c r="C170" s="30">
        <f>'[1]Daily OMR Table'!$C170</f>
        <v>-1185.8799999999999</v>
      </c>
      <c r="D170" s="31">
        <f>'[1]Daily OMR Table'!$D170</f>
        <v>-3762.8142857142857</v>
      </c>
      <c r="E170" s="29">
        <f>'[1]Daily OMR Table'!$E170</f>
        <v>5505.0895557505701</v>
      </c>
      <c r="F170" s="29">
        <f>'[1]Daily OMR Table'!$F170</f>
        <v>-926.82873501816175</v>
      </c>
      <c r="G170" s="29">
        <f>'[1]Daily OMR Table'!$G170</f>
        <v>-3536.211514117635</v>
      </c>
    </row>
    <row r="171" spans="1:7">
      <c r="A171" s="24">
        <v>45002</v>
      </c>
      <c r="B171" s="30">
        <f>'[1]Daily OMR Table'!$B171</f>
        <v>7410</v>
      </c>
      <c r="C171" s="30">
        <f>'[1]Daily OMR Table'!$C171</f>
        <v>1260.1200000000001</v>
      </c>
      <c r="D171" s="31">
        <f>'[1]Daily OMR Table'!$D171</f>
        <v>-2835.6714285714288</v>
      </c>
      <c r="E171" s="29">
        <f>'[1]Daily OMR Table'!$E171</f>
        <v>7828.2562233404788</v>
      </c>
      <c r="F171" s="29">
        <f>'[1]Daily OMR Table'!$F171</f>
        <v>1633.5517292187662</v>
      </c>
      <c r="G171" s="29">
        <f>'[1]Daily OMR Table'!$G171</f>
        <v>-2625.9305655420353</v>
      </c>
    </row>
    <row r="172" spans="1:7">
      <c r="A172" s="24">
        <v>45003</v>
      </c>
      <c r="B172" s="30">
        <f>'[1]Daily OMR Table'!$B172</f>
        <v>8320</v>
      </c>
      <c r="C172" s="30">
        <f>'[1]Daily OMR Table'!$C172</f>
        <v>3665.72</v>
      </c>
      <c r="D172" s="31">
        <f>'[1]Daily OMR Table'!$D172</f>
        <v>-1842.1000000000001</v>
      </c>
      <c r="E172" s="29">
        <f>'[1]Daily OMR Table'!$E172</f>
        <v>9402.9965872132616</v>
      </c>
      <c r="F172" s="29">
        <f>'[1]Daily OMR Table'!$F172</f>
        <v>4179.0663160034901</v>
      </c>
      <c r="G172" s="29">
        <f>'[1]Daily OMR Table'!$G172</f>
        <v>-1607.9933670207522</v>
      </c>
    </row>
    <row r="173" spans="1:7">
      <c r="A173" s="24">
        <v>45004</v>
      </c>
      <c r="B173" s="30">
        <f>'[1]Daily OMR Table'!$B173</f>
        <v>8610</v>
      </c>
      <c r="C173" s="30">
        <f>'[1]Daily OMR Table'!$C173</f>
        <v>5842.8</v>
      </c>
      <c r="D173" s="31">
        <f>'[1]Daily OMR Table'!$D173</f>
        <v>-894.95714285714291</v>
      </c>
      <c r="E173" s="29">
        <f>'[1]Daily OMR Table'!$E173</f>
        <v>10421.336081724226</v>
      </c>
      <c r="F173" s="29">
        <f>'[1]Daily OMR Table'!$F173</f>
        <v>6653.0267968000608</v>
      </c>
      <c r="G173" s="29">
        <f>'[1]Daily OMR Table'!$G173</f>
        <v>-505.61485276564792</v>
      </c>
    </row>
    <row r="174" spans="1:7">
      <c r="A174" s="24">
        <v>45005</v>
      </c>
      <c r="B174" s="30">
        <f>'[1]Daily OMR Table'!$B174</f>
        <v>9590</v>
      </c>
      <c r="C174" s="30">
        <f>'[1]Daily OMR Table'!$C174</f>
        <v>7618</v>
      </c>
      <c r="D174" s="31">
        <f>'[1]Daily OMR Table'!$D174</f>
        <v>109.32857142857132</v>
      </c>
      <c r="E174" s="29">
        <f>'[1]Daily OMR Table'!$E174</f>
        <v>10707.329425762542</v>
      </c>
      <c r="F174" s="29">
        <f>'[1]Daily OMR Table'!$F174</f>
        <v>8773.0015747582165</v>
      </c>
      <c r="G174" s="29">
        <f>'[1]Daily OMR Table'!$G174</f>
        <v>616.77197024256282</v>
      </c>
    </row>
    <row r="175" spans="1:7">
      <c r="A175" s="24">
        <v>45006</v>
      </c>
      <c r="B175" s="30">
        <f>'[1]Daily OMR Table'!$B175</f>
        <v>8970</v>
      </c>
      <c r="C175" s="30">
        <f>'[1]Daily OMR Table'!$C175</f>
        <v>8580</v>
      </c>
      <c r="D175" s="31">
        <f>'[1]Daily OMR Table'!$D175</f>
        <v>1126.4714285714285</v>
      </c>
      <c r="E175" s="29">
        <f>'[1]Daily OMR Table'!$E175</f>
        <v>10341.197898815226</v>
      </c>
      <c r="F175" s="29">
        <f>'[1]Daily OMR Table'!$F175</f>
        <v>9740.223243371147</v>
      </c>
      <c r="G175" s="29">
        <f>'[1]Daily OMR Table'!$G175</f>
        <v>1720.9611661282627</v>
      </c>
    </row>
    <row r="176" spans="1:7">
      <c r="A176" s="24">
        <v>45007</v>
      </c>
      <c r="B176" s="30">
        <f>'[1]Daily OMR Table'!$B176</f>
        <v>9260</v>
      </c>
      <c r="C176" s="30">
        <f>'[1]Daily OMR Table'!$C176</f>
        <v>8950</v>
      </c>
      <c r="D176" s="31">
        <f>'[1]Daily OMR Table'!$D176</f>
        <v>2202.1857142857143</v>
      </c>
      <c r="E176" s="29">
        <f>'[1]Daily OMR Table'!$E176</f>
        <v>10105.572376758257</v>
      </c>
      <c r="F176" s="29">
        <f>'[1]Daily OMR Table'!$F176</f>
        <v>10195.686474054703</v>
      </c>
      <c r="G176" s="29">
        <f>'[1]Daily OMR Table'!$G176</f>
        <v>2806.0074628195371</v>
      </c>
    </row>
    <row r="177" spans="1:7">
      <c r="A177" s="24">
        <v>45008</v>
      </c>
      <c r="B177" s="30">
        <f>'[1]Daily OMR Table'!$B177</f>
        <v>10770</v>
      </c>
      <c r="C177" s="30">
        <f>'[1]Daily OMR Table'!$C177</f>
        <v>9440</v>
      </c>
      <c r="D177" s="31">
        <f>'[1]Daily OMR Table'!$D177</f>
        <v>3396.4714285714285</v>
      </c>
      <c r="E177" s="29">
        <f>'[1]Daily OMR Table'!$E177</f>
        <v>10323.92528116965</v>
      </c>
      <c r="F177" s="29">
        <f>'[1]Daily OMR Table'!$F177</f>
        <v>10379.872212845981</v>
      </c>
      <c r="G177" s="29">
        <f>'[1]Daily OMR Table'!$G177</f>
        <v>3878.6471916774367</v>
      </c>
    </row>
    <row r="178" spans="1:7">
      <c r="A178" s="24">
        <v>45009</v>
      </c>
      <c r="B178" s="30">
        <f>'[1]Daily OMR Table'!$B178</f>
        <v>11560</v>
      </c>
      <c r="C178" s="30">
        <f>'[1]Daily OMR Table'!$C178</f>
        <v>10030</v>
      </c>
      <c r="D178" s="31">
        <f>'[1]Daily OMR Table'!$D178</f>
        <v>4572.1857142857143</v>
      </c>
      <c r="E178" s="29">
        <f>'[1]Daily OMR Table'!$E178</f>
        <v>11114.721995361737</v>
      </c>
      <c r="F178" s="29">
        <f>'[1]Daily OMR Table'!$F178</f>
        <v>10518.549395573482</v>
      </c>
      <c r="G178" s="29">
        <f>'[1]Daily OMR Table'!$G178</f>
        <v>5038.9556175764601</v>
      </c>
    </row>
    <row r="179" spans="1:7">
      <c r="A179" s="24">
        <v>45010</v>
      </c>
      <c r="B179" s="30">
        <f>'[1]Daily OMR Table'!$B179</f>
        <v>10990</v>
      </c>
      <c r="C179" s="30">
        <f>'[1]Daily OMR Table'!$C179</f>
        <v>10310</v>
      </c>
      <c r="D179" s="31">
        <f>'[1]Daily OMR Table'!$D179</f>
        <v>5682.1857142857143</v>
      </c>
      <c r="E179" s="29">
        <f>'[1]Daily OMR Table'!$E179</f>
        <v>10952.846636854047</v>
      </c>
      <c r="F179" s="29">
        <f>'[1]Daily OMR Table'!$F179</f>
        <v>10567.652837791782</v>
      </c>
      <c r="G179" s="29">
        <f>'[1]Daily OMR Table'!$G179</f>
        <v>6183.1456308506149</v>
      </c>
    </row>
    <row r="180" spans="1:7">
      <c r="A180" s="24">
        <v>45011</v>
      </c>
      <c r="B180" s="30">
        <f>'[1]Daily OMR Table'!$B180</f>
        <v>10620</v>
      </c>
      <c r="C180" s="30">
        <f>'[1]Daily OMR Table'!$C180</f>
        <v>10640</v>
      </c>
      <c r="D180" s="31">
        <f>'[1]Daily OMR Table'!$D180</f>
        <v>6785.0428571428574</v>
      </c>
      <c r="E180" s="29">
        <f>'[1]Daily OMR Table'!$E180</f>
        <v>10600.840948176417</v>
      </c>
      <c r="F180" s="29">
        <f>'[1]Daily OMR Table'!$F180</f>
        <v>10619.581447664021</v>
      </c>
      <c r="G180" s="29">
        <f>'[1]Daily OMR Table'!$G180</f>
        <v>7295.6089912806574</v>
      </c>
    </row>
    <row r="181" spans="1:7">
      <c r="A181" s="24">
        <v>45012</v>
      </c>
      <c r="B181" s="30" t="e">
        <f>'[1]Daily OMR Table'!$B181</f>
        <v>#N/A</v>
      </c>
      <c r="C181" s="30" t="e">
        <f>'[1]Daily OMR Table'!$C181</f>
        <v>#N/A</v>
      </c>
      <c r="D181" s="31" t="e">
        <f>'[1]Daily OMR Table'!$D181</f>
        <v>#N/A</v>
      </c>
      <c r="E181" s="29">
        <f>'[1]Daily OMR Table'!$E181</f>
        <v>13766.80830028128</v>
      </c>
      <c r="F181" s="29">
        <f>'[1]Daily OMR Table'!$F181</f>
        <v>11351.828632368626</v>
      </c>
      <c r="G181" s="29">
        <f>'[1]Daily OMR Table'!$G181</f>
        <v>8516.4221803514884</v>
      </c>
    </row>
    <row r="182" spans="1:7">
      <c r="A182" s="24">
        <v>45013</v>
      </c>
      <c r="B182" s="30" t="e">
        <f>'[1]Daily OMR Table'!$B182</f>
        <v>#N/A</v>
      </c>
      <c r="C182" s="30" t="e">
        <f>'[1]Daily OMR Table'!$C182</f>
        <v>#N/A</v>
      </c>
      <c r="D182" s="31" t="e">
        <f>'[1]Daily OMR Table'!$D182</f>
        <v>#N/A</v>
      </c>
      <c r="E182" s="29">
        <f>'[1]Daily OMR Table'!$E182</f>
        <v>14592.78078800101</v>
      </c>
      <c r="F182" s="29">
        <f>'[1]Daily OMR Table'!$F182</f>
        <v>12205.599733734898</v>
      </c>
      <c r="G182" s="29">
        <f>'[1]Daily OMR Table'!$G182</f>
        <v>9697.9398310843189</v>
      </c>
    </row>
    <row r="183" spans="1:7">
      <c r="A183" s="24">
        <v>45014</v>
      </c>
      <c r="B183" s="30" t="e">
        <f>'[1]Daily OMR Table'!$B183</f>
        <v>#N/A</v>
      </c>
      <c r="C183" s="30" t="e">
        <f>'[1]Daily OMR Table'!$C183</f>
        <v>#N/A</v>
      </c>
      <c r="D183" s="31" t="e">
        <f>'[1]Daily OMR Table'!$D183</f>
        <v>#N/A</v>
      </c>
      <c r="E183" s="29">
        <f>'[1]Daily OMR Table'!$E183</f>
        <v>11359.950784824807</v>
      </c>
      <c r="F183" s="29">
        <f>'[1]Daily OMR Table'!$F183</f>
        <v>12254.645491627511</v>
      </c>
      <c r="G183" s="29">
        <f>'[1]Daily OMR Table'!$G183</f>
        <v>10501.689491716679</v>
      </c>
    </row>
    <row r="184" spans="1:7">
      <c r="A184" s="24">
        <v>45015</v>
      </c>
      <c r="B184" s="30" t="e">
        <f>'[1]Daily OMR Table'!$B184</f>
        <v>#N/A</v>
      </c>
      <c r="C184" s="30" t="e">
        <f>'[1]Daily OMR Table'!$C184</f>
        <v>#N/A</v>
      </c>
      <c r="D184" s="31" t="e">
        <f>'[1]Daily OMR Table'!$D184</f>
        <v>#N/A</v>
      </c>
      <c r="E184" s="29">
        <f>'[1]Daily OMR Table'!$E184</f>
        <v>11627.640716208723</v>
      </c>
      <c r="F184" s="29">
        <f>'[1]Daily OMR Table'!$F184</f>
        <v>12389.604307498448</v>
      </c>
      <c r="G184" s="29">
        <f>'[1]Daily OMR Table'!$G184</f>
        <v>10939.014574606548</v>
      </c>
    </row>
    <row r="185" spans="1:7">
      <c r="A185" s="24">
        <v>45016</v>
      </c>
      <c r="B185" s="30">
        <f>'[1]Daily OMR Table'!$B185</f>
        <v>11390</v>
      </c>
      <c r="C185" s="30" t="e">
        <f>'[1]Daily OMR Table'!$C185</f>
        <v>#N/A</v>
      </c>
      <c r="D185" s="31" t="e">
        <f>'[1]Daily OMR Table'!$D185</f>
        <v>#N/A</v>
      </c>
      <c r="E185" s="29">
        <f>'[1]Daily OMR Table'!$E185</f>
        <v>11220.143689387449</v>
      </c>
      <c r="F185" s="29">
        <f>'[1]Daily OMR Table'!$F185</f>
        <v>12513.464855740653</v>
      </c>
      <c r="G185" s="29">
        <f>'[1]Daily OMR Table'!$G185</f>
        <v>11181.29225075276</v>
      </c>
    </row>
    <row r="186" spans="1:7">
      <c r="A186" s="24">
        <v>45017</v>
      </c>
      <c r="B186" s="30">
        <f>'[1]Daily OMR Table'!$B186</f>
        <v>11090</v>
      </c>
      <c r="C186" s="30" t="e">
        <f>'[1]Daily OMR Table'!$C186</f>
        <v>#N/A</v>
      </c>
      <c r="D186" s="31" t="e">
        <f>'[1]Daily OMR Table'!$D186</f>
        <v>#N/A</v>
      </c>
      <c r="E186" s="29">
        <f>'[1]Daily OMR Table'!$E186</f>
        <v>11385.247886362493</v>
      </c>
      <c r="F186" s="29">
        <f>'[1]Daily OMR Table'!$F186</f>
        <v>12037.152772956895</v>
      </c>
      <c r="G186" s="29">
        <f>'[1]Daily OMR Table'!$G186</f>
        <v>11322.881629263416</v>
      </c>
    </row>
    <row r="187" spans="1:7">
      <c r="A187" s="24">
        <v>45018</v>
      </c>
      <c r="B187" s="30">
        <f>'[1]Daily OMR Table'!$B187</f>
        <v>11080</v>
      </c>
      <c r="C187" s="30" t="e">
        <f>'[1]Daily OMR Table'!$C187</f>
        <v>#N/A</v>
      </c>
      <c r="D187" s="31" t="e">
        <f>'[1]Daily OMR Table'!$D187</f>
        <v>#N/A</v>
      </c>
      <c r="E187" s="29">
        <f>'[1]Daily OMR Table'!$E187</f>
        <v>11141.775127804385</v>
      </c>
      <c r="F187" s="29">
        <f>'[1]Daily OMR Table'!$F187</f>
        <v>11346.951640917572</v>
      </c>
      <c r="G187" s="29">
        <f>'[1]Daily OMR Table'!$G187</f>
        <v>11374.341561126286</v>
      </c>
    </row>
    <row r="188" spans="1:7">
      <c r="A188" s="24">
        <v>45019</v>
      </c>
      <c r="B188" s="30">
        <f>'[1]Daily OMR Table'!$B188</f>
        <v>11620</v>
      </c>
      <c r="C188" s="30" t="e">
        <f>'[1]Daily OMR Table'!$C188</f>
        <v>#N/A</v>
      </c>
      <c r="D188" s="31" t="e">
        <f>'[1]Daily OMR Table'!$D188</f>
        <v>#N/A</v>
      </c>
      <c r="E188" s="29">
        <f>'[1]Daily OMR Table'!$E188</f>
        <v>10990.895474161836</v>
      </c>
      <c r="F188" s="29">
        <f>'[1]Daily OMR Table'!$F188</f>
        <v>11273.140578784976</v>
      </c>
      <c r="G188" s="29">
        <f>'[1]Daily OMR Table'!$G188</f>
        <v>11394.596278869094</v>
      </c>
    </row>
    <row r="189" spans="1:7">
      <c r="A189" s="24">
        <v>45020</v>
      </c>
      <c r="B189" s="30">
        <f>'[1]Daily OMR Table'!$B189</f>
        <v>10750</v>
      </c>
      <c r="C189" s="30">
        <f>'[1]Daily OMR Table'!$C189</f>
        <v>11186</v>
      </c>
      <c r="D189" s="31" t="e">
        <f>'[1]Daily OMR Table'!$D189</f>
        <v>#N/A</v>
      </c>
      <c r="E189" s="29">
        <f>'[1]Daily OMR Table'!$E189</f>
        <v>10320.708245727252</v>
      </c>
      <c r="F189" s="29">
        <f>'[1]Daily OMR Table'!$F189</f>
        <v>11011.754084688684</v>
      </c>
      <c r="G189" s="29">
        <f>'[1]Daily OMR Table'!$G189</f>
        <v>11393.132732219952</v>
      </c>
    </row>
    <row r="190" spans="1:7">
      <c r="A190" s="24">
        <v>45021</v>
      </c>
      <c r="B190" s="30">
        <f>'[1]Daily OMR Table'!$B190</f>
        <v>9770</v>
      </c>
      <c r="C190" s="30">
        <f>'[1]Daily OMR Table'!$C190</f>
        <v>10862</v>
      </c>
      <c r="D190" s="31" t="e">
        <f>'[1]Daily OMR Table'!$D190</f>
        <v>#N/A</v>
      </c>
      <c r="E190" s="29">
        <f>'[1]Daily OMR Table'!$E190</f>
        <v>10136.350962793045</v>
      </c>
      <c r="F190" s="29">
        <f>'[1]Daily OMR Table'!$F190</f>
        <v>10794.995539369804</v>
      </c>
      <c r="G190" s="29">
        <f>'[1]Daily OMR Table'!$G190</f>
        <v>11395.33120265101</v>
      </c>
    </row>
    <row r="191" spans="1:7">
      <c r="A191" s="24">
        <v>45022</v>
      </c>
      <c r="B191" s="30">
        <f>'[1]Daily OMR Table'!$B191</f>
        <v>10590</v>
      </c>
      <c r="C191" s="30">
        <f>'[1]Daily OMR Table'!$C191</f>
        <v>10762</v>
      </c>
      <c r="D191" s="31" t="e">
        <f>'[1]Daily OMR Table'!$D191</f>
        <v>#N/A</v>
      </c>
      <c r="E191" s="29">
        <f>'[1]Daily OMR Table'!$E191</f>
        <v>12254.334171059785</v>
      </c>
      <c r="F191" s="29">
        <f>'[1]Daily OMR Table'!$F191</f>
        <v>10968.812796309261</v>
      </c>
      <c r="G191" s="29">
        <f>'[1]Daily OMR Table'!$G191</f>
        <v>11533.217551928876</v>
      </c>
    </row>
    <row r="192" spans="1:7">
      <c r="A192" s="24">
        <v>45023</v>
      </c>
      <c r="B192" s="30">
        <f>'[1]Daily OMR Table'!$B192</f>
        <v>11230</v>
      </c>
      <c r="C192" s="30">
        <f>'[1]Daily OMR Table'!$C192</f>
        <v>10792</v>
      </c>
      <c r="D192" s="31" t="e">
        <f>'[1]Daily OMR Table'!$D192</f>
        <v>#N/A</v>
      </c>
      <c r="E192" s="29">
        <f>'[1]Daily OMR Table'!$E192</f>
        <v>12209.235075738594</v>
      </c>
      <c r="F192" s="29">
        <f>'[1]Daily OMR Table'!$F192</f>
        <v>11182.304785896104</v>
      </c>
      <c r="G192" s="29">
        <f>'[1]Daily OMR Table'!$G192</f>
        <v>11611.397057670079</v>
      </c>
    </row>
    <row r="193" spans="1:7">
      <c r="A193" s="24">
        <v>45024</v>
      </c>
      <c r="B193" s="30">
        <f>'[1]Daily OMR Table'!$B193</f>
        <v>11480</v>
      </c>
      <c r="C193" s="30">
        <f>'[1]Daily OMR Table'!$C193</f>
        <v>10764</v>
      </c>
      <c r="D193" s="31" t="e">
        <f>'[1]Daily OMR Table'!$D193</f>
        <v>#N/A</v>
      </c>
      <c r="E193" s="29">
        <f>'[1]Daily OMR Table'!$E193</f>
        <v>11971.94679411688</v>
      </c>
      <c r="F193" s="29">
        <f>'[1]Daily OMR Table'!$F193</f>
        <v>11378.515049887112</v>
      </c>
      <c r="G193" s="29">
        <f>'[1]Daily OMR Table'!$G193</f>
        <v>11684.189926045996</v>
      </c>
    </row>
    <row r="194" spans="1:7">
      <c r="A194" s="24">
        <v>45025</v>
      </c>
      <c r="B194" s="30">
        <f>'[1]Daily OMR Table'!$B194</f>
        <v>11820</v>
      </c>
      <c r="C194" s="30">
        <f>'[1]Daily OMR Table'!$C194</f>
        <v>10978</v>
      </c>
      <c r="D194" s="31" t="e">
        <f>'[1]Daily OMR Table'!$D194</f>
        <v>#N/A</v>
      </c>
      <c r="E194" s="29">
        <f>'[1]Daily OMR Table'!$E194</f>
        <v>13080.515545172466</v>
      </c>
      <c r="F194" s="29">
        <f>'[1]Daily OMR Table'!$F194</f>
        <v>11930.476509776154</v>
      </c>
      <c r="G194" s="29">
        <f>'[1]Daily OMR Table'!$G194</f>
        <v>11861.309540117143</v>
      </c>
    </row>
    <row r="195" spans="1:7">
      <c r="A195" s="24">
        <v>45026</v>
      </c>
      <c r="B195" s="30">
        <f>'[1]Daily OMR Table'!$B195</f>
        <v>11920</v>
      </c>
      <c r="C195" s="30">
        <f>'[1]Daily OMR Table'!$C195</f>
        <v>11408</v>
      </c>
      <c r="D195" s="31" t="e">
        <f>'[1]Daily OMR Table'!$D195</f>
        <v>#N/A</v>
      </c>
      <c r="E195" s="29">
        <f>'[1]Daily OMR Table'!$E195</f>
        <v>12605.51509962188</v>
      </c>
      <c r="F195" s="29">
        <f>'[1]Daily OMR Table'!$F195</f>
        <v>12424.30933714192</v>
      </c>
      <c r="G195" s="29">
        <f>'[1]Daily OMR Table'!$G195</f>
        <v>11778.360025784326</v>
      </c>
    </row>
    <row r="196" spans="1:7">
      <c r="A196" s="24">
        <v>45027</v>
      </c>
      <c r="B196" s="30">
        <f>'[1]Daily OMR Table'!$B196</f>
        <v>12660</v>
      </c>
      <c r="C196" s="30">
        <f>'[1]Daily OMR Table'!$C196</f>
        <v>11822</v>
      </c>
      <c r="D196" s="31" t="e">
        <f>'[1]Daily OMR Table'!$D196</f>
        <v>#N/A</v>
      </c>
      <c r="E196" s="29">
        <f>'[1]Daily OMR Table'!$E196</f>
        <v>12974.780177060751</v>
      </c>
      <c r="F196" s="29">
        <f>'[1]Daily OMR Table'!$F196</f>
        <v>12568.398538342115</v>
      </c>
      <c r="G196" s="29">
        <f>'[1]Daily OMR Table'!$G196</f>
        <v>11662.78855357431</v>
      </c>
    </row>
    <row r="197" spans="1:7">
      <c r="A197" s="24">
        <v>45028</v>
      </c>
      <c r="B197" s="30">
        <f>'[1]Daily OMR Table'!$B197</f>
        <v>13080</v>
      </c>
      <c r="C197" s="30">
        <f>'[1]Daily OMR Table'!$C197</f>
        <v>12192</v>
      </c>
      <c r="D197" s="31" t="e">
        <f>'[1]Daily OMR Table'!$D197</f>
        <v>#N/A</v>
      </c>
      <c r="E197" s="29">
        <f>'[1]Daily OMR Table'!$E197</f>
        <v>12825.318330728511</v>
      </c>
      <c r="F197" s="29">
        <f>'[1]Daily OMR Table'!$F197</f>
        <v>12691.615189340097</v>
      </c>
      <c r="G197" s="29">
        <f>'[1]Daily OMR Table'!$G197</f>
        <v>11767.457663996003</v>
      </c>
    </row>
    <row r="198" spans="1:7">
      <c r="A198" s="24">
        <v>45029</v>
      </c>
      <c r="B198" s="30">
        <f>'[1]Daily OMR Table'!$B198</f>
        <v>12180</v>
      </c>
      <c r="C198" s="30">
        <f>'[1]Daily OMR Table'!$C198</f>
        <v>12332</v>
      </c>
      <c r="D198" s="31">
        <f>'[1]Daily OMR Table'!$D198</f>
        <v>11475.714285714286</v>
      </c>
      <c r="E198" s="29">
        <f>'[1]Daily OMR Table'!$E198</f>
        <v>12210.451336143813</v>
      </c>
      <c r="F198" s="29">
        <f>'[1]Daily OMR Table'!$F198</f>
        <v>12739.316097745483</v>
      </c>
      <c r="G198" s="29">
        <f>'[1]Daily OMR Table'!$G198</f>
        <v>11809.086993991368</v>
      </c>
    </row>
    <row r="199" spans="1:7">
      <c r="A199" s="24">
        <v>45030</v>
      </c>
      <c r="B199" s="30">
        <f>'[1]Daily OMR Table'!$B199</f>
        <v>11530</v>
      </c>
      <c r="C199" s="30">
        <f>'[1]Daily OMR Table'!$C199</f>
        <v>12274</v>
      </c>
      <c r="D199" s="31">
        <f>'[1]Daily OMR Table'!$D199</f>
        <v>11485.714285714286</v>
      </c>
      <c r="E199" s="29">
        <f>'[1]Daily OMR Table'!$E199</f>
        <v>12047.263926443156</v>
      </c>
      <c r="F199" s="29">
        <f>'[1]Daily OMR Table'!$F199</f>
        <v>12532.665773999623</v>
      </c>
      <c r="G199" s="29">
        <f>'[1]Daily OMR Table'!$G199</f>
        <v>11868.167010923918</v>
      </c>
    </row>
    <row r="200" spans="1:7">
      <c r="A200" s="24">
        <v>45031</v>
      </c>
      <c r="B200" s="30">
        <f>'[1]Daily OMR Table'!$B200</f>
        <v>11400</v>
      </c>
      <c r="C200" s="30">
        <f>'[1]Daily OMR Table'!$C200</f>
        <v>12170</v>
      </c>
      <c r="D200" s="31">
        <f>'[1]Daily OMR Table'!$D200</f>
        <v>11507.857142857143</v>
      </c>
      <c r="E200" s="29">
        <f>'[1]Daily OMR Table'!$E200</f>
        <v>12273.254564860097</v>
      </c>
      <c r="F200" s="29">
        <f>'[1]Daily OMR Table'!$F200</f>
        <v>12466.213667047265</v>
      </c>
      <c r="G200" s="29">
        <f>'[1]Daily OMR Table'!$G200</f>
        <v>11931.596059388032</v>
      </c>
    </row>
    <row r="201" spans="1:7">
      <c r="A201" s="24">
        <v>45032</v>
      </c>
      <c r="B201" s="30">
        <f>'[1]Daily OMR Table'!$B201</f>
        <v>11190</v>
      </c>
      <c r="C201" s="30">
        <f>'[1]Daily OMR Table'!$C201</f>
        <v>11876</v>
      </c>
      <c r="D201" s="31">
        <f>'[1]Daily OMR Table'!$D201</f>
        <v>11515.714285714286</v>
      </c>
      <c r="E201" s="29">
        <f>'[1]Daily OMR Table'!$E201</f>
        <v>11179.909782556089</v>
      </c>
      <c r="F201" s="29">
        <f>'[1]Daily OMR Table'!$F201</f>
        <v>12107.239588146334</v>
      </c>
      <c r="G201" s="29">
        <f>'[1]Daily OMR Table'!$G201</f>
        <v>11934.319963298867</v>
      </c>
    </row>
    <row r="202" spans="1:7">
      <c r="A202" s="24">
        <v>45033</v>
      </c>
      <c r="B202" s="30" t="e">
        <f>'[1]Daily OMR Table'!$B202</f>
        <v>#N/A</v>
      </c>
      <c r="C202" s="30" t="e">
        <f>'[1]Daily OMR Table'!$C202</f>
        <v>#N/A</v>
      </c>
      <c r="D202" s="31" t="e">
        <f>'[1]Daily OMR Table'!$D202</f>
        <v>#N/A</v>
      </c>
      <c r="E202" s="29">
        <f>'[1]Daily OMR Table'!$E202</f>
        <v>11164.633470561299</v>
      </c>
      <c r="F202" s="29">
        <f>'[1]Daily OMR Table'!$F202</f>
        <v>11775.102616112892</v>
      </c>
      <c r="G202" s="29">
        <f>'[1]Daily OMR Table'!$G202</f>
        <v>11946.729820184544</v>
      </c>
    </row>
    <row r="203" spans="1:7">
      <c r="A203" s="24">
        <v>45034</v>
      </c>
      <c r="B203" s="30" t="e">
        <f>'[1]Daily OMR Table'!$B203</f>
        <v>#N/A</v>
      </c>
      <c r="C203" s="30" t="e">
        <f>'[1]Daily OMR Table'!$C203</f>
        <v>#N/A</v>
      </c>
      <c r="D203" s="31" t="e">
        <f>'[1]Daily OMR Table'!$D203</f>
        <v>#N/A</v>
      </c>
      <c r="E203" s="29">
        <f>'[1]Daily OMR Table'!$E203</f>
        <v>11106.041241693976</v>
      </c>
      <c r="F203" s="29">
        <f>'[1]Daily OMR Table'!$F203</f>
        <v>11554.220597222924</v>
      </c>
      <c r="G203" s="29">
        <f>'[1]Daily OMR Table'!$G203</f>
        <v>12002.825034182168</v>
      </c>
    </row>
    <row r="204" spans="1:7">
      <c r="A204" s="24">
        <v>45035</v>
      </c>
      <c r="B204" s="30" t="e">
        <f>'[1]Daily OMR Table'!$B204</f>
        <v>#N/A</v>
      </c>
      <c r="C204" s="30" t="e">
        <f>'[1]Daily OMR Table'!$C204</f>
        <v>#N/A</v>
      </c>
      <c r="D204" s="31" t="e">
        <f>'[1]Daily OMR Table'!$D204</f>
        <v>#N/A</v>
      </c>
      <c r="E204" s="29">
        <f>'[1]Daily OMR Table'!$E204</f>
        <v>10798.639417292667</v>
      </c>
      <c r="F204" s="29">
        <f>'[1]Daily OMR Table'!$F204</f>
        <v>11304.495695392825</v>
      </c>
      <c r="G204" s="29">
        <f>'[1]Daily OMR Table'!$G204</f>
        <v>12050.131352360711</v>
      </c>
    </row>
    <row r="205" spans="1:7">
      <c r="A205" s="24">
        <v>45036</v>
      </c>
      <c r="B205" s="30" t="e">
        <f>'[1]Daily OMR Table'!$B205</f>
        <v>#N/A</v>
      </c>
      <c r="C205" s="30" t="e">
        <f>'[1]Daily OMR Table'!$C205</f>
        <v>#N/A</v>
      </c>
      <c r="D205" s="31" t="e">
        <f>'[1]Daily OMR Table'!$D205</f>
        <v>#N/A</v>
      </c>
      <c r="E205" s="29">
        <f>'[1]Daily OMR Table'!$E205</f>
        <v>9065.9106239979828</v>
      </c>
      <c r="F205" s="29">
        <f>'[1]Daily OMR Table'!$F205</f>
        <v>10663.026907220403</v>
      </c>
      <c r="G205" s="29">
        <f>'[1]Daily OMR Table'!$G205</f>
        <v>11822.386813284869</v>
      </c>
    </row>
    <row r="206" spans="1:7">
      <c r="A206" s="24">
        <v>45037</v>
      </c>
      <c r="B206" s="30">
        <f>'[1]Daily OMR Table'!$B206</f>
        <v>7220</v>
      </c>
      <c r="C206" s="30" t="e">
        <f>'[1]Daily OMR Table'!$C206</f>
        <v>#N/A</v>
      </c>
      <c r="D206" s="31" t="e">
        <f>'[1]Daily OMR Table'!$D206</f>
        <v>#N/A</v>
      </c>
      <c r="E206" s="29">
        <f>'[1]Daily OMR Table'!$E206</f>
        <v>8932.4959215528088</v>
      </c>
      <c r="F206" s="29">
        <f>'[1]Daily OMR Table'!$F206</f>
        <v>10213.544135019747</v>
      </c>
      <c r="G206" s="29">
        <f>'[1]Daily OMR Table'!$G206</f>
        <v>11588.334016557312</v>
      </c>
    </row>
    <row r="207" spans="1:7">
      <c r="A207" s="24">
        <v>45038</v>
      </c>
      <c r="B207" s="30">
        <f>'[1]Daily OMR Table'!$B207</f>
        <v>8210</v>
      </c>
      <c r="C207" s="30" t="e">
        <f>'[1]Daily OMR Table'!$C207</f>
        <v>#N/A</v>
      </c>
      <c r="D207" s="31" t="e">
        <f>'[1]Daily OMR Table'!$D207</f>
        <v>#N/A</v>
      </c>
      <c r="E207" s="29">
        <f>'[1]Daily OMR Table'!$E207</f>
        <v>10474.163068515249</v>
      </c>
      <c r="F207" s="29">
        <f>'[1]Daily OMR Table'!$F207</f>
        <v>10075.450054610537</v>
      </c>
      <c r="G207" s="29">
        <f>'[1]Daily OMR Table'!$G207</f>
        <v>11481.349464728626</v>
      </c>
    </row>
    <row r="208" spans="1:7">
      <c r="A208" s="24">
        <v>45039</v>
      </c>
      <c r="B208" s="30">
        <f>'[1]Daily OMR Table'!$B208</f>
        <v>9860</v>
      </c>
      <c r="C208" s="30" t="e">
        <f>'[1]Daily OMR Table'!$C208</f>
        <v>#N/A</v>
      </c>
      <c r="D208" s="31" t="e">
        <f>'[1]Daily OMR Table'!$D208</f>
        <v>#N/A</v>
      </c>
      <c r="E208" s="29">
        <f>'[1]Daily OMR Table'!$E208</f>
        <v>11361.990287068316</v>
      </c>
      <c r="F208" s="29">
        <f>'[1]Daily OMR Table'!$F208</f>
        <v>10126.639863685403</v>
      </c>
      <c r="G208" s="29">
        <f>'[1]Daily OMR Table'!$G208</f>
        <v>11358.597660578331</v>
      </c>
    </row>
    <row r="209" spans="1:7">
      <c r="A209" s="24">
        <v>45040</v>
      </c>
      <c r="B209" s="30">
        <f>'[1]Daily OMR Table'!$B209</f>
        <v>10160</v>
      </c>
      <c r="C209" s="30" t="e">
        <f>'[1]Daily OMR Table'!$C209</f>
        <v>#N/A</v>
      </c>
      <c r="D209" s="31" t="e">
        <f>'[1]Daily OMR Table'!$D209</f>
        <v>#N/A</v>
      </c>
      <c r="E209" s="29">
        <f>'[1]Daily OMR Table'!$E209</f>
        <v>10213.065836555541</v>
      </c>
      <c r="F209" s="29">
        <f>'[1]Daily OMR Table'!$F209</f>
        <v>10009.525147537981</v>
      </c>
      <c r="G209" s="29">
        <f>'[1]Daily OMR Table'!$G209</f>
        <v>11187.708427502163</v>
      </c>
    </row>
    <row r="210" spans="1:7">
      <c r="A210" s="24">
        <v>45041</v>
      </c>
      <c r="B210" s="30">
        <f>'[1]Daily OMR Table'!$B210</f>
        <v>10070</v>
      </c>
      <c r="C210" s="30">
        <f>'[1]Daily OMR Table'!$C210</f>
        <v>9104</v>
      </c>
      <c r="D210" s="31" t="e">
        <f>'[1]Daily OMR Table'!$D210</f>
        <v>#N/A</v>
      </c>
      <c r="E210" s="29">
        <f>'[1]Daily OMR Table'!$E210</f>
        <v>10696.709449004284</v>
      </c>
      <c r="F210" s="29">
        <f>'[1]Daily OMR Table'!$F210</f>
        <v>10335.684912539238</v>
      </c>
      <c r="G210" s="29">
        <f>'[1]Daily OMR Table'!$G210</f>
        <v>11024.989089783843</v>
      </c>
    </row>
    <row r="211" spans="1:7">
      <c r="A211" s="24">
        <v>45042</v>
      </c>
      <c r="B211" s="30">
        <f>'[1]Daily OMR Table'!$B211</f>
        <v>9180</v>
      </c>
      <c r="C211" s="30">
        <f>'[1]Daily OMR Table'!$C211</f>
        <v>9496</v>
      </c>
      <c r="D211" s="31" t="e">
        <f>'[1]Daily OMR Table'!$D211</f>
        <v>#N/A</v>
      </c>
      <c r="E211" s="29">
        <f>'[1]Daily OMR Table'!$E211</f>
        <v>10657.642900932693</v>
      </c>
      <c r="F211" s="29">
        <f>'[1]Daily OMR Table'!$F211</f>
        <v>10680.714308415216</v>
      </c>
      <c r="G211" s="29">
        <f>'[1]Daily OMR Table'!$G211</f>
        <v>10870.155130512712</v>
      </c>
    </row>
    <row r="212" spans="1:7">
      <c r="A212" s="24">
        <v>45043</v>
      </c>
      <c r="B212" s="30">
        <f>'[1]Daily OMR Table'!$B212</f>
        <v>7620</v>
      </c>
      <c r="C212" s="30">
        <f>'[1]Daily OMR Table'!$C212</f>
        <v>9378</v>
      </c>
      <c r="D212" s="31" t="e">
        <f>'[1]Daily OMR Table'!$D212</f>
        <v>#N/A</v>
      </c>
      <c r="E212" s="29">
        <f>'[1]Daily OMR Table'!$E212</f>
        <v>8677.3018807159042</v>
      </c>
      <c r="F212" s="29">
        <f>'[1]Daily OMR Table'!$F212</f>
        <v>10321.342070855348</v>
      </c>
      <c r="G212" s="29">
        <f>'[1]Daily OMR Table'!$G212</f>
        <v>10617.787312267861</v>
      </c>
    </row>
    <row r="213" spans="1:7">
      <c r="A213" s="24">
        <v>45044</v>
      </c>
      <c r="B213" s="30">
        <f>'[1]Daily OMR Table'!$B213</f>
        <v>7950</v>
      </c>
      <c r="C213" s="30">
        <f>'[1]Daily OMR Table'!$C213</f>
        <v>8996</v>
      </c>
      <c r="D213" s="31" t="e">
        <f>'[1]Daily OMR Table'!$D213</f>
        <v>#N/A</v>
      </c>
      <c r="E213" s="29">
        <f>'[1]Daily OMR Table'!$E213</f>
        <v>8988.1747411141914</v>
      </c>
      <c r="F213" s="29">
        <f>'[1]Daily OMR Table'!$F213</f>
        <v>9846.5789616645234</v>
      </c>
      <c r="G213" s="29">
        <f>'[1]Daily OMR Table'!$G213</f>
        <v>10399.280941887222</v>
      </c>
    </row>
    <row r="214" spans="1:7">
      <c r="A214" s="24">
        <v>45045</v>
      </c>
      <c r="B214" s="30">
        <f>'[1]Daily OMR Table'!$B214</f>
        <v>9740</v>
      </c>
      <c r="C214" s="30">
        <f>'[1]Daily OMR Table'!$C214</f>
        <v>8912</v>
      </c>
      <c r="D214" s="31" t="e">
        <f>'[1]Daily OMR Table'!$D214</f>
        <v>#N/A</v>
      </c>
      <c r="E214" s="29">
        <f>'[1]Daily OMR Table'!$E214</f>
        <v>10856.30013622385</v>
      </c>
      <c r="F214" s="29">
        <f>'[1]Daily OMR Table'!$F214</f>
        <v>9975.2258215981838</v>
      </c>
      <c r="G214" s="29">
        <f>'[1]Daily OMR Table'!$G214</f>
        <v>10298.069911270346</v>
      </c>
    </row>
    <row r="215" spans="1:7">
      <c r="A215" s="24">
        <v>45046</v>
      </c>
      <c r="B215" s="30">
        <f>'[1]Daily OMR Table'!$B215</f>
        <v>10150</v>
      </c>
      <c r="C215" s="30">
        <f>'[1]Daily OMR Table'!$C215</f>
        <v>8928</v>
      </c>
      <c r="D215" s="31" t="e">
        <f>'[1]Daily OMR Table'!$D215</f>
        <v>#N/A</v>
      </c>
      <c r="E215" s="29">
        <f>'[1]Daily OMR Table'!$E215</f>
        <v>10865.713014267711</v>
      </c>
      <c r="F215" s="29">
        <f>'[1]Daily OMR Table'!$F215</f>
        <v>10009.026534650871</v>
      </c>
      <c r="G215" s="29">
        <f>'[1]Daily OMR Table'!$G215</f>
        <v>10275.627284964034</v>
      </c>
    </row>
    <row r="216" spans="1:7">
      <c r="A216" s="24">
        <v>45047</v>
      </c>
      <c r="B216" s="30">
        <f>'[1]Daily OMR Table'!$B216</f>
        <v>8740</v>
      </c>
      <c r="C216" s="30">
        <f>'[1]Daily OMR Table'!$C216</f>
        <v>8840</v>
      </c>
      <c r="D216" s="31" t="e">
        <f>'[1]Daily OMR Table'!$D216</f>
        <v>#N/A</v>
      </c>
      <c r="E216" s="29">
        <f>'[1]Daily OMR Table'!$E216</f>
        <v>9315.7556893874462</v>
      </c>
      <c r="F216" s="29">
        <f>'[1]Daily OMR Table'!$F216</f>
        <v>9740.6490923418205</v>
      </c>
      <c r="G216" s="29">
        <f>'[1]Daily OMR Table'!$G216</f>
        <v>10143.564586308757</v>
      </c>
    </row>
    <row r="217" spans="1:7">
      <c r="A217" s="24">
        <v>45048</v>
      </c>
      <c r="B217" s="30">
        <f>'[1]Daily OMR Table'!$B217</f>
        <v>7610</v>
      </c>
      <c r="C217" s="30">
        <f>'[1]Daily OMR Table'!$C217</f>
        <v>8838</v>
      </c>
      <c r="D217" s="31" t="e">
        <f>'[1]Daily OMR Table'!$D217</f>
        <v>#N/A</v>
      </c>
      <c r="E217" s="29">
        <f>'[1]Daily OMR Table'!$E217</f>
        <v>8870.4415628434581</v>
      </c>
      <c r="F217" s="29">
        <f>'[1]Daily OMR Table'!$F217</f>
        <v>9779.277028767332</v>
      </c>
      <c r="G217" s="29">
        <f>'[1]Daily OMR Table'!$G217</f>
        <v>9983.8788949622922</v>
      </c>
    </row>
    <row r="218" spans="1:7">
      <c r="A218" s="24">
        <v>45049</v>
      </c>
      <c r="B218" s="30">
        <f>'[1]Daily OMR Table'!$B218</f>
        <v>6490</v>
      </c>
      <c r="C218" s="30">
        <f>'[1]Daily OMR Table'!$C218</f>
        <v>8546</v>
      </c>
      <c r="D218" s="31" t="e">
        <f>'[1]Daily OMR Table'!$D218</f>
        <v>#N/A</v>
      </c>
      <c r="E218" s="29">
        <f>'[1]Daily OMR Table'!$E218</f>
        <v>8639.4418408873207</v>
      </c>
      <c r="F218" s="29">
        <f>'[1]Daily OMR Table'!$F218</f>
        <v>9709.5304487219582</v>
      </c>
      <c r="G218" s="29">
        <f>'[1]Daily OMR Table'!$G218</f>
        <v>9829.6504966476241</v>
      </c>
    </row>
    <row r="219" spans="1:7">
      <c r="A219" s="24">
        <v>45050</v>
      </c>
      <c r="B219" s="30">
        <f>'[1]Daily OMR Table'!$B219</f>
        <v>6380</v>
      </c>
      <c r="C219" s="30">
        <f>'[1]Daily OMR Table'!$C219</f>
        <v>7874</v>
      </c>
      <c r="D219" s="31">
        <f>'[1]Daily OMR Table'!$D219</f>
        <v>8527.1428571428569</v>
      </c>
      <c r="E219" s="29">
        <f>'[1]Daily OMR Table'!$E219</f>
        <v>9112.9498571716649</v>
      </c>
      <c r="F219" s="29">
        <f>'[1]Daily OMR Table'!$F219</f>
        <v>9360.8603929115197</v>
      </c>
      <c r="G219" s="29">
        <f>'[1]Daily OMR Table'!$G219</f>
        <v>9833.0104418743158</v>
      </c>
    </row>
    <row r="220" spans="1:7">
      <c r="A220" s="24">
        <v>45051</v>
      </c>
      <c r="B220" s="30">
        <f>'[1]Daily OMR Table'!$B220</f>
        <v>6760</v>
      </c>
      <c r="C220" s="30">
        <f>'[1]Daily OMR Table'!$C220</f>
        <v>7196</v>
      </c>
      <c r="D220" s="31">
        <f>'[1]Daily OMR Table'!$D220</f>
        <v>8494.2857142857138</v>
      </c>
      <c r="E220" s="29">
        <f>'[1]Daily OMR Table'!$E220</f>
        <v>8493.9355502898943</v>
      </c>
      <c r="F220" s="29">
        <f>'[1]Daily OMR Table'!$F220</f>
        <v>8886.5049001159587</v>
      </c>
      <c r="G220" s="29">
        <f>'[1]Daily OMR Table'!$G220</f>
        <v>9801.684701069822</v>
      </c>
    </row>
    <row r="221" spans="1:7">
      <c r="A221" s="24">
        <v>45052</v>
      </c>
      <c r="B221" s="30">
        <f>'[1]Daily OMR Table'!$B221</f>
        <v>6370</v>
      </c>
      <c r="C221" s="30">
        <f>'[1]Daily OMR Table'!$C221</f>
        <v>6722</v>
      </c>
      <c r="D221" s="31">
        <f>'[1]Daily OMR Table'!$D221</f>
        <v>8362.8571428571431</v>
      </c>
      <c r="E221" s="29">
        <f>'[1]Daily OMR Table'!$E221</f>
        <v>8140.8869091504948</v>
      </c>
      <c r="F221" s="29">
        <f>'[1]Daily OMR Table'!$F221</f>
        <v>8651.5311440685655</v>
      </c>
      <c r="G221" s="29">
        <f>'[1]Daily OMR Table'!$G221</f>
        <v>9635.0221182580535</v>
      </c>
    </row>
    <row r="222" spans="1:7">
      <c r="A222" s="24">
        <v>45053</v>
      </c>
      <c r="B222" s="30">
        <f>'[1]Daily OMR Table'!$B222</f>
        <v>6820</v>
      </c>
      <c r="C222" s="30">
        <f>'[1]Daily OMR Table'!$C222</f>
        <v>6564</v>
      </c>
      <c r="D222" s="31">
        <f>'[1]Daily OMR Table'!$D222</f>
        <v>8145.7142857142853</v>
      </c>
      <c r="E222" s="29">
        <f>'[1]Daily OMR Table'!$E222</f>
        <v>8285.5100457272492</v>
      </c>
      <c r="F222" s="29">
        <f>'[1]Daily OMR Table'!$F222</f>
        <v>8534.5448406453252</v>
      </c>
      <c r="G222" s="29">
        <f>'[1]Daily OMR Table'!$G222</f>
        <v>9415.2735295908351</v>
      </c>
    </row>
    <row r="223" spans="1:7">
      <c r="A223" s="24">
        <v>45054</v>
      </c>
      <c r="B223" s="30">
        <f>'[1]Daily OMR Table'!$B223</f>
        <v>8120</v>
      </c>
      <c r="C223" s="30">
        <f>'[1]Daily OMR Table'!$C223</f>
        <v>6890</v>
      </c>
      <c r="D223" s="31">
        <f>'[1]Daily OMR Table'!$D223</f>
        <v>8000</v>
      </c>
      <c r="E223" s="29">
        <f>'[1]Daily OMR Table'!$E223</f>
        <v>9453.1982542979604</v>
      </c>
      <c r="F223" s="29">
        <f>'[1]Daily OMR Table'!$F223</f>
        <v>8697.2961233274527</v>
      </c>
      <c r="G223" s="29">
        <f>'[1]Daily OMR Table'!$G223</f>
        <v>9360.9972737152948</v>
      </c>
    </row>
    <row r="224" spans="1:7">
      <c r="A224" s="24">
        <v>45055</v>
      </c>
      <c r="B224" s="30">
        <f>'[1]Daily OMR Table'!$B224</f>
        <v>9840</v>
      </c>
      <c r="C224" s="30">
        <f>'[1]Daily OMR Table'!$C224</f>
        <v>7582</v>
      </c>
      <c r="D224" s="31">
        <f>'[1]Daily OMR Table'!$D224</f>
        <v>7983.5714285714284</v>
      </c>
      <c r="E224" s="29">
        <f>'[1]Daily OMR Table'!$E224</f>
        <v>10612.839666246533</v>
      </c>
      <c r="F224" s="29">
        <f>'[1]Daily OMR Table'!$F224</f>
        <v>8997.274085142426</v>
      </c>
      <c r="G224" s="29">
        <f>'[1]Daily OMR Table'!$G224</f>
        <v>9355.0065749468831</v>
      </c>
    </row>
    <row r="225" spans="1:7">
      <c r="A225" s="24">
        <v>45056</v>
      </c>
      <c r="B225" s="30">
        <f>'[1]Daily OMR Table'!$B225</f>
        <v>11220</v>
      </c>
      <c r="C225" s="30">
        <f>'[1]Daily OMR Table'!$C225</f>
        <v>8474</v>
      </c>
      <c r="D225" s="31">
        <f>'[1]Daily OMR Table'!$D225</f>
        <v>8129.2857142857147</v>
      </c>
      <c r="E225" s="29">
        <f>'[1]Daily OMR Table'!$E225</f>
        <v>12112.496220317622</v>
      </c>
      <c r="F225" s="29">
        <f>'[1]Daily OMR Table'!$F225</f>
        <v>9720.9862191479715</v>
      </c>
      <c r="G225" s="29">
        <f>'[1]Daily OMR Table'!$G225</f>
        <v>9458.9246691886656</v>
      </c>
    </row>
    <row r="226" spans="1:7">
      <c r="A226" s="24">
        <v>45057</v>
      </c>
      <c r="B226" s="30">
        <f>'[1]Daily OMR Table'!$B226</f>
        <v>9830</v>
      </c>
      <c r="C226" s="30">
        <f>'[1]Daily OMR Table'!$C226</f>
        <v>9166</v>
      </c>
      <c r="D226" s="31">
        <f>'[1]Daily OMR Table'!$D226</f>
        <v>8287.1428571428569</v>
      </c>
      <c r="E226" s="29">
        <f>'[1]Daily OMR Table'!$E226</f>
        <v>11901.597290345351</v>
      </c>
      <c r="F226" s="29">
        <f>'[1]Daily OMR Table'!$F226</f>
        <v>10473.128295386943</v>
      </c>
      <c r="G226" s="29">
        <f>'[1]Daily OMR Table'!$G226</f>
        <v>9689.2314841621974</v>
      </c>
    </row>
    <row r="227" spans="1:7">
      <c r="A227" s="24">
        <v>45058</v>
      </c>
      <c r="B227" s="30">
        <f>'[1]Daily OMR Table'!$B227</f>
        <v>6540</v>
      </c>
      <c r="C227" s="30">
        <f>'[1]Daily OMR Table'!$C227</f>
        <v>9110</v>
      </c>
      <c r="D227" s="31">
        <f>'[1]Daily OMR Table'!$D227</f>
        <v>8186.4285714285716</v>
      </c>
      <c r="E227" s="29">
        <f>'[1]Daily OMR Table'!$E227</f>
        <v>7512.0387835644069</v>
      </c>
      <c r="F227" s="29">
        <f>'[1]Daily OMR Table'!$F227</f>
        <v>10318.434042954375</v>
      </c>
      <c r="G227" s="29">
        <f>'[1]Daily OMR Table'!$G227</f>
        <v>9583.7932014800699</v>
      </c>
    </row>
    <row r="228" spans="1:7">
      <c r="A228" s="24">
        <v>45059</v>
      </c>
      <c r="B228" s="30">
        <f>'[1]Daily OMR Table'!$B228</f>
        <v>6480</v>
      </c>
      <c r="C228" s="30">
        <f>'[1]Daily OMR Table'!$C228</f>
        <v>8782</v>
      </c>
      <c r="D228" s="31">
        <f>'[1]Daily OMR Table'!$D228</f>
        <v>7953.5714285714284</v>
      </c>
      <c r="E228" s="29">
        <f>'[1]Daily OMR Table'!$E228</f>
        <v>7026.564983564409</v>
      </c>
      <c r="F228" s="29">
        <f>'[1]Daily OMR Table'!$F228</f>
        <v>9833.1073888076644</v>
      </c>
      <c r="G228" s="29">
        <f>'[1]Daily OMR Table'!$G228</f>
        <v>9310.2406905758235</v>
      </c>
    </row>
    <row r="229" spans="1:7">
      <c r="A229" s="24">
        <v>45060</v>
      </c>
      <c r="B229" s="30">
        <f>'[1]Daily OMR Table'!$B229</f>
        <v>8820</v>
      </c>
      <c r="C229" s="30">
        <f>'[1]Daily OMR Table'!$C229</f>
        <v>8578</v>
      </c>
      <c r="D229" s="31">
        <f>'[1]Daily OMR Table'!$D229</f>
        <v>7858.5714285714284</v>
      </c>
      <c r="E229" s="29">
        <f>'[1]Daily OMR Table'!$E229</f>
        <v>10974.398235448974</v>
      </c>
      <c r="F229" s="29">
        <f>'[1]Daily OMR Table'!$F229</f>
        <v>9905.4191026481531</v>
      </c>
      <c r="G229" s="29">
        <f>'[1]Daily OMR Table'!$G229</f>
        <v>9318.0039206601996</v>
      </c>
    </row>
    <row r="230" spans="1:7">
      <c r="A230" s="24">
        <v>45061</v>
      </c>
      <c r="B230" s="30">
        <f>'[1]Daily OMR Table'!$B230</f>
        <v>9520</v>
      </c>
      <c r="C230" s="30">
        <f>'[1]Daily OMR Table'!$C230</f>
        <v>8238</v>
      </c>
      <c r="D230" s="31">
        <f>'[1]Daily OMR Table'!$D230</f>
        <v>7914.2857142857147</v>
      </c>
      <c r="E230" s="29">
        <f>'[1]Daily OMR Table'!$E230</f>
        <v>10499.001850038318</v>
      </c>
      <c r="F230" s="29">
        <f>'[1]Daily OMR Table'!$F230</f>
        <v>9582.7202285922922</v>
      </c>
      <c r="G230" s="29">
        <f>'[1]Daily OMR Table'!$G230</f>
        <v>9402.5215035638339</v>
      </c>
    </row>
    <row r="231" spans="1:7">
      <c r="A231" s="24">
        <v>45062</v>
      </c>
      <c r="B231" s="30">
        <f>'[1]Daily OMR Table'!$B231</f>
        <v>8320</v>
      </c>
      <c r="C231" s="30">
        <f>'[1]Daily OMR Table'!$C231</f>
        <v>7936</v>
      </c>
      <c r="D231" s="31">
        <f>'[1]Daily OMR Table'!$D231</f>
        <v>7965</v>
      </c>
      <c r="E231" s="29">
        <f>'[1]Daily OMR Table'!$E231</f>
        <v>10048.933523771111</v>
      </c>
      <c r="F231" s="29">
        <f>'[1]Daily OMR Table'!$F231</f>
        <v>9212.1874752774438</v>
      </c>
      <c r="G231" s="29">
        <f>'[1]Daily OMR Table'!$G231</f>
        <v>9486.6995007729511</v>
      </c>
    </row>
    <row r="232" spans="1:7">
      <c r="A232" s="24">
        <v>45063</v>
      </c>
      <c r="B232" s="30">
        <f>'[1]Daily OMR Table'!$B232</f>
        <v>6300</v>
      </c>
      <c r="C232" s="30">
        <f>'[1]Daily OMR Table'!$C232</f>
        <v>7888</v>
      </c>
      <c r="D232" s="31">
        <f>'[1]Daily OMR Table'!$D232</f>
        <v>7951.4285714285716</v>
      </c>
      <c r="E232" s="29">
        <f>'[1]Daily OMR Table'!$E232</f>
        <v>8566.4623201411669</v>
      </c>
      <c r="F232" s="29">
        <f>'[1]Daily OMR Table'!$F232</f>
        <v>9423.0721825927958</v>
      </c>
      <c r="G232" s="29">
        <f>'[1]Daily OMR Table'!$G232</f>
        <v>9481.486677862511</v>
      </c>
    </row>
    <row r="233" spans="1:7">
      <c r="A233" s="24">
        <v>45064</v>
      </c>
      <c r="B233" s="30">
        <f>'[1]Daily OMR Table'!$B233</f>
        <v>4430</v>
      </c>
      <c r="C233" s="30">
        <f>'[1]Daily OMR Table'!$C233</f>
        <v>7478</v>
      </c>
      <c r="D233" s="31">
        <f>'[1]Daily OMR Table'!$D233</f>
        <v>7812.1428571428569</v>
      </c>
      <c r="E233" s="29">
        <f>'[1]Daily OMR Table'!$E233</f>
        <v>8112.0070225863401</v>
      </c>
      <c r="F233" s="29">
        <f>'[1]Daily OMR Table'!$F233</f>
        <v>9640.1605903971831</v>
      </c>
      <c r="G233" s="29">
        <f>'[1]Daily OMR Table'!$G233</f>
        <v>9409.9907611064154</v>
      </c>
    </row>
    <row r="234" spans="1:7">
      <c r="A234" s="24">
        <v>45065</v>
      </c>
      <c r="B234" s="30">
        <f>'[1]Daily OMR Table'!$B234</f>
        <v>4190</v>
      </c>
      <c r="C234" s="30">
        <f>'[1]Daily OMR Table'!$C234</f>
        <v>6552</v>
      </c>
      <c r="D234" s="31">
        <f>'[1]Daily OMR Table'!$D234</f>
        <v>7628.5714285714284</v>
      </c>
      <c r="E234" s="29">
        <f>'[1]Daily OMR Table'!$E234</f>
        <v>7100.2288701285615</v>
      </c>
      <c r="F234" s="29">
        <f>'[1]Daily OMR Table'!$F234</f>
        <v>8865.3267173331005</v>
      </c>
      <c r="G234" s="29">
        <f>'[1]Daily OMR Table'!$G234</f>
        <v>9310.4402839520353</v>
      </c>
    </row>
    <row r="235" spans="1:7">
      <c r="A235" s="24">
        <v>45066</v>
      </c>
      <c r="B235" s="30">
        <f>'[1]Daily OMR Table'!$B235</f>
        <v>2603</v>
      </c>
      <c r="C235" s="30">
        <f>'[1]Daily OMR Table'!$C235</f>
        <v>5168.6000000000004</v>
      </c>
      <c r="D235" s="31">
        <f>'[1]Daily OMR Table'!$D235</f>
        <v>7359.5</v>
      </c>
      <c r="E235" s="29">
        <f>'[1]Daily OMR Table'!$E235</f>
        <v>3240.1565847743914</v>
      </c>
      <c r="F235" s="29">
        <f>'[1]Daily OMR Table'!$F235</f>
        <v>7413.5576642803153</v>
      </c>
      <c r="G235" s="29">
        <f>'[1]Daily OMR Table'!$G235</f>
        <v>8960.3881179251712</v>
      </c>
    </row>
    <row r="236" spans="1:7">
      <c r="A236" s="24">
        <v>45067</v>
      </c>
      <c r="B236" s="30">
        <f>'[1]Daily OMR Table'!$B236</f>
        <v>1821</v>
      </c>
      <c r="C236" s="30">
        <f>'[1]Daily OMR Table'!$C236</f>
        <v>3868.8</v>
      </c>
      <c r="D236" s="31">
        <f>'[1]Daily OMR Table'!$D236</f>
        <v>7002.4285714285716</v>
      </c>
      <c r="E236" s="29">
        <f>'[1]Daily OMR Table'!$E236</f>
        <v>3088.9626496092769</v>
      </c>
      <c r="F236" s="29">
        <f>'[1]Daily OMR Table'!$F236</f>
        <v>6021.5634894479472</v>
      </c>
      <c r="G236" s="29">
        <f>'[1]Daily OMR Table'!$G236</f>
        <v>8589.2061610596029</v>
      </c>
    </row>
    <row r="237" spans="1:7">
      <c r="A237" s="24">
        <v>45068</v>
      </c>
      <c r="B237" s="30">
        <f>'[1]Daily OMR Table'!$B237</f>
        <v>2136</v>
      </c>
      <c r="C237" s="30">
        <f>'[1]Daily OMR Table'!$C237</f>
        <v>3036</v>
      </c>
      <c r="D237" s="31">
        <f>'[1]Daily OMR Table'!$D237</f>
        <v>6575</v>
      </c>
      <c r="E237" s="29">
        <f>'[1]Daily OMR Table'!$E237</f>
        <v>4693.2128762288921</v>
      </c>
      <c r="F237" s="29">
        <f>'[1]Daily OMR Table'!$F237</f>
        <v>5246.9136006654926</v>
      </c>
      <c r="G237" s="29">
        <f>'[1]Daily OMR Table'!$G237</f>
        <v>8249.2072054832388</v>
      </c>
    </row>
    <row r="238" spans="1:7">
      <c r="A238" s="24">
        <v>45069</v>
      </c>
      <c r="B238" s="30">
        <f>'[1]Daily OMR Table'!$B238</f>
        <v>2288</v>
      </c>
      <c r="C238" s="30">
        <f>'[1]Daily OMR Table'!$C238</f>
        <v>2607.6</v>
      </c>
      <c r="D238" s="31">
        <f>'[1]Daily OMR Table'!$D238</f>
        <v>6035.5714285714284</v>
      </c>
      <c r="E238" s="29">
        <f>'[1]Daily OMR Table'!$E238</f>
        <v>3805.4681472145221</v>
      </c>
      <c r="F238" s="29">
        <f>'[1]Daily OMR Table'!$F238</f>
        <v>4385.6058255911294</v>
      </c>
      <c r="G238" s="29">
        <f>'[1]Daily OMR Table'!$G238</f>
        <v>7762.9663826952383</v>
      </c>
    </row>
    <row r="239" spans="1:7">
      <c r="A239" s="24">
        <v>45070</v>
      </c>
      <c r="B239" s="30">
        <f>'[1]Daily OMR Table'!$B239</f>
        <v>2410</v>
      </c>
      <c r="C239" s="30">
        <f>'[1]Daily OMR Table'!$C239</f>
        <v>2251.6</v>
      </c>
      <c r="D239" s="31">
        <f>'[1]Daily OMR Table'!$D239</f>
        <v>5406.2857142857147</v>
      </c>
      <c r="E239" s="29">
        <f>'[1]Daily OMR Table'!$E239</f>
        <v>3786.4523010839475</v>
      </c>
      <c r="F239" s="29">
        <f>'[1]Daily OMR Table'!$F239</f>
        <v>3722.850511782206</v>
      </c>
      <c r="G239" s="29">
        <f>'[1]Daily OMR Table'!$G239</f>
        <v>7168.2489598928341</v>
      </c>
    </row>
    <row r="240" spans="1:7">
      <c r="A240" s="24">
        <v>45071</v>
      </c>
      <c r="B240" s="30">
        <f>'[1]Daily OMR Table'!$B240</f>
        <v>2653</v>
      </c>
      <c r="C240" s="30">
        <f>'[1]Daily OMR Table'!$C240</f>
        <v>2261.6</v>
      </c>
      <c r="D240" s="31">
        <f>'[1]Daily OMR Table'!$D240</f>
        <v>4893.6428571428569</v>
      </c>
      <c r="E240" s="29">
        <f>'[1]Daily OMR Table'!$E240</f>
        <v>3879.3813889084977</v>
      </c>
      <c r="F240" s="29">
        <f>'[1]Daily OMR Table'!$F240</f>
        <v>3850.6954726090275</v>
      </c>
      <c r="G240" s="29">
        <f>'[1]Daily OMR Table'!$G240</f>
        <v>6595.2335383616301</v>
      </c>
    </row>
    <row r="241" spans="1:7">
      <c r="A241" s="24">
        <v>45072</v>
      </c>
      <c r="B241" s="30">
        <f>'[1]Daily OMR Table'!$B241</f>
        <v>3153</v>
      </c>
      <c r="C241" s="30">
        <f>'[1]Daily OMR Table'!$C241</f>
        <v>2528</v>
      </c>
      <c r="D241" s="31">
        <f>'[1]Daily OMR Table'!$D241</f>
        <v>4651.7142857142853</v>
      </c>
      <c r="E241" s="29">
        <f>'[1]Daily OMR Table'!$E241</f>
        <v>4083.0778742122529</v>
      </c>
      <c r="F241" s="29">
        <f>'[1]Daily OMR Table'!$F241</f>
        <v>4049.5185175296224</v>
      </c>
      <c r="G241" s="29">
        <f>'[1]Daily OMR Table'!$G241</f>
        <v>6350.30775912219</v>
      </c>
    </row>
    <row r="242" spans="1:7">
      <c r="A242" s="24">
        <v>45073</v>
      </c>
      <c r="B242" s="30">
        <f>'[1]Daily OMR Table'!$B242</f>
        <v>2922</v>
      </c>
      <c r="C242" s="30">
        <f>'[1]Daily OMR Table'!$C242</f>
        <v>2685.2</v>
      </c>
      <c r="D242" s="31">
        <f>'[1]Daily OMR Table'!$D242</f>
        <v>4397.5714285714284</v>
      </c>
      <c r="E242" s="29">
        <f>'[1]Daily OMR Table'!$E242</f>
        <v>4200.0661938492594</v>
      </c>
      <c r="F242" s="29">
        <f>'[1]Daily OMR Table'!$F242</f>
        <v>3950.8891810536961</v>
      </c>
      <c r="G242" s="29">
        <f>'[1]Daily OMR Table'!$G242</f>
        <v>6148.4149884282497</v>
      </c>
    </row>
    <row r="243" spans="1:7">
      <c r="A243" s="24">
        <v>45074</v>
      </c>
      <c r="B243" s="30">
        <f>'[1]Daily OMR Table'!$B243</f>
        <v>3070</v>
      </c>
      <c r="C243" s="30">
        <f>'[1]Daily OMR Table'!$C243</f>
        <v>2841.6</v>
      </c>
      <c r="D243" s="31">
        <f>'[1]Daily OMR Table'!$D243</f>
        <v>3986.8571428571427</v>
      </c>
      <c r="E243" s="29">
        <f>'[1]Daily OMR Table'!$E243</f>
        <v>4404.448905722209</v>
      </c>
      <c r="F243" s="29">
        <f>'[1]Daily OMR Table'!$F243</f>
        <v>4070.6853327552335</v>
      </c>
      <c r="G243" s="29">
        <f>'[1]Daily OMR Table'!$G243</f>
        <v>5679.1328934477669</v>
      </c>
    </row>
    <row r="244" spans="1:7">
      <c r="A244" s="24">
        <v>45075</v>
      </c>
      <c r="B244" s="30">
        <f>'[1]Daily OMR Table'!$B244</f>
        <v>4910</v>
      </c>
      <c r="C244" s="30">
        <f>'[1]Daily OMR Table'!$C244</f>
        <v>3341.6</v>
      </c>
      <c r="D244" s="31">
        <f>'[1]Daily OMR Table'!$D244</f>
        <v>3657.5714285714284</v>
      </c>
      <c r="E244" s="29">
        <f>'[1]Daily OMR Table'!$E244</f>
        <v>6510.5183604739123</v>
      </c>
      <c r="F244" s="29">
        <f>'[1]Daily OMR Table'!$F244</f>
        <v>4615.4985446332266</v>
      </c>
      <c r="G244" s="29">
        <f>'[1]Daily OMR Table'!$G244</f>
        <v>5394.2412156217388</v>
      </c>
    </row>
    <row r="245" spans="1:7">
      <c r="A245" s="24">
        <v>45076</v>
      </c>
      <c r="B245" s="30">
        <f>'[1]Daily OMR Table'!$B245</f>
        <v>5630</v>
      </c>
      <c r="C245" s="30">
        <f>'[1]Daily OMR Table'!$C245</f>
        <v>3937</v>
      </c>
      <c r="D245" s="31">
        <f>'[1]Daily OMR Table'!$D245</f>
        <v>3465.4285714285716</v>
      </c>
      <c r="E245" s="29">
        <f>'[1]Daily OMR Table'!$E245</f>
        <v>6626.5233277035568</v>
      </c>
      <c r="F245" s="29">
        <f>'[1]Daily OMR Table'!$F245</f>
        <v>5164.926932392239</v>
      </c>
      <c r="G245" s="29">
        <f>'[1]Daily OMR Table'!$G245</f>
        <v>5149.7833444740563</v>
      </c>
    </row>
    <row r="246" spans="1:7">
      <c r="A246" s="24">
        <v>45077</v>
      </c>
      <c r="B246" s="30">
        <f>'[1]Daily OMR Table'!$B246</f>
        <v>4520</v>
      </c>
      <c r="C246" s="30">
        <f>'[1]Daily OMR Table'!$C246</f>
        <v>4210.3999999999996</v>
      </c>
      <c r="D246" s="31">
        <f>'[1]Daily OMR Table'!$D246</f>
        <v>3338.2857142857142</v>
      </c>
      <c r="E246" s="29">
        <f>'[1]Daily OMR Table'!$E246</f>
        <v>5471.6133291656206</v>
      </c>
      <c r="F246" s="29">
        <f>'[1]Daily OMR Table'!$F246</f>
        <v>5442.6340233829123</v>
      </c>
      <c r="G246" s="29">
        <f>'[1]Daily OMR Table'!$G246</f>
        <v>4928.722702261517</v>
      </c>
    </row>
    <row r="247" spans="1:7">
      <c r="A247" s="24">
        <v>45078</v>
      </c>
      <c r="B247" s="30">
        <f>'[1]Daily OMR Table'!$B247</f>
        <v>3840</v>
      </c>
      <c r="C247" s="30">
        <f>'[1]Daily OMR Table'!$C247</f>
        <v>4394</v>
      </c>
      <c r="D247" s="31">
        <f>'[1]Daily OMR Table'!$D247</f>
        <v>3296.1428571428573</v>
      </c>
      <c r="E247" s="29">
        <f>'[1]Daily OMR Table'!$E247</f>
        <v>5473.1932316107905</v>
      </c>
      <c r="F247" s="29">
        <f>'[1]Daily OMR Table'!$F247</f>
        <v>5697.259430935218</v>
      </c>
      <c r="G247" s="29">
        <f>'[1]Daily OMR Table'!$G247</f>
        <v>4740.2360029061219</v>
      </c>
    </row>
    <row r="248" spans="1:7">
      <c r="A248" s="24">
        <v>45079</v>
      </c>
      <c r="B248" s="30">
        <f>'[1]Daily OMR Table'!$B248</f>
        <v>3960</v>
      </c>
      <c r="C248" s="30">
        <f>'[1]Daily OMR Table'!$C248</f>
        <v>4572</v>
      </c>
      <c r="D248" s="31">
        <f>'[1]Daily OMR Table'!$D248</f>
        <v>3279.7142857142858</v>
      </c>
      <c r="E248" s="29">
        <f>'[1]Daily OMR Table'!$E248</f>
        <v>6618.1886155281099</v>
      </c>
      <c r="F248" s="29">
        <f>'[1]Daily OMR Table'!$F248</f>
        <v>6140.007372896398</v>
      </c>
      <c r="G248" s="29">
        <f>'[1]Daily OMR Table'!$G248</f>
        <v>4705.8045561489462</v>
      </c>
    </row>
    <row r="249" spans="1:7">
      <c r="A249" s="24">
        <v>45080</v>
      </c>
      <c r="B249" s="30">
        <f>'[1]Daily OMR Table'!$B249</f>
        <v>4300</v>
      </c>
      <c r="C249" s="30">
        <f>'[1]Daily OMR Table'!$C249</f>
        <v>4450</v>
      </c>
      <c r="D249" s="31">
        <f>'[1]Daily OMR Table'!$D249</f>
        <v>3400.9285714285716</v>
      </c>
      <c r="E249" s="29">
        <f>'[1]Daily OMR Table'!$E249</f>
        <v>6583.9967838164903</v>
      </c>
      <c r="F249" s="29">
        <f>'[1]Daily OMR Table'!$F249</f>
        <v>6154.7030575649133</v>
      </c>
      <c r="G249" s="29">
        <f>'[1]Daily OMR Table'!$G249</f>
        <v>4944.6502846519534</v>
      </c>
    </row>
    <row r="250" spans="1:7">
      <c r="A250" s="24">
        <v>45081</v>
      </c>
      <c r="B250" s="30">
        <f>'[1]Daily OMR Table'!$B250</f>
        <v>4590</v>
      </c>
      <c r="C250" s="30">
        <f>'[1]Daily OMR Table'!$C250</f>
        <v>4242</v>
      </c>
      <c r="D250" s="31">
        <f>'[1]Daily OMR Table'!$D250</f>
        <v>3598.7142857142858</v>
      </c>
      <c r="E250" s="29">
        <f>'[1]Daily OMR Table'!$E250</f>
        <v>7325.6832752205719</v>
      </c>
      <c r="F250" s="29">
        <f>'[1]Daily OMR Table'!$F250</f>
        <v>6294.535047068317</v>
      </c>
      <c r="G250" s="29">
        <f>'[1]Daily OMR Table'!$G250</f>
        <v>5247.2731864813313</v>
      </c>
    </row>
    <row r="251" spans="1:7">
      <c r="A251" s="24">
        <v>45082</v>
      </c>
      <c r="B251" s="30">
        <f>'[1]Daily OMR Table'!$B251</f>
        <v>4710</v>
      </c>
      <c r="C251" s="30">
        <f>'[1]Daily OMR Table'!$C251</f>
        <v>4280</v>
      </c>
      <c r="D251" s="31">
        <f>'[1]Daily OMR Table'!$D251</f>
        <v>3782.5714285714284</v>
      </c>
      <c r="E251" s="29">
        <f>'[1]Daily OMR Table'!$E251</f>
        <v>6926.2250468868187</v>
      </c>
      <c r="F251" s="29">
        <f>'[1]Daily OMR Table'!$F251</f>
        <v>6585.4573906125561</v>
      </c>
      <c r="G251" s="29">
        <f>'[1]Daily OMR Table'!$G251</f>
        <v>5406.7740558140404</v>
      </c>
    </row>
    <row r="252" spans="1:7">
      <c r="A252" s="24">
        <v>45083</v>
      </c>
      <c r="B252" s="30">
        <f>'[1]Daily OMR Table'!$B252</f>
        <v>6340</v>
      </c>
      <c r="C252" s="30">
        <f>'[1]Daily OMR Table'!$C252</f>
        <v>4780</v>
      </c>
      <c r="D252" s="31">
        <f>'[1]Daily OMR Table'!$D252</f>
        <v>4072</v>
      </c>
      <c r="E252" s="29">
        <f>'[1]Daily OMR Table'!$E252</f>
        <v>7058.1972973027496</v>
      </c>
      <c r="F252" s="29">
        <f>'[1]Daily OMR Table'!$F252</f>
        <v>6902.4582037509481</v>
      </c>
      <c r="G252" s="29">
        <f>'[1]Daily OMR Table'!$G252</f>
        <v>5639.1118522489132</v>
      </c>
    </row>
    <row r="253" spans="1:7">
      <c r="A253" s="24">
        <v>45084</v>
      </c>
      <c r="B253" s="30">
        <f>'[1]Daily OMR Table'!$B253</f>
        <v>7360</v>
      </c>
      <c r="C253" s="30">
        <f>'[1]Daily OMR Table'!$C253</f>
        <v>5460</v>
      </c>
      <c r="D253" s="31">
        <f>'[1]Daily OMR Table'!$D253</f>
        <v>4425.5714285714284</v>
      </c>
      <c r="E253" s="29">
        <f>'[1]Daily OMR Table'!$E253</f>
        <v>8458.3277222082179</v>
      </c>
      <c r="F253" s="29">
        <f>'[1]Daily OMR Table'!$F253</f>
        <v>7270.4860250869697</v>
      </c>
      <c r="G253" s="29">
        <f>'[1]Daily OMR Table'!$G253</f>
        <v>5972.817239472075</v>
      </c>
    </row>
    <row r="254" spans="1:7">
      <c r="A254" s="24">
        <v>45085</v>
      </c>
      <c r="B254" s="30">
        <f>'[1]Daily OMR Table'!$B254</f>
        <v>5640</v>
      </c>
      <c r="C254" s="30">
        <f>'[1]Daily OMR Table'!$C254</f>
        <v>5728</v>
      </c>
      <c r="D254" s="31">
        <f>'[1]Daily OMR Table'!$D254</f>
        <v>4638.9285714285716</v>
      </c>
      <c r="E254" s="29">
        <f>'[1]Daily OMR Table'!$E254</f>
        <v>5574.9535014872727</v>
      </c>
      <c r="F254" s="29">
        <f>'[1]Daily OMR Table'!$F254</f>
        <v>7068.6773686211263</v>
      </c>
      <c r="G254" s="29">
        <f>'[1]Daily OMR Table'!$G254</f>
        <v>6093.9295332277024</v>
      </c>
    </row>
    <row r="255" spans="1:7">
      <c r="A255" s="24">
        <v>45086</v>
      </c>
      <c r="B255" s="30">
        <f>'[1]Daily OMR Table'!$B255</f>
        <v>4090</v>
      </c>
      <c r="C255" s="30">
        <f>'[1]Daily OMR Table'!$C255</f>
        <v>5628</v>
      </c>
      <c r="D255" s="31">
        <f>'[1]Daily OMR Table'!$D255</f>
        <v>4705.8571428571431</v>
      </c>
      <c r="E255" s="29">
        <f>'[1]Daily OMR Table'!$E255</f>
        <v>5442.0795144945823</v>
      </c>
      <c r="F255" s="29">
        <f>'[1]Daily OMR Table'!$F255</f>
        <v>6691.9566164759281</v>
      </c>
      <c r="G255" s="29">
        <f>'[1]Daily OMR Table'!$G255</f>
        <v>6191.0010789621538</v>
      </c>
    </row>
    <row r="256" spans="1:7">
      <c r="A256" s="24">
        <v>45087</v>
      </c>
      <c r="B256" s="30">
        <f>'[1]Daily OMR Table'!$B256</f>
        <v>4230</v>
      </c>
      <c r="C256" s="30">
        <f>'[1]Daily OMR Table'!$C256</f>
        <v>5532</v>
      </c>
      <c r="D256" s="31">
        <f>'[1]Daily OMR Table'!$D256</f>
        <v>4799.2857142857147</v>
      </c>
      <c r="E256" s="29">
        <f>'[1]Daily OMR Table'!$E256</f>
        <v>5907.8040708343833</v>
      </c>
      <c r="F256" s="29">
        <f>'[1]Daily OMR Table'!$F256</f>
        <v>6488.2724212654412</v>
      </c>
      <c r="G256" s="29">
        <f>'[1]Daily OMR Table'!$G256</f>
        <v>6312.9823558896624</v>
      </c>
    </row>
    <row r="257" spans="1:7">
      <c r="A257" s="24">
        <v>45088</v>
      </c>
      <c r="B257" s="30">
        <f>'[1]Daily OMR Table'!$B257</f>
        <v>5620</v>
      </c>
      <c r="C257" s="30">
        <f>'[1]Daily OMR Table'!$C257</f>
        <v>5388</v>
      </c>
      <c r="D257" s="31">
        <f>'[1]Daily OMR Table'!$D257</f>
        <v>4981.4285714285716</v>
      </c>
      <c r="E257" s="29">
        <f>'[1]Daily OMR Table'!$E257</f>
        <v>7512.2246871691459</v>
      </c>
      <c r="F257" s="29">
        <f>'[1]Daily OMR Table'!$F257</f>
        <v>6579.0778992387204</v>
      </c>
      <c r="G257" s="29">
        <f>'[1]Daily OMR Table'!$G257</f>
        <v>6534.9663402787291</v>
      </c>
    </row>
    <row r="258" spans="1:7">
      <c r="A258" s="24">
        <v>45089</v>
      </c>
      <c r="B258" s="30">
        <f>'[1]Daily OMR Table'!$B258</f>
        <v>5840</v>
      </c>
      <c r="C258" s="30">
        <f>'[1]Daily OMR Table'!$C258</f>
        <v>5084</v>
      </c>
      <c r="D258" s="31">
        <f>'[1]Daily OMR Table'!$D258</f>
        <v>5047.8571428571431</v>
      </c>
      <c r="E258" s="29">
        <f>'[1]Daily OMR Table'!$E258</f>
        <v>6756.0492329216049</v>
      </c>
      <c r="F258" s="29">
        <f>'[1]Daily OMR Table'!$F258</f>
        <v>6238.6222013813986</v>
      </c>
      <c r="G258" s="29">
        <f>'[1]Daily OMR Table'!$G258</f>
        <v>6552.5042597392794</v>
      </c>
    </row>
    <row r="259" spans="1:7">
      <c r="A259" s="24">
        <v>45090</v>
      </c>
      <c r="B259" s="30">
        <f>'[1]Daily OMR Table'!$B259</f>
        <v>4200</v>
      </c>
      <c r="C259" s="30">
        <f>'[1]Daily OMR Table'!$C259</f>
        <v>4796</v>
      </c>
      <c r="D259" s="31">
        <f>'[1]Daily OMR Table'!$D259</f>
        <v>4945.7142857142853</v>
      </c>
      <c r="E259" s="29">
        <f>'[1]Daily OMR Table'!$E259</f>
        <v>5531.5415122258655</v>
      </c>
      <c r="F259" s="29">
        <f>'[1]Daily OMR Table'!$F259</f>
        <v>6229.939803529116</v>
      </c>
      <c r="G259" s="29">
        <f>'[1]Daily OMR Table'!$G259</f>
        <v>6474.2912729194459</v>
      </c>
    </row>
    <row r="260" spans="1:7">
      <c r="A260" s="24">
        <v>45091</v>
      </c>
      <c r="B260" s="30">
        <f>'[1]Daily OMR Table'!$B260</f>
        <v>2900</v>
      </c>
      <c r="C260" s="30">
        <f>'[1]Daily OMR Table'!$C260</f>
        <v>4558</v>
      </c>
      <c r="D260" s="31">
        <f>'[1]Daily OMR Table'!$D260</f>
        <v>4830</v>
      </c>
      <c r="E260" s="29">
        <f>'[1]Daily OMR Table'!$E260</f>
        <v>5438.9979339551337</v>
      </c>
      <c r="F260" s="29">
        <f>'[1]Daily OMR Table'!$F260</f>
        <v>6229.3234874212267</v>
      </c>
      <c r="G260" s="29">
        <f>'[1]Daily OMR Table'!$G260</f>
        <v>6471.9616018329825</v>
      </c>
    </row>
    <row r="261" spans="1:7">
      <c r="A261" s="24">
        <v>45092</v>
      </c>
      <c r="B261" s="30">
        <f>'[1]Daily OMR Table'!$B261</f>
        <v>2129</v>
      </c>
      <c r="C261" s="30">
        <f>'[1]Daily OMR Table'!$C261</f>
        <v>4137.8</v>
      </c>
      <c r="D261" s="31">
        <f>'[1]Daily OMR Table'!$D261</f>
        <v>4707.7857142857147</v>
      </c>
      <c r="E261" s="29">
        <f>'[1]Daily OMR Table'!$E261</f>
        <v>4383.9276716410404</v>
      </c>
      <c r="F261" s="29">
        <f>'[1]Daily OMR Table'!$F261</f>
        <v>5924.5482075825585</v>
      </c>
      <c r="G261" s="29">
        <f>'[1]Daily OMR Table'!$G261</f>
        <v>6394.1569189779993</v>
      </c>
    </row>
    <row r="262" spans="1:7">
      <c r="A262" s="24">
        <v>45093</v>
      </c>
      <c r="B262" s="30">
        <f>'[1]Daily OMR Table'!$B262</f>
        <v>1228</v>
      </c>
      <c r="C262" s="30">
        <f>'[1]Daily OMR Table'!$C262</f>
        <v>3259.4</v>
      </c>
      <c r="D262" s="31">
        <f>'[1]Daily OMR Table'!$D262</f>
        <v>4512.6428571428569</v>
      </c>
      <c r="E262" s="29">
        <f>'[1]Daily OMR Table'!$E262</f>
        <v>3463.2399674313092</v>
      </c>
      <c r="F262" s="29">
        <f>'[1]Daily OMR Table'!$F262</f>
        <v>5114.7512636349911</v>
      </c>
      <c r="G262" s="29">
        <f>'[1]Daily OMR Table'!$G262</f>
        <v>6168.8034441139416</v>
      </c>
    </row>
    <row r="263" spans="1:7">
      <c r="A263" s="24">
        <v>45094</v>
      </c>
      <c r="B263" s="30">
        <f>'[1]Daily OMR Table'!$B263</f>
        <v>791.8</v>
      </c>
      <c r="C263" s="30">
        <f>'[1]Daily OMR Table'!$C263</f>
        <v>2249.7599999999998</v>
      </c>
      <c r="D263" s="31">
        <f>'[1]Daily OMR Table'!$D263</f>
        <v>4262.0571428571429</v>
      </c>
      <c r="E263" s="29">
        <f>'[1]Daily OMR Table'!$E263</f>
        <v>3200.7988987143963</v>
      </c>
      <c r="F263" s="29">
        <f>'[1]Daily OMR Table'!$F263</f>
        <v>4403.7011967935496</v>
      </c>
      <c r="G263" s="29">
        <f>'[1]Daily OMR Table'!$G263</f>
        <v>5927.1464523209352</v>
      </c>
    </row>
    <row r="264" spans="1:7">
      <c r="A264" s="24">
        <v>45095</v>
      </c>
      <c r="B264" s="30">
        <f>'[1]Daily OMR Table'!$B264</f>
        <v>1977</v>
      </c>
      <c r="C264" s="30">
        <f>'[1]Daily OMR Table'!$C264</f>
        <v>1805.1599999999999</v>
      </c>
      <c r="D264" s="31">
        <f>'[1]Daily OMR Table'!$D264</f>
        <v>4075.4142857142861</v>
      </c>
      <c r="E264" s="29">
        <f>'[1]Daily OMR Table'!$E264</f>
        <v>4372.9364331736842</v>
      </c>
      <c r="F264" s="29">
        <f>'[1]Daily OMR Table'!$F264</f>
        <v>4171.9801809831124</v>
      </c>
      <c r="G264" s="29">
        <f>'[1]Daily OMR Table'!$G264</f>
        <v>5716.2359636032998</v>
      </c>
    </row>
    <row r="265" spans="1:7">
      <c r="A265" s="24">
        <v>45096</v>
      </c>
      <c r="B265" s="30">
        <f>'[1]Daily OMR Table'!$B265</f>
        <v>1714</v>
      </c>
      <c r="C265" s="30">
        <f>'[1]Daily OMR Table'!$C265</f>
        <v>1567.96</v>
      </c>
      <c r="D265" s="31">
        <f>'[1]Daily OMR Table'!$D265</f>
        <v>3861.4142857142861</v>
      </c>
      <c r="E265" s="29">
        <f>'[1]Daily OMR Table'!$E265</f>
        <v>1555.6622703806424</v>
      </c>
      <c r="F265" s="29">
        <f>'[1]Daily OMR Table'!$F265</f>
        <v>3395.3130482682145</v>
      </c>
      <c r="G265" s="29">
        <f>'[1]Daily OMR Table'!$G265</f>
        <v>5332.6243367100024</v>
      </c>
    </row>
    <row r="266" spans="1:7">
      <c r="A266" s="24">
        <v>45097</v>
      </c>
      <c r="B266" s="30">
        <f>'[1]Daily OMR Table'!$B266</f>
        <v>1490</v>
      </c>
      <c r="C266" s="30">
        <f>'[1]Daily OMR Table'!$C266</f>
        <v>1440.16</v>
      </c>
      <c r="D266" s="31">
        <f>'[1]Daily OMR Table'!$D266</f>
        <v>3514.9857142857145</v>
      </c>
      <c r="E266" s="29">
        <f>'[1]Daily OMR Table'!$E266</f>
        <v>4403.0003344088736</v>
      </c>
      <c r="F266" s="29">
        <f>'[1]Daily OMR Table'!$F266</f>
        <v>3399.1275808217811</v>
      </c>
      <c r="G266" s="29">
        <f>'[1]Daily OMR Table'!$G266</f>
        <v>5142.9674107890114</v>
      </c>
    </row>
    <row r="267" spans="1:7">
      <c r="A267" s="24">
        <v>45098</v>
      </c>
      <c r="B267" s="30">
        <f>'[1]Daily OMR Table'!$B267</f>
        <v>-897.8</v>
      </c>
      <c r="C267" s="30">
        <f>'[1]Daily OMR Table'!$C267</f>
        <v>1015</v>
      </c>
      <c r="D267" s="31">
        <f>'[1]Daily OMR Table'!$D267</f>
        <v>2925.1428571428573</v>
      </c>
      <c r="E267" s="29">
        <f>'[1]Daily OMR Table'!$E267</f>
        <v>886.63055059239014</v>
      </c>
      <c r="F267" s="29">
        <f>'[1]Daily OMR Table'!$F267</f>
        <v>2883.8056974539973</v>
      </c>
      <c r="G267" s="29">
        <f>'[1]Daily OMR Table'!$G267</f>
        <v>4602.131898530738</v>
      </c>
    </row>
    <row r="268" spans="1:7">
      <c r="A268" s="24">
        <v>45099</v>
      </c>
      <c r="B268" s="30">
        <f>'[1]Daily OMR Table'!$B268</f>
        <v>-1477</v>
      </c>
      <c r="C268" s="30">
        <f>'[1]Daily OMR Table'!$C268</f>
        <v>561.24</v>
      </c>
      <c r="D268" s="31">
        <f>'[1]Daily OMR Table'!$D268</f>
        <v>2416.7857142857142</v>
      </c>
      <c r="E268" s="29">
        <f>'[1]Daily OMR Table'!$E268</f>
        <v>425.58164330728869</v>
      </c>
      <c r="F268" s="29">
        <f>'[1]Daily OMR Table'!$F268</f>
        <v>2328.7622463725756</v>
      </c>
      <c r="G268" s="29">
        <f>'[1]Daily OMR Table'!$G268</f>
        <v>4234.3196229464538</v>
      </c>
    </row>
    <row r="269" spans="1:7">
      <c r="A269" s="24">
        <v>45100</v>
      </c>
      <c r="B269" s="30">
        <f>'[1]Daily OMR Table'!$B269</f>
        <v>-1219.8</v>
      </c>
      <c r="C269" s="30">
        <f>'[1]Daily OMR Table'!$C269</f>
        <v>-78.120000000000033</v>
      </c>
      <c r="D269" s="31">
        <f>'[1]Daily OMR Table'!$D269</f>
        <v>2037.5142857142857</v>
      </c>
      <c r="E269" s="29">
        <f>'[1]Daily OMR Table'!$E269</f>
        <v>-92.247610335261925</v>
      </c>
      <c r="F269" s="29">
        <f>'[1]Daily OMR Table'!$F269</f>
        <v>1435.7254376707865</v>
      </c>
      <c r="G269" s="29">
        <f>'[1]Daily OMR Table'!$G269</f>
        <v>3839.0105426014643</v>
      </c>
    </row>
    <row r="270" spans="1:7">
      <c r="A270" s="24">
        <v>45101</v>
      </c>
      <c r="B270" s="30">
        <f>'[1]Daily OMR Table'!$B270</f>
        <v>-1868</v>
      </c>
      <c r="C270" s="30">
        <f>'[1]Daily OMR Table'!$C270</f>
        <v>-794.52</v>
      </c>
      <c r="D270" s="31">
        <f>'[1]Daily OMR Table'!$D270</f>
        <v>1601.9428571428573</v>
      </c>
      <c r="E270" s="29">
        <f>'[1]Daily OMR Table'!$E270</f>
        <v>-1018.3395640534382</v>
      </c>
      <c r="F270" s="29">
        <f>'[1]Daily OMR Table'!$F270</f>
        <v>920.92507078397045</v>
      </c>
      <c r="G270" s="29">
        <f>'[1]Daily OMR Table'!$G270</f>
        <v>3344.2859972523352</v>
      </c>
    </row>
    <row r="271" spans="1:7">
      <c r="A271" s="24">
        <v>45102</v>
      </c>
      <c r="B271" s="30">
        <f>'[1]Daily OMR Table'!$B271</f>
        <v>-2679</v>
      </c>
      <c r="C271" s="30">
        <f>'[1]Daily OMR Table'!$C271</f>
        <v>-1628.3200000000002</v>
      </c>
      <c r="D271" s="31">
        <f>'[1]Daily OMR Table'!$D271</f>
        <v>1009.157142857143</v>
      </c>
      <c r="E271" s="29">
        <f>'[1]Daily OMR Table'!$E271</f>
        <v>-2639.8630912881281</v>
      </c>
      <c r="F271" s="29">
        <f>'[1]Daily OMR Table'!$F271</f>
        <v>-487.64761435542988</v>
      </c>
      <c r="G271" s="29">
        <f>'[1]Daily OMR Table'!$G271</f>
        <v>2619.1368702196719</v>
      </c>
    </row>
    <row r="272" spans="1:7">
      <c r="A272" s="24">
        <v>45103</v>
      </c>
      <c r="B272" s="30">
        <f>'[1]Daily OMR Table'!$B272</f>
        <v>-3210</v>
      </c>
      <c r="C272" s="30">
        <f>'[1]Daily OMR Table'!$C272</f>
        <v>-2090.7599999999998</v>
      </c>
      <c r="D272" s="31">
        <f>'[1]Daily OMR Table'!$D272</f>
        <v>362.72857142857146</v>
      </c>
      <c r="E272" s="29">
        <f>'[1]Daily OMR Table'!$E272</f>
        <v>-3214.9700957247278</v>
      </c>
      <c r="F272" s="29">
        <f>'[1]Daily OMR Table'!$F272</f>
        <v>-1307.9677436188535</v>
      </c>
      <c r="G272" s="29">
        <f>'[1]Daily OMR Table'!$G272</f>
        <v>1906.9212038877911</v>
      </c>
    </row>
    <row r="273" spans="1:7">
      <c r="A273" s="24">
        <v>45104</v>
      </c>
      <c r="B273" s="30">
        <f>'[1]Daily OMR Table'!$B273</f>
        <v>-1069</v>
      </c>
      <c r="C273" s="30">
        <f>'[1]Daily OMR Table'!$C273</f>
        <v>-2009.1599999999999</v>
      </c>
      <c r="D273" s="31">
        <f>'[1]Daily OMR Table'!$D273</f>
        <v>-13.628571428571377</v>
      </c>
      <c r="E273" s="29">
        <f>'[1]Daily OMR Table'!$E273</f>
        <v>912.11193711368742</v>
      </c>
      <c r="F273" s="29">
        <f>'[1]Daily OMR Table'!$F273</f>
        <v>-1210.6616848575736</v>
      </c>
      <c r="G273" s="29">
        <f>'[1]Daily OMR Table'!$G273</f>
        <v>1576.9619485226353</v>
      </c>
    </row>
    <row r="274" spans="1:7">
      <c r="A274" s="24">
        <v>45105</v>
      </c>
      <c r="B274" s="30">
        <f>'[1]Daily OMR Table'!$B274</f>
        <v>265.8</v>
      </c>
      <c r="C274" s="30">
        <f>'[1]Daily OMR Table'!$C274</f>
        <v>-1712.0400000000002</v>
      </c>
      <c r="D274" s="31">
        <f>'[1]Daily OMR Table'!$D274</f>
        <v>-201.78571428571428</v>
      </c>
      <c r="E274" s="29">
        <f>'[1]Daily OMR Table'!$E274</f>
        <v>1405.3237715679343</v>
      </c>
      <c r="F274" s="29">
        <f>'[1]Daily OMR Table'!$F274</f>
        <v>-911.14740847693452</v>
      </c>
      <c r="G274" s="29">
        <f>'[1]Daily OMR Table'!$G274</f>
        <v>1288.8423654949784</v>
      </c>
    </row>
    <row r="275" spans="1:7">
      <c r="A275" s="24">
        <v>45106</v>
      </c>
      <c r="B275" s="30">
        <f>'[1]Daily OMR Table'!$B275</f>
        <v>2</v>
      </c>
      <c r="C275" s="30">
        <f>'[1]Daily OMR Table'!$C275</f>
        <v>-1338.04</v>
      </c>
      <c r="D275" s="31">
        <f>'[1]Daily OMR Table'!$D275</f>
        <v>-353.71428571428572</v>
      </c>
      <c r="E275" s="29">
        <f>'[1]Daily OMR Table'!$E275</f>
        <v>918.9349066422983</v>
      </c>
      <c r="F275" s="29">
        <f>'[1]Daily OMR Table'!$F275</f>
        <v>-523.6925143377872</v>
      </c>
      <c r="G275" s="29">
        <f>'[1]Daily OMR Table'!$G275</f>
        <v>1041.3428822807825</v>
      </c>
    </row>
    <row r="276" spans="1:7">
      <c r="A276" s="24">
        <v>45107</v>
      </c>
      <c r="B276" s="30">
        <f>'[1]Daily OMR Table'!$B276</f>
        <v>-1386</v>
      </c>
      <c r="C276" s="30">
        <f>'[1]Daily OMR Table'!$C276</f>
        <v>-1079.44</v>
      </c>
      <c r="D276" s="31">
        <f>'[1]Daily OMR Table'!$D276</f>
        <v>-540.42857142857144</v>
      </c>
      <c r="E276" s="29">
        <f>'[1]Daily OMR Table'!$E276</f>
        <v>-368.12770985631505</v>
      </c>
      <c r="F276" s="29">
        <f>'[1]Daily OMR Table'!$F276</f>
        <v>-69.345438051424566</v>
      </c>
      <c r="G276" s="29">
        <f>'[1]Daily OMR Table'!$G276</f>
        <v>767.67376247452319</v>
      </c>
    </row>
    <row r="277" spans="1:7">
      <c r="B277" s="30"/>
      <c r="C277" s="30"/>
      <c r="D277" s="31"/>
      <c r="E277" s="29"/>
      <c r="F277" s="29"/>
      <c r="G277" s="29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BC0-FC8C-499B-BAD5-AB5D298231FD}">
  <dimension ref="A1:AA546"/>
  <sheetViews>
    <sheetView zoomScaleNormal="100" workbookViewId="0">
      <pane xSplit="1" ySplit="1" topLeftCell="B242" activePane="bottomRight" state="frozen"/>
      <selection pane="topRight" activeCell="B1" sqref="B1"/>
      <selection pane="bottomLeft" activeCell="A2" sqref="A2"/>
      <selection pane="bottomRight" activeCell="N251" sqref="N251:N274"/>
    </sheetView>
  </sheetViews>
  <sheetFormatPr defaultRowHeight="11.25"/>
  <cols>
    <col min="1" max="1" width="12.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61</v>
      </c>
      <c r="V1" t="s">
        <v>18</v>
      </c>
      <c r="W1" t="s">
        <v>19</v>
      </c>
      <c r="X1" t="s">
        <v>62</v>
      </c>
      <c r="Y1" t="s">
        <v>63</v>
      </c>
      <c r="Z1" t="s">
        <v>54</v>
      </c>
      <c r="AA1" t="s">
        <v>55</v>
      </c>
    </row>
    <row r="2" spans="1:27">
      <c r="A2" s="41">
        <v>44835</v>
      </c>
      <c r="B2">
        <v>6094</v>
      </c>
      <c r="C2">
        <v>1</v>
      </c>
      <c r="D2">
        <v>0</v>
      </c>
      <c r="E2">
        <v>200</v>
      </c>
      <c r="F2">
        <v>248</v>
      </c>
      <c r="G2">
        <v>23</v>
      </c>
      <c r="H2">
        <v>89</v>
      </c>
      <c r="I2">
        <v>150.4</v>
      </c>
      <c r="J2">
        <v>2150</v>
      </c>
      <c r="K2">
        <v>0</v>
      </c>
      <c r="L2" s="47">
        <v>493.6</v>
      </c>
      <c r="M2" s="47">
        <v>1820.5</v>
      </c>
      <c r="N2">
        <v>116.2</v>
      </c>
      <c r="O2">
        <v>15.9</v>
      </c>
      <c r="P2">
        <v>30.8</v>
      </c>
      <c r="Q2">
        <v>506.2</v>
      </c>
      <c r="R2">
        <v>33.299999999999997</v>
      </c>
      <c r="S2">
        <v>2149.1</v>
      </c>
      <c r="T2">
        <v>2740</v>
      </c>
      <c r="U2" t="s">
        <v>58</v>
      </c>
      <c r="V2">
        <v>31.7</v>
      </c>
      <c r="W2">
        <v>35.6</v>
      </c>
      <c r="X2">
        <v>100</v>
      </c>
      <c r="Y2" t="s">
        <v>12</v>
      </c>
      <c r="Z2">
        <v>0</v>
      </c>
      <c r="AA2">
        <v>774.4</v>
      </c>
    </row>
    <row r="3" spans="1:27">
      <c r="A3" s="41">
        <v>44836</v>
      </c>
      <c r="B3">
        <v>7149</v>
      </c>
      <c r="C3">
        <v>1</v>
      </c>
      <c r="D3">
        <v>0</v>
      </c>
      <c r="E3">
        <v>200</v>
      </c>
      <c r="F3">
        <v>255</v>
      </c>
      <c r="G3">
        <v>23</v>
      </c>
      <c r="H3">
        <v>89</v>
      </c>
      <c r="I3">
        <v>145.1</v>
      </c>
      <c r="J3">
        <v>2100</v>
      </c>
      <c r="K3">
        <v>0</v>
      </c>
      <c r="L3" s="47">
        <v>499.1</v>
      </c>
      <c r="M3" s="47">
        <v>1814.5</v>
      </c>
      <c r="N3">
        <v>116.4</v>
      </c>
      <c r="O3">
        <v>15.2</v>
      </c>
      <c r="P3">
        <v>20.7</v>
      </c>
      <c r="Q3">
        <v>500.1</v>
      </c>
      <c r="R3">
        <v>25.7</v>
      </c>
      <c r="S3">
        <v>1758.9</v>
      </c>
      <c r="T3">
        <v>2172</v>
      </c>
      <c r="U3" t="s">
        <v>58</v>
      </c>
      <c r="V3">
        <v>28.8</v>
      </c>
      <c r="W3">
        <v>34.5</v>
      </c>
      <c r="X3">
        <v>100</v>
      </c>
      <c r="Y3" t="s">
        <v>12</v>
      </c>
      <c r="Z3">
        <v>0</v>
      </c>
      <c r="AA3">
        <v>623.6</v>
      </c>
    </row>
    <row r="4" spans="1:27">
      <c r="A4" s="41">
        <v>44837</v>
      </c>
      <c r="B4">
        <v>6885</v>
      </c>
      <c r="C4">
        <v>1</v>
      </c>
      <c r="D4">
        <v>0</v>
      </c>
      <c r="E4">
        <v>200</v>
      </c>
      <c r="F4">
        <v>286</v>
      </c>
      <c r="G4">
        <v>24</v>
      </c>
      <c r="H4">
        <v>107</v>
      </c>
      <c r="I4">
        <v>146.6</v>
      </c>
      <c r="J4">
        <v>2050</v>
      </c>
      <c r="K4">
        <v>0</v>
      </c>
      <c r="L4" s="47">
        <v>498.6</v>
      </c>
      <c r="M4" s="47">
        <v>1808.4</v>
      </c>
      <c r="N4">
        <v>116.6</v>
      </c>
      <c r="O4">
        <v>19.7</v>
      </c>
      <c r="P4">
        <v>22.7</v>
      </c>
      <c r="Q4">
        <v>454.2</v>
      </c>
      <c r="R4">
        <v>24.7</v>
      </c>
      <c r="S4">
        <v>2518.6999999999998</v>
      </c>
      <c r="T4">
        <v>3287</v>
      </c>
      <c r="U4" t="s">
        <v>58</v>
      </c>
      <c r="V4">
        <v>25.7</v>
      </c>
      <c r="W4">
        <v>31.2</v>
      </c>
      <c r="X4">
        <v>42</v>
      </c>
      <c r="Y4" t="s">
        <v>12</v>
      </c>
      <c r="Z4">
        <v>0</v>
      </c>
      <c r="AA4">
        <v>969.3</v>
      </c>
    </row>
    <row r="5" spans="1:27">
      <c r="A5" s="41">
        <v>44838</v>
      </c>
      <c r="B5">
        <v>7178</v>
      </c>
      <c r="C5">
        <v>1</v>
      </c>
      <c r="D5">
        <v>0</v>
      </c>
      <c r="E5">
        <v>200</v>
      </c>
      <c r="F5">
        <v>277</v>
      </c>
      <c r="G5">
        <v>23</v>
      </c>
      <c r="H5">
        <v>671</v>
      </c>
      <c r="I5">
        <v>129.30000000000001</v>
      </c>
      <c r="J5">
        <v>2050</v>
      </c>
      <c r="K5">
        <v>0</v>
      </c>
      <c r="L5" s="47">
        <v>498.1</v>
      </c>
      <c r="M5" s="47">
        <v>1816.5</v>
      </c>
      <c r="N5">
        <v>91.6</v>
      </c>
      <c r="O5">
        <v>36.4</v>
      </c>
      <c r="P5">
        <v>22.2</v>
      </c>
      <c r="Q5">
        <v>454.2</v>
      </c>
      <c r="R5">
        <v>31.3</v>
      </c>
      <c r="S5">
        <v>3735</v>
      </c>
      <c r="T5">
        <v>3126</v>
      </c>
      <c r="U5" t="s">
        <v>58</v>
      </c>
      <c r="V5">
        <v>26.2</v>
      </c>
      <c r="W5">
        <v>30.8</v>
      </c>
      <c r="X5">
        <v>0</v>
      </c>
      <c r="Y5" t="s">
        <v>12</v>
      </c>
      <c r="Z5">
        <v>0</v>
      </c>
      <c r="AA5">
        <v>-411.5</v>
      </c>
    </row>
    <row r="6" spans="1:27">
      <c r="A6" s="41">
        <v>44839</v>
      </c>
      <c r="B6">
        <v>6995</v>
      </c>
      <c r="C6">
        <v>1</v>
      </c>
      <c r="D6">
        <v>0</v>
      </c>
      <c r="E6">
        <v>200</v>
      </c>
      <c r="F6">
        <v>262</v>
      </c>
      <c r="G6">
        <v>23</v>
      </c>
      <c r="H6">
        <v>507</v>
      </c>
      <c r="I6">
        <v>93.3</v>
      </c>
      <c r="J6">
        <v>2000</v>
      </c>
      <c r="K6">
        <v>0</v>
      </c>
      <c r="L6" s="47">
        <v>489.5</v>
      </c>
      <c r="M6" s="47">
        <v>899.4</v>
      </c>
      <c r="N6">
        <v>119.8</v>
      </c>
      <c r="O6">
        <v>50.7</v>
      </c>
      <c r="P6">
        <v>24.7</v>
      </c>
      <c r="Q6">
        <v>454.2</v>
      </c>
      <c r="R6">
        <v>27.7</v>
      </c>
      <c r="S6">
        <v>4994.7</v>
      </c>
      <c r="T6">
        <v>4849</v>
      </c>
      <c r="U6" t="s">
        <v>58</v>
      </c>
      <c r="V6">
        <v>23</v>
      </c>
      <c r="W6">
        <v>24.8</v>
      </c>
      <c r="X6">
        <v>0</v>
      </c>
      <c r="Y6" t="s">
        <v>12</v>
      </c>
      <c r="Z6">
        <v>0</v>
      </c>
      <c r="AA6">
        <v>42.8</v>
      </c>
    </row>
    <row r="7" spans="1:27">
      <c r="A7" s="41">
        <v>44840</v>
      </c>
      <c r="B7">
        <v>6877</v>
      </c>
      <c r="C7">
        <v>1</v>
      </c>
      <c r="D7">
        <v>0</v>
      </c>
      <c r="E7">
        <v>200</v>
      </c>
      <c r="F7">
        <v>253</v>
      </c>
      <c r="G7">
        <v>23</v>
      </c>
      <c r="H7">
        <v>274</v>
      </c>
      <c r="I7">
        <v>62.6</v>
      </c>
      <c r="J7">
        <v>2000</v>
      </c>
      <c r="K7">
        <v>0</v>
      </c>
      <c r="L7" s="47">
        <v>486.5</v>
      </c>
      <c r="M7" s="47">
        <v>914</v>
      </c>
      <c r="N7">
        <v>120.1</v>
      </c>
      <c r="O7">
        <v>38.6</v>
      </c>
      <c r="P7">
        <v>40.799999999999997</v>
      </c>
      <c r="Q7">
        <v>499.6</v>
      </c>
      <c r="R7">
        <v>23.2</v>
      </c>
      <c r="S7">
        <v>4850.1000000000004</v>
      </c>
      <c r="T7">
        <v>4528</v>
      </c>
      <c r="U7" t="s">
        <v>58</v>
      </c>
      <c r="V7">
        <v>19.7</v>
      </c>
      <c r="W7">
        <v>20.7</v>
      </c>
      <c r="X7">
        <v>0</v>
      </c>
      <c r="Y7" t="s">
        <v>12</v>
      </c>
      <c r="Z7">
        <v>0</v>
      </c>
      <c r="AA7">
        <v>-148.1</v>
      </c>
    </row>
    <row r="8" spans="1:27">
      <c r="A8" s="41">
        <v>44841</v>
      </c>
      <c r="B8">
        <v>7011</v>
      </c>
      <c r="C8">
        <v>1</v>
      </c>
      <c r="D8">
        <v>0</v>
      </c>
      <c r="E8">
        <v>200</v>
      </c>
      <c r="F8">
        <v>256</v>
      </c>
      <c r="G8">
        <v>23</v>
      </c>
      <c r="H8">
        <v>162</v>
      </c>
      <c r="I8">
        <v>49.7</v>
      </c>
      <c r="J8">
        <v>1950</v>
      </c>
      <c r="K8">
        <v>0</v>
      </c>
      <c r="L8" s="47">
        <v>493.6</v>
      </c>
      <c r="M8" s="47">
        <v>914</v>
      </c>
      <c r="N8">
        <v>83.3</v>
      </c>
      <c r="O8">
        <v>53</v>
      </c>
      <c r="P8">
        <v>38.299999999999997</v>
      </c>
      <c r="Q8">
        <v>357.9</v>
      </c>
      <c r="R8">
        <v>26.2</v>
      </c>
      <c r="S8">
        <v>4747.8</v>
      </c>
      <c r="T8">
        <v>4153</v>
      </c>
      <c r="U8" t="s">
        <v>58</v>
      </c>
      <c r="V8">
        <v>16.399999999999999</v>
      </c>
      <c r="W8">
        <v>16.899999999999999</v>
      </c>
      <c r="X8">
        <v>58</v>
      </c>
      <c r="Y8" t="s">
        <v>12</v>
      </c>
      <c r="Z8">
        <v>0</v>
      </c>
      <c r="AA8">
        <v>-422.8</v>
      </c>
    </row>
    <row r="9" spans="1:27">
      <c r="A9" s="41">
        <v>44842</v>
      </c>
      <c r="B9">
        <v>6999</v>
      </c>
      <c r="C9">
        <v>1</v>
      </c>
      <c r="D9">
        <v>0</v>
      </c>
      <c r="E9">
        <v>200</v>
      </c>
      <c r="F9">
        <v>291</v>
      </c>
      <c r="G9">
        <v>21</v>
      </c>
      <c r="H9">
        <v>157</v>
      </c>
      <c r="I9">
        <v>59.3</v>
      </c>
      <c r="J9">
        <v>1950</v>
      </c>
      <c r="K9">
        <v>0</v>
      </c>
      <c r="L9" s="47">
        <v>493.1</v>
      </c>
      <c r="M9" s="47">
        <v>915</v>
      </c>
      <c r="N9">
        <v>62.9</v>
      </c>
      <c r="O9">
        <v>48.4</v>
      </c>
      <c r="P9">
        <v>26.7</v>
      </c>
      <c r="Q9">
        <v>357.9</v>
      </c>
      <c r="R9">
        <v>23.2</v>
      </c>
      <c r="S9">
        <v>3477.4</v>
      </c>
      <c r="T9">
        <v>4238</v>
      </c>
      <c r="U9" t="s">
        <v>58</v>
      </c>
      <c r="V9">
        <v>16.7</v>
      </c>
      <c r="W9">
        <v>17.5</v>
      </c>
      <c r="X9">
        <v>100</v>
      </c>
      <c r="Y9" t="s">
        <v>12</v>
      </c>
      <c r="Z9">
        <v>0</v>
      </c>
      <c r="AA9">
        <v>920.1</v>
      </c>
    </row>
    <row r="10" spans="1:27">
      <c r="A10" s="41">
        <v>44843</v>
      </c>
      <c r="B10">
        <v>6994</v>
      </c>
      <c r="C10">
        <v>2</v>
      </c>
      <c r="D10">
        <v>0</v>
      </c>
      <c r="E10">
        <v>200</v>
      </c>
      <c r="F10">
        <v>356</v>
      </c>
      <c r="G10">
        <v>21</v>
      </c>
      <c r="H10">
        <v>156</v>
      </c>
      <c r="I10">
        <v>66.400000000000006</v>
      </c>
      <c r="J10">
        <v>1950</v>
      </c>
      <c r="K10">
        <v>0</v>
      </c>
      <c r="L10" s="47">
        <v>491.1</v>
      </c>
      <c r="M10" s="47">
        <v>917.1</v>
      </c>
      <c r="N10">
        <v>63</v>
      </c>
      <c r="O10">
        <v>50.5</v>
      </c>
      <c r="P10">
        <v>18.600000000000001</v>
      </c>
      <c r="Q10">
        <v>461.3</v>
      </c>
      <c r="R10">
        <v>27.7</v>
      </c>
      <c r="S10">
        <v>2454.6999999999998</v>
      </c>
      <c r="T10">
        <v>4248</v>
      </c>
      <c r="U10" t="s">
        <v>58</v>
      </c>
      <c r="V10">
        <v>17.100000000000001</v>
      </c>
      <c r="W10">
        <v>17.899999999999999</v>
      </c>
      <c r="X10">
        <v>100</v>
      </c>
      <c r="Y10" t="s">
        <v>12</v>
      </c>
      <c r="Z10">
        <v>0</v>
      </c>
      <c r="AA10">
        <v>1957.8</v>
      </c>
    </row>
    <row r="11" spans="1:27">
      <c r="A11" s="41">
        <v>44844</v>
      </c>
      <c r="B11">
        <v>6914</v>
      </c>
      <c r="C11">
        <v>2</v>
      </c>
      <c r="D11">
        <v>0</v>
      </c>
      <c r="E11">
        <v>200</v>
      </c>
      <c r="F11">
        <v>354</v>
      </c>
      <c r="G11">
        <v>21</v>
      </c>
      <c r="H11">
        <v>157</v>
      </c>
      <c r="I11">
        <v>71.099999999999994</v>
      </c>
      <c r="J11">
        <v>1900</v>
      </c>
      <c r="K11">
        <v>0</v>
      </c>
      <c r="L11" s="47">
        <v>489.5</v>
      </c>
      <c r="M11" s="47">
        <v>905</v>
      </c>
      <c r="N11">
        <v>63</v>
      </c>
      <c r="O11">
        <v>52.6</v>
      </c>
      <c r="P11">
        <v>24.7</v>
      </c>
      <c r="Q11">
        <v>454.2</v>
      </c>
      <c r="R11">
        <v>30.8</v>
      </c>
      <c r="S11">
        <v>2452.1999999999998</v>
      </c>
      <c r="T11">
        <v>4328</v>
      </c>
      <c r="U11" t="s">
        <v>58</v>
      </c>
      <c r="V11">
        <v>17.3</v>
      </c>
      <c r="W11">
        <v>17.8</v>
      </c>
      <c r="X11">
        <v>42</v>
      </c>
      <c r="Y11" t="s">
        <v>12</v>
      </c>
      <c r="Z11">
        <v>0</v>
      </c>
      <c r="AA11">
        <v>2043.3</v>
      </c>
    </row>
    <row r="12" spans="1:27">
      <c r="A12" s="41">
        <v>44845</v>
      </c>
      <c r="B12">
        <v>6726</v>
      </c>
      <c r="C12">
        <v>1</v>
      </c>
      <c r="D12">
        <v>0</v>
      </c>
      <c r="E12">
        <v>200</v>
      </c>
      <c r="F12">
        <v>296</v>
      </c>
      <c r="G12">
        <v>21</v>
      </c>
      <c r="H12">
        <v>158</v>
      </c>
      <c r="I12">
        <v>71.5</v>
      </c>
      <c r="J12">
        <v>1900</v>
      </c>
      <c r="K12">
        <v>0</v>
      </c>
      <c r="L12" s="47">
        <v>498.6</v>
      </c>
      <c r="M12" s="47">
        <v>905.5</v>
      </c>
      <c r="N12">
        <v>63</v>
      </c>
      <c r="O12">
        <v>63.4</v>
      </c>
      <c r="P12">
        <v>22.7</v>
      </c>
      <c r="Q12">
        <v>454.2</v>
      </c>
      <c r="R12">
        <v>32.799999999999997</v>
      </c>
      <c r="S12">
        <v>3801.2</v>
      </c>
      <c r="T12">
        <v>4279</v>
      </c>
      <c r="U12" t="s">
        <v>58</v>
      </c>
      <c r="V12">
        <v>17.5</v>
      </c>
      <c r="W12">
        <v>17.8</v>
      </c>
      <c r="X12">
        <v>0</v>
      </c>
      <c r="Y12" t="s">
        <v>12</v>
      </c>
      <c r="Z12">
        <v>0</v>
      </c>
      <c r="AA12">
        <v>643.79999999999995</v>
      </c>
    </row>
    <row r="13" spans="1:27">
      <c r="A13" s="41">
        <v>44846</v>
      </c>
      <c r="B13">
        <v>6438</v>
      </c>
      <c r="C13">
        <v>1</v>
      </c>
      <c r="D13">
        <v>0</v>
      </c>
      <c r="E13">
        <v>200</v>
      </c>
      <c r="F13">
        <v>282</v>
      </c>
      <c r="G13">
        <v>21</v>
      </c>
      <c r="H13">
        <v>158</v>
      </c>
      <c r="I13">
        <v>71.3</v>
      </c>
      <c r="J13">
        <v>1900</v>
      </c>
      <c r="K13">
        <v>0</v>
      </c>
      <c r="L13" s="47">
        <v>490</v>
      </c>
      <c r="M13" s="47">
        <v>904</v>
      </c>
      <c r="N13">
        <v>63</v>
      </c>
      <c r="O13">
        <v>63.6</v>
      </c>
      <c r="P13">
        <v>34.299999999999997</v>
      </c>
      <c r="Q13">
        <v>455.8</v>
      </c>
      <c r="R13">
        <v>14.6</v>
      </c>
      <c r="S13">
        <v>4644.8</v>
      </c>
      <c r="T13">
        <v>4072</v>
      </c>
      <c r="U13" t="s">
        <v>58</v>
      </c>
      <c r="V13">
        <v>17.600000000000001</v>
      </c>
      <c r="W13">
        <v>17.899999999999999</v>
      </c>
      <c r="X13">
        <v>0</v>
      </c>
      <c r="Y13" t="s">
        <v>12</v>
      </c>
      <c r="Z13">
        <v>0</v>
      </c>
      <c r="AA13">
        <v>-424.8</v>
      </c>
    </row>
    <row r="14" spans="1:27">
      <c r="A14" s="41">
        <v>44847</v>
      </c>
      <c r="B14">
        <v>6752</v>
      </c>
      <c r="C14">
        <v>1</v>
      </c>
      <c r="D14">
        <v>0</v>
      </c>
      <c r="E14">
        <v>200</v>
      </c>
      <c r="F14">
        <v>276</v>
      </c>
      <c r="G14">
        <v>21</v>
      </c>
      <c r="H14">
        <v>158</v>
      </c>
      <c r="I14">
        <v>69.099999999999994</v>
      </c>
      <c r="J14">
        <v>1900</v>
      </c>
      <c r="K14">
        <v>0</v>
      </c>
      <c r="L14" s="47">
        <v>493.6</v>
      </c>
      <c r="M14" s="47">
        <v>917.6</v>
      </c>
      <c r="N14">
        <v>63</v>
      </c>
      <c r="O14">
        <v>66.5</v>
      </c>
      <c r="P14">
        <v>38.799999999999997</v>
      </c>
      <c r="Q14">
        <v>541.5</v>
      </c>
      <c r="R14">
        <v>4.5</v>
      </c>
      <c r="S14">
        <v>4395.1000000000004</v>
      </c>
      <c r="T14">
        <v>3764</v>
      </c>
      <c r="U14" t="s">
        <v>58</v>
      </c>
      <c r="V14">
        <v>17.8</v>
      </c>
      <c r="W14">
        <v>18.399999999999999</v>
      </c>
      <c r="X14">
        <v>0</v>
      </c>
      <c r="Y14" t="s">
        <v>12</v>
      </c>
      <c r="Z14">
        <v>0</v>
      </c>
      <c r="AA14">
        <v>-493.1</v>
      </c>
    </row>
    <row r="15" spans="1:27">
      <c r="A15" s="41">
        <v>44848</v>
      </c>
      <c r="B15">
        <v>6440</v>
      </c>
      <c r="C15">
        <v>1</v>
      </c>
      <c r="D15">
        <v>0</v>
      </c>
      <c r="E15">
        <v>200</v>
      </c>
      <c r="F15">
        <v>423</v>
      </c>
      <c r="G15">
        <v>21</v>
      </c>
      <c r="H15">
        <v>159</v>
      </c>
      <c r="I15">
        <v>63</v>
      </c>
      <c r="J15">
        <v>1850</v>
      </c>
      <c r="K15">
        <v>0</v>
      </c>
      <c r="L15" s="47">
        <v>493.6</v>
      </c>
      <c r="M15" s="47">
        <v>918.6</v>
      </c>
      <c r="N15">
        <v>63.1</v>
      </c>
      <c r="O15">
        <v>62.7</v>
      </c>
      <c r="P15">
        <v>39.299999999999997</v>
      </c>
      <c r="Q15">
        <v>454.2</v>
      </c>
      <c r="R15">
        <v>0</v>
      </c>
      <c r="S15">
        <v>4667.3999999999996</v>
      </c>
      <c r="T15">
        <v>4077</v>
      </c>
      <c r="U15" t="s">
        <v>58</v>
      </c>
      <c r="V15">
        <v>17.899999999999999</v>
      </c>
      <c r="W15">
        <v>18.5</v>
      </c>
      <c r="X15">
        <v>58</v>
      </c>
      <c r="Y15" t="s">
        <v>12</v>
      </c>
      <c r="Z15">
        <v>0</v>
      </c>
      <c r="AA15">
        <v>-457.4</v>
      </c>
    </row>
    <row r="16" spans="1:27">
      <c r="A16" s="41">
        <v>44849</v>
      </c>
      <c r="B16">
        <v>5718</v>
      </c>
      <c r="C16">
        <v>2</v>
      </c>
      <c r="D16">
        <v>0</v>
      </c>
      <c r="E16">
        <v>200</v>
      </c>
      <c r="F16">
        <v>686</v>
      </c>
      <c r="G16">
        <v>21</v>
      </c>
      <c r="H16">
        <v>159</v>
      </c>
      <c r="I16">
        <v>63.3</v>
      </c>
      <c r="J16">
        <v>1850</v>
      </c>
      <c r="K16">
        <v>0</v>
      </c>
      <c r="L16" s="47">
        <v>497.6</v>
      </c>
      <c r="M16" s="47">
        <v>922.6</v>
      </c>
      <c r="N16">
        <v>63.1</v>
      </c>
      <c r="O16">
        <v>62.7</v>
      </c>
      <c r="P16">
        <v>21.7</v>
      </c>
      <c r="Q16">
        <v>454.2</v>
      </c>
      <c r="R16">
        <v>3.5</v>
      </c>
      <c r="S16">
        <v>3063.3</v>
      </c>
      <c r="T16">
        <v>3928</v>
      </c>
      <c r="U16" t="s">
        <v>58</v>
      </c>
      <c r="V16">
        <v>18.100000000000001</v>
      </c>
      <c r="W16">
        <v>18.899999999999999</v>
      </c>
      <c r="X16">
        <v>100</v>
      </c>
      <c r="Y16" t="s">
        <v>12</v>
      </c>
      <c r="Z16">
        <v>0</v>
      </c>
      <c r="AA16">
        <v>998.2</v>
      </c>
    </row>
    <row r="17" spans="1:27">
      <c r="A17" s="41">
        <v>44850</v>
      </c>
      <c r="B17">
        <v>6910</v>
      </c>
      <c r="C17">
        <v>2</v>
      </c>
      <c r="D17">
        <v>0</v>
      </c>
      <c r="E17">
        <v>200</v>
      </c>
      <c r="F17">
        <v>999</v>
      </c>
      <c r="G17">
        <v>21</v>
      </c>
      <c r="H17">
        <v>158</v>
      </c>
      <c r="I17">
        <v>55.8</v>
      </c>
      <c r="J17">
        <v>1850</v>
      </c>
      <c r="K17">
        <v>0</v>
      </c>
      <c r="L17" s="47">
        <v>493.1</v>
      </c>
      <c r="M17" s="47">
        <v>921.1</v>
      </c>
      <c r="N17" t="s">
        <v>78</v>
      </c>
      <c r="O17" t="s">
        <v>79</v>
      </c>
      <c r="P17">
        <v>20.7</v>
      </c>
      <c r="Q17">
        <v>461.3</v>
      </c>
      <c r="R17">
        <v>5</v>
      </c>
      <c r="S17">
        <v>1578</v>
      </c>
      <c r="T17">
        <v>3475</v>
      </c>
      <c r="U17" t="s">
        <v>58</v>
      </c>
      <c r="V17">
        <v>18.2</v>
      </c>
      <c r="W17">
        <v>19.3</v>
      </c>
      <c r="X17">
        <v>100</v>
      </c>
      <c r="Y17" t="s">
        <v>12</v>
      </c>
      <c r="Z17">
        <v>0</v>
      </c>
      <c r="AA17">
        <v>2031.5</v>
      </c>
    </row>
    <row r="18" spans="1:27">
      <c r="A18" s="41">
        <v>44851</v>
      </c>
      <c r="B18">
        <v>6679</v>
      </c>
      <c r="C18">
        <v>2</v>
      </c>
      <c r="D18">
        <v>0</v>
      </c>
      <c r="E18">
        <v>200</v>
      </c>
      <c r="F18">
        <v>1149</v>
      </c>
      <c r="G18">
        <v>22</v>
      </c>
      <c r="H18">
        <v>171</v>
      </c>
      <c r="I18">
        <v>57.3</v>
      </c>
      <c r="J18">
        <v>1850</v>
      </c>
      <c r="K18">
        <v>0</v>
      </c>
      <c r="L18" s="47">
        <v>495.6</v>
      </c>
      <c r="M18" s="47">
        <v>916.1</v>
      </c>
      <c r="N18">
        <v>63.1</v>
      </c>
      <c r="O18">
        <v>40.799999999999997</v>
      </c>
      <c r="P18">
        <v>19.7</v>
      </c>
      <c r="Q18">
        <v>454.2</v>
      </c>
      <c r="R18">
        <v>4</v>
      </c>
      <c r="S18">
        <v>2420.8000000000002</v>
      </c>
      <c r="T18">
        <v>4996</v>
      </c>
      <c r="U18" t="s">
        <v>58</v>
      </c>
      <c r="V18">
        <v>18.2</v>
      </c>
      <c r="W18">
        <v>18.600000000000001</v>
      </c>
      <c r="X18">
        <v>42</v>
      </c>
      <c r="Y18" t="s">
        <v>12</v>
      </c>
      <c r="Z18">
        <v>0</v>
      </c>
      <c r="AA18">
        <v>2708.7</v>
      </c>
    </row>
    <row r="19" spans="1:27">
      <c r="A19" s="41">
        <v>44852</v>
      </c>
      <c r="B19">
        <v>6581</v>
      </c>
      <c r="C19">
        <v>2</v>
      </c>
      <c r="D19">
        <v>0</v>
      </c>
      <c r="E19">
        <v>200</v>
      </c>
      <c r="F19">
        <v>989</v>
      </c>
      <c r="G19">
        <v>22</v>
      </c>
      <c r="H19">
        <v>808</v>
      </c>
      <c r="I19">
        <v>76.400000000000006</v>
      </c>
      <c r="J19">
        <v>1800</v>
      </c>
      <c r="K19">
        <v>0</v>
      </c>
      <c r="L19" s="47">
        <v>487.5</v>
      </c>
      <c r="M19" s="47">
        <v>913</v>
      </c>
      <c r="N19">
        <v>63.1</v>
      </c>
      <c r="O19">
        <v>62.5</v>
      </c>
      <c r="P19">
        <v>25.7</v>
      </c>
      <c r="Q19">
        <v>548.5</v>
      </c>
      <c r="R19">
        <v>16.100000000000001</v>
      </c>
      <c r="S19">
        <v>3627.2</v>
      </c>
      <c r="T19">
        <v>4913</v>
      </c>
      <c r="U19" t="s">
        <v>58</v>
      </c>
      <c r="V19">
        <v>18</v>
      </c>
      <c r="W19">
        <v>17.7</v>
      </c>
      <c r="X19">
        <v>0</v>
      </c>
      <c r="Y19" t="s">
        <v>12</v>
      </c>
      <c r="Z19">
        <v>0</v>
      </c>
      <c r="AA19">
        <v>1431.3</v>
      </c>
    </row>
    <row r="20" spans="1:27">
      <c r="A20" s="41">
        <v>44853</v>
      </c>
      <c r="B20">
        <v>6304</v>
      </c>
      <c r="C20">
        <v>2</v>
      </c>
      <c r="D20">
        <v>0</v>
      </c>
      <c r="E20">
        <v>200</v>
      </c>
      <c r="F20">
        <v>727</v>
      </c>
      <c r="G20">
        <v>22</v>
      </c>
      <c r="H20">
        <v>755</v>
      </c>
      <c r="I20">
        <v>72.900000000000006</v>
      </c>
      <c r="J20">
        <v>1800</v>
      </c>
      <c r="K20">
        <v>0</v>
      </c>
      <c r="L20" s="47">
        <v>489.5</v>
      </c>
      <c r="M20" s="47">
        <v>913</v>
      </c>
      <c r="N20">
        <v>94.2</v>
      </c>
      <c r="O20">
        <v>30.8</v>
      </c>
      <c r="P20">
        <v>24.7</v>
      </c>
      <c r="Q20">
        <v>454.2</v>
      </c>
      <c r="R20">
        <v>12.6</v>
      </c>
      <c r="S20">
        <v>4548.1000000000004</v>
      </c>
      <c r="T20">
        <v>5362</v>
      </c>
      <c r="U20" t="s">
        <v>58</v>
      </c>
      <c r="V20">
        <v>17.899999999999999</v>
      </c>
      <c r="W20">
        <v>16.399999999999999</v>
      </c>
      <c r="X20">
        <v>0</v>
      </c>
      <c r="Y20" t="s">
        <v>12</v>
      </c>
      <c r="Z20">
        <v>0</v>
      </c>
      <c r="AA20">
        <v>952.9</v>
      </c>
    </row>
    <row r="21" spans="1:27">
      <c r="A21" s="41">
        <v>44854</v>
      </c>
      <c r="B21">
        <v>5756</v>
      </c>
      <c r="C21">
        <v>2</v>
      </c>
      <c r="D21">
        <v>0</v>
      </c>
      <c r="E21">
        <v>200</v>
      </c>
      <c r="F21">
        <v>773</v>
      </c>
      <c r="G21">
        <v>23</v>
      </c>
      <c r="H21">
        <v>500</v>
      </c>
      <c r="I21">
        <v>57.7</v>
      </c>
      <c r="J21">
        <v>1800</v>
      </c>
      <c r="K21">
        <v>0</v>
      </c>
      <c r="L21" s="47">
        <v>492.6</v>
      </c>
      <c r="M21" s="47">
        <v>910</v>
      </c>
      <c r="N21">
        <v>58.2</v>
      </c>
      <c r="O21">
        <v>48.8</v>
      </c>
      <c r="P21">
        <v>30.8</v>
      </c>
      <c r="Q21">
        <v>548.5</v>
      </c>
      <c r="R21">
        <v>15.1</v>
      </c>
      <c r="S21">
        <v>4308</v>
      </c>
      <c r="T21">
        <v>4789</v>
      </c>
      <c r="U21" t="s">
        <v>58</v>
      </c>
      <c r="V21">
        <v>17.8</v>
      </c>
      <c r="W21">
        <v>16.5</v>
      </c>
      <c r="X21">
        <v>0</v>
      </c>
      <c r="Y21" t="s">
        <v>12</v>
      </c>
      <c r="Z21">
        <v>0</v>
      </c>
      <c r="AA21">
        <v>622</v>
      </c>
    </row>
    <row r="22" spans="1:27">
      <c r="A22" s="41">
        <v>44855</v>
      </c>
      <c r="B22">
        <v>6120</v>
      </c>
      <c r="C22">
        <v>2</v>
      </c>
      <c r="D22">
        <v>0</v>
      </c>
      <c r="E22">
        <v>200</v>
      </c>
      <c r="F22">
        <v>1433</v>
      </c>
      <c r="G22">
        <v>24</v>
      </c>
      <c r="H22">
        <v>263</v>
      </c>
      <c r="I22">
        <v>58.2</v>
      </c>
      <c r="J22">
        <v>1800</v>
      </c>
      <c r="K22">
        <v>0</v>
      </c>
      <c r="L22" s="47">
        <v>497.1</v>
      </c>
      <c r="M22" s="47">
        <v>920.1</v>
      </c>
      <c r="N22">
        <v>88.8</v>
      </c>
      <c r="O22">
        <v>12.1</v>
      </c>
      <c r="P22">
        <v>27.2</v>
      </c>
      <c r="Q22">
        <v>458.8</v>
      </c>
      <c r="R22">
        <v>17.100000000000001</v>
      </c>
      <c r="S22">
        <v>3832.9</v>
      </c>
      <c r="T22">
        <v>4004</v>
      </c>
      <c r="U22" t="s">
        <v>58</v>
      </c>
      <c r="V22">
        <v>17.899999999999999</v>
      </c>
      <c r="W22">
        <v>17.2</v>
      </c>
      <c r="X22">
        <v>58</v>
      </c>
      <c r="Y22" t="s">
        <v>12</v>
      </c>
      <c r="Z22">
        <v>0</v>
      </c>
      <c r="AA22">
        <v>314.10000000000002</v>
      </c>
    </row>
    <row r="23" spans="1:27">
      <c r="A23" s="41">
        <v>44856</v>
      </c>
      <c r="B23">
        <v>7136</v>
      </c>
      <c r="C23">
        <v>2</v>
      </c>
      <c r="D23">
        <v>0</v>
      </c>
      <c r="E23">
        <v>200</v>
      </c>
      <c r="F23">
        <v>1823</v>
      </c>
      <c r="G23">
        <v>22</v>
      </c>
      <c r="H23">
        <v>159</v>
      </c>
      <c r="I23">
        <v>65.099999999999994</v>
      </c>
      <c r="J23">
        <v>1800</v>
      </c>
      <c r="K23">
        <v>0</v>
      </c>
      <c r="L23" s="47">
        <v>493.6</v>
      </c>
      <c r="M23" s="47">
        <v>925.1</v>
      </c>
      <c r="N23">
        <v>63.1</v>
      </c>
      <c r="O23">
        <v>0</v>
      </c>
      <c r="P23">
        <v>15.1</v>
      </c>
      <c r="Q23">
        <v>500.1</v>
      </c>
      <c r="R23">
        <v>18.600000000000001</v>
      </c>
      <c r="S23">
        <v>2830.6</v>
      </c>
      <c r="T23">
        <v>4814</v>
      </c>
      <c r="U23" t="s">
        <v>58</v>
      </c>
      <c r="V23">
        <v>17.899999999999999</v>
      </c>
      <c r="W23">
        <v>17.7</v>
      </c>
      <c r="X23">
        <v>100</v>
      </c>
      <c r="Y23" t="s">
        <v>12</v>
      </c>
      <c r="Z23">
        <v>0</v>
      </c>
      <c r="AA23">
        <v>2128.4</v>
      </c>
    </row>
    <row r="24" spans="1:27">
      <c r="A24" s="41">
        <v>44857</v>
      </c>
      <c r="B24">
        <v>7889</v>
      </c>
      <c r="C24">
        <v>2</v>
      </c>
      <c r="D24">
        <v>0</v>
      </c>
      <c r="E24">
        <v>200</v>
      </c>
      <c r="F24">
        <v>1928</v>
      </c>
      <c r="G24">
        <v>23</v>
      </c>
      <c r="H24">
        <v>156</v>
      </c>
      <c r="I24">
        <v>69</v>
      </c>
      <c r="J24">
        <v>1750</v>
      </c>
      <c r="K24">
        <v>0</v>
      </c>
      <c r="L24" s="47">
        <v>498.6</v>
      </c>
      <c r="M24" s="47">
        <v>922.6</v>
      </c>
      <c r="N24">
        <v>63</v>
      </c>
      <c r="O24">
        <v>1.3</v>
      </c>
      <c r="P24">
        <v>14.1</v>
      </c>
      <c r="Q24">
        <v>788</v>
      </c>
      <c r="R24">
        <v>4.5</v>
      </c>
      <c r="S24">
        <v>2594.6</v>
      </c>
      <c r="T24">
        <v>6130</v>
      </c>
      <c r="U24" t="s">
        <v>58</v>
      </c>
      <c r="V24">
        <v>17.8</v>
      </c>
      <c r="W24">
        <v>16.899999999999999</v>
      </c>
      <c r="X24">
        <v>100</v>
      </c>
      <c r="Y24" t="s">
        <v>12</v>
      </c>
      <c r="Z24">
        <v>0</v>
      </c>
      <c r="AA24">
        <v>3666.4</v>
      </c>
    </row>
    <row r="25" spans="1:27">
      <c r="A25" s="41">
        <v>44858</v>
      </c>
      <c r="B25">
        <v>6940</v>
      </c>
      <c r="C25">
        <v>3</v>
      </c>
      <c r="D25">
        <v>0</v>
      </c>
      <c r="E25">
        <v>200</v>
      </c>
      <c r="F25">
        <v>1817</v>
      </c>
      <c r="G25">
        <v>24</v>
      </c>
      <c r="H25">
        <v>156</v>
      </c>
      <c r="I25">
        <v>73.599999999999994</v>
      </c>
      <c r="J25">
        <v>1750</v>
      </c>
      <c r="K25">
        <v>0</v>
      </c>
      <c r="L25" s="47">
        <v>0</v>
      </c>
      <c r="M25" s="47">
        <v>919.6</v>
      </c>
      <c r="N25">
        <v>63</v>
      </c>
      <c r="O25">
        <v>0.4</v>
      </c>
      <c r="P25">
        <v>21.2</v>
      </c>
      <c r="Q25">
        <v>0</v>
      </c>
      <c r="R25">
        <v>3</v>
      </c>
      <c r="S25">
        <v>3140.9</v>
      </c>
      <c r="T25">
        <v>7552</v>
      </c>
      <c r="U25" t="s">
        <v>58</v>
      </c>
      <c r="V25">
        <v>15.4</v>
      </c>
      <c r="W25">
        <v>13.4</v>
      </c>
      <c r="X25">
        <v>42</v>
      </c>
      <c r="Y25" t="s">
        <v>12</v>
      </c>
      <c r="Z25">
        <v>0</v>
      </c>
      <c r="AA25">
        <v>4536.6000000000004</v>
      </c>
    </row>
    <row r="26" spans="1:27">
      <c r="A26" s="41">
        <v>44859</v>
      </c>
      <c r="B26">
        <v>6813</v>
      </c>
      <c r="C26">
        <v>3</v>
      </c>
      <c r="D26">
        <v>0</v>
      </c>
      <c r="E26">
        <v>200</v>
      </c>
      <c r="F26">
        <v>1428</v>
      </c>
      <c r="G26">
        <v>25</v>
      </c>
      <c r="H26">
        <v>155</v>
      </c>
      <c r="I26">
        <v>60.9</v>
      </c>
      <c r="J26">
        <v>1750</v>
      </c>
      <c r="K26">
        <v>0</v>
      </c>
      <c r="L26" s="47">
        <v>0</v>
      </c>
      <c r="M26" s="47">
        <v>912.5</v>
      </c>
      <c r="N26">
        <v>63</v>
      </c>
      <c r="O26">
        <v>0.6</v>
      </c>
      <c r="P26">
        <v>23.7</v>
      </c>
      <c r="Q26">
        <v>0</v>
      </c>
      <c r="R26">
        <v>8.6</v>
      </c>
      <c r="S26">
        <v>3865</v>
      </c>
      <c r="T26">
        <v>6502</v>
      </c>
      <c r="U26" t="s">
        <v>58</v>
      </c>
      <c r="V26">
        <v>13.1</v>
      </c>
      <c r="W26">
        <v>11</v>
      </c>
      <c r="X26">
        <v>0</v>
      </c>
      <c r="Y26" t="s">
        <v>12</v>
      </c>
      <c r="Z26">
        <v>0</v>
      </c>
      <c r="AA26">
        <v>2768.5</v>
      </c>
    </row>
    <row r="27" spans="1:27">
      <c r="A27" s="41">
        <v>44860</v>
      </c>
      <c r="B27">
        <v>7138</v>
      </c>
      <c r="C27">
        <v>3</v>
      </c>
      <c r="D27">
        <v>0</v>
      </c>
      <c r="E27">
        <v>200</v>
      </c>
      <c r="F27">
        <v>1025</v>
      </c>
      <c r="G27">
        <v>25</v>
      </c>
      <c r="H27">
        <v>157</v>
      </c>
      <c r="I27">
        <v>55.2</v>
      </c>
      <c r="J27">
        <v>1750</v>
      </c>
      <c r="K27">
        <v>0</v>
      </c>
      <c r="L27" s="47">
        <v>0</v>
      </c>
      <c r="M27" s="47">
        <v>910</v>
      </c>
      <c r="N27">
        <v>62.9</v>
      </c>
      <c r="O27">
        <v>0</v>
      </c>
      <c r="P27">
        <v>29.8</v>
      </c>
      <c r="Q27">
        <v>0</v>
      </c>
      <c r="R27">
        <v>15.6</v>
      </c>
      <c r="S27">
        <v>4764.3</v>
      </c>
      <c r="T27">
        <v>5976</v>
      </c>
      <c r="U27" t="s">
        <v>58</v>
      </c>
      <c r="V27">
        <v>10.8</v>
      </c>
      <c r="W27">
        <v>9.5</v>
      </c>
      <c r="X27">
        <v>0</v>
      </c>
      <c r="Y27" t="s">
        <v>12</v>
      </c>
      <c r="Z27">
        <v>0</v>
      </c>
      <c r="AA27">
        <v>1350.2</v>
      </c>
    </row>
    <row r="28" spans="1:27">
      <c r="A28" s="41">
        <v>44861</v>
      </c>
      <c r="B28">
        <v>7116</v>
      </c>
      <c r="C28">
        <v>5</v>
      </c>
      <c r="D28">
        <v>0</v>
      </c>
      <c r="E28">
        <v>200</v>
      </c>
      <c r="F28">
        <v>870</v>
      </c>
      <c r="G28">
        <v>25</v>
      </c>
      <c r="H28">
        <v>157</v>
      </c>
      <c r="I28">
        <v>65.3</v>
      </c>
      <c r="J28">
        <v>1750</v>
      </c>
      <c r="K28">
        <v>0</v>
      </c>
      <c r="L28" s="47">
        <v>492.6</v>
      </c>
      <c r="M28" s="47">
        <v>909</v>
      </c>
      <c r="N28">
        <v>63.8</v>
      </c>
      <c r="O28">
        <v>0</v>
      </c>
      <c r="P28">
        <v>37.299999999999997</v>
      </c>
      <c r="Q28">
        <v>0</v>
      </c>
      <c r="R28">
        <v>22.2</v>
      </c>
      <c r="S28">
        <v>5046</v>
      </c>
      <c r="T28">
        <v>5402</v>
      </c>
      <c r="U28" t="s">
        <v>58</v>
      </c>
      <c r="V28">
        <v>12.5</v>
      </c>
      <c r="W28">
        <v>11.8</v>
      </c>
      <c r="X28">
        <v>0</v>
      </c>
      <c r="Y28" t="s">
        <v>12</v>
      </c>
      <c r="Z28">
        <v>0</v>
      </c>
      <c r="AA28">
        <v>500.5</v>
      </c>
    </row>
    <row r="29" spans="1:27">
      <c r="A29" s="41">
        <v>44862</v>
      </c>
      <c r="B29">
        <v>7137</v>
      </c>
      <c r="C29">
        <v>6</v>
      </c>
      <c r="D29">
        <v>0</v>
      </c>
      <c r="E29">
        <v>200</v>
      </c>
      <c r="F29">
        <v>1174</v>
      </c>
      <c r="G29">
        <v>26</v>
      </c>
      <c r="H29">
        <v>158</v>
      </c>
      <c r="I29">
        <v>65.8</v>
      </c>
      <c r="J29">
        <v>1750</v>
      </c>
      <c r="K29">
        <v>0</v>
      </c>
      <c r="L29" s="47">
        <v>497.1</v>
      </c>
      <c r="M29" s="47">
        <v>910</v>
      </c>
      <c r="N29">
        <v>94.6</v>
      </c>
      <c r="O29">
        <v>12.6</v>
      </c>
      <c r="P29">
        <v>22.7</v>
      </c>
      <c r="Q29">
        <v>159.80000000000001</v>
      </c>
      <c r="R29">
        <v>50.4</v>
      </c>
      <c r="S29">
        <v>5029</v>
      </c>
      <c r="T29">
        <v>5146</v>
      </c>
      <c r="U29" t="s">
        <v>58</v>
      </c>
      <c r="V29">
        <v>14.4</v>
      </c>
      <c r="W29">
        <v>14.1</v>
      </c>
      <c r="X29">
        <v>58</v>
      </c>
      <c r="Y29" t="s">
        <v>12</v>
      </c>
      <c r="Z29">
        <v>0</v>
      </c>
      <c r="AA29">
        <v>289.5</v>
      </c>
    </row>
    <row r="30" spans="1:27">
      <c r="A30" s="41">
        <v>44863</v>
      </c>
      <c r="B30">
        <v>7243</v>
      </c>
      <c r="C30">
        <v>8</v>
      </c>
      <c r="D30">
        <v>0</v>
      </c>
      <c r="E30">
        <v>200</v>
      </c>
      <c r="F30">
        <v>1767</v>
      </c>
      <c r="G30">
        <v>26</v>
      </c>
      <c r="H30">
        <v>157</v>
      </c>
      <c r="I30">
        <v>56.4</v>
      </c>
      <c r="J30">
        <v>1700</v>
      </c>
      <c r="K30">
        <v>0</v>
      </c>
      <c r="L30" s="47">
        <v>997.7</v>
      </c>
      <c r="M30" s="47">
        <v>910</v>
      </c>
      <c r="N30">
        <v>118.4</v>
      </c>
      <c r="O30">
        <v>14.5</v>
      </c>
      <c r="P30">
        <v>19.2</v>
      </c>
      <c r="Q30">
        <v>1119.7</v>
      </c>
      <c r="R30">
        <v>75.099999999999994</v>
      </c>
      <c r="S30">
        <v>3635.9</v>
      </c>
      <c r="T30">
        <v>4920</v>
      </c>
      <c r="U30" t="s">
        <v>58</v>
      </c>
      <c r="V30">
        <v>18.2</v>
      </c>
      <c r="W30">
        <v>18</v>
      </c>
      <c r="X30">
        <v>100</v>
      </c>
      <c r="Y30" t="s">
        <v>12</v>
      </c>
      <c r="Z30">
        <v>0</v>
      </c>
      <c r="AA30">
        <v>1481.6</v>
      </c>
    </row>
    <row r="31" spans="1:27">
      <c r="A31" s="41">
        <v>44864</v>
      </c>
      <c r="B31">
        <v>7085</v>
      </c>
      <c r="C31">
        <v>10</v>
      </c>
      <c r="D31">
        <v>0</v>
      </c>
      <c r="E31">
        <v>200</v>
      </c>
      <c r="F31">
        <v>2153</v>
      </c>
      <c r="G31">
        <v>26</v>
      </c>
      <c r="H31">
        <v>157</v>
      </c>
      <c r="I31">
        <v>51.3</v>
      </c>
      <c r="J31">
        <v>1700</v>
      </c>
      <c r="K31">
        <v>0</v>
      </c>
      <c r="L31" s="47">
        <v>993.2</v>
      </c>
      <c r="M31" s="47">
        <v>911</v>
      </c>
      <c r="N31">
        <v>117.8</v>
      </c>
      <c r="O31">
        <v>12.4</v>
      </c>
      <c r="P31">
        <v>23.7</v>
      </c>
      <c r="Q31">
        <v>1424.8</v>
      </c>
      <c r="R31">
        <v>64.5</v>
      </c>
      <c r="S31">
        <v>2704.2</v>
      </c>
      <c r="T31">
        <v>5682</v>
      </c>
      <c r="U31" t="s">
        <v>58</v>
      </c>
      <c r="V31">
        <v>19.8</v>
      </c>
      <c r="W31">
        <v>19.3</v>
      </c>
      <c r="X31">
        <v>100</v>
      </c>
      <c r="Y31" t="s">
        <v>12</v>
      </c>
      <c r="Z31">
        <v>0</v>
      </c>
      <c r="AA31">
        <v>3161.8</v>
      </c>
    </row>
    <row r="32" spans="1:27">
      <c r="A32" s="41">
        <v>44865</v>
      </c>
      <c r="B32">
        <v>7188</v>
      </c>
      <c r="C32">
        <v>13</v>
      </c>
      <c r="D32">
        <v>0</v>
      </c>
      <c r="E32">
        <v>200</v>
      </c>
      <c r="F32">
        <v>1844</v>
      </c>
      <c r="G32">
        <v>26</v>
      </c>
      <c r="H32">
        <v>171</v>
      </c>
      <c r="I32">
        <v>49.5</v>
      </c>
      <c r="J32">
        <v>1700</v>
      </c>
      <c r="K32">
        <v>0</v>
      </c>
      <c r="L32" s="47">
        <v>997.2</v>
      </c>
      <c r="M32" s="47">
        <v>914</v>
      </c>
      <c r="N32">
        <v>117.7</v>
      </c>
      <c r="O32">
        <v>13.4</v>
      </c>
      <c r="P32">
        <v>18.600000000000001</v>
      </c>
      <c r="Q32">
        <v>924.6</v>
      </c>
      <c r="R32">
        <v>63.5</v>
      </c>
      <c r="S32">
        <v>2594.5</v>
      </c>
      <c r="T32">
        <v>5895</v>
      </c>
      <c r="U32" t="s">
        <v>58</v>
      </c>
      <c r="V32">
        <v>21.5</v>
      </c>
      <c r="W32">
        <v>20.3</v>
      </c>
      <c r="X32">
        <v>42</v>
      </c>
      <c r="Y32" t="s">
        <v>12</v>
      </c>
      <c r="Z32">
        <v>0</v>
      </c>
      <c r="AA32">
        <v>3483.5</v>
      </c>
    </row>
    <row r="33" spans="1:27">
      <c r="A33" s="41">
        <v>44866</v>
      </c>
      <c r="B33">
        <v>7149</v>
      </c>
      <c r="C33">
        <v>16</v>
      </c>
      <c r="D33">
        <v>0</v>
      </c>
      <c r="E33">
        <v>170</v>
      </c>
      <c r="F33">
        <v>1559</v>
      </c>
      <c r="G33">
        <v>29</v>
      </c>
      <c r="H33">
        <v>524</v>
      </c>
      <c r="I33">
        <v>51.2</v>
      </c>
      <c r="J33">
        <v>1700</v>
      </c>
      <c r="K33">
        <v>0.2</v>
      </c>
      <c r="L33" s="47">
        <v>489.5</v>
      </c>
      <c r="M33" s="47">
        <v>921.6</v>
      </c>
      <c r="N33">
        <v>85.9</v>
      </c>
      <c r="O33">
        <v>12.8</v>
      </c>
      <c r="P33">
        <v>18.100000000000001</v>
      </c>
      <c r="Q33">
        <v>406.4</v>
      </c>
      <c r="R33">
        <v>70.099999999999994</v>
      </c>
      <c r="S33">
        <v>4087.3</v>
      </c>
      <c r="T33">
        <v>6228</v>
      </c>
      <c r="U33" t="s">
        <v>58</v>
      </c>
      <c r="V33">
        <v>19.399999999999999</v>
      </c>
      <c r="W33">
        <v>18.100000000000001</v>
      </c>
      <c r="X33">
        <v>0</v>
      </c>
      <c r="Y33" t="s">
        <v>12</v>
      </c>
      <c r="Z33">
        <v>0</v>
      </c>
      <c r="AA33">
        <v>2329.6999999999998</v>
      </c>
    </row>
    <row r="34" spans="1:27">
      <c r="A34" s="41">
        <v>44867</v>
      </c>
      <c r="B34">
        <v>7799</v>
      </c>
      <c r="C34">
        <v>19</v>
      </c>
      <c r="D34">
        <v>0</v>
      </c>
      <c r="E34">
        <v>170</v>
      </c>
      <c r="F34">
        <v>1182</v>
      </c>
      <c r="G34">
        <v>33</v>
      </c>
      <c r="H34">
        <v>423</v>
      </c>
      <c r="I34">
        <v>60.4</v>
      </c>
      <c r="J34">
        <v>1700</v>
      </c>
      <c r="K34">
        <v>0</v>
      </c>
      <c r="L34" s="47">
        <v>489.5</v>
      </c>
      <c r="M34" s="47">
        <v>922.1</v>
      </c>
      <c r="N34">
        <v>62.9</v>
      </c>
      <c r="O34">
        <v>13.1</v>
      </c>
      <c r="P34">
        <v>12.1</v>
      </c>
      <c r="Q34">
        <v>249.6</v>
      </c>
      <c r="R34">
        <v>75.599999999999994</v>
      </c>
      <c r="S34">
        <v>5376.1</v>
      </c>
      <c r="T34">
        <v>7413</v>
      </c>
      <c r="U34" t="s">
        <v>58</v>
      </c>
      <c r="V34">
        <v>17.5</v>
      </c>
      <c r="W34">
        <v>16.3</v>
      </c>
      <c r="X34">
        <v>0</v>
      </c>
      <c r="Y34" t="s">
        <v>12</v>
      </c>
      <c r="Z34">
        <v>1141.0999999999999</v>
      </c>
      <c r="AA34">
        <v>2126.1</v>
      </c>
    </row>
    <row r="35" spans="1:27">
      <c r="A35" s="41">
        <v>44868</v>
      </c>
      <c r="B35">
        <v>7818</v>
      </c>
      <c r="C35">
        <v>24</v>
      </c>
      <c r="D35">
        <v>0</v>
      </c>
      <c r="E35">
        <v>170</v>
      </c>
      <c r="F35">
        <v>954</v>
      </c>
      <c r="G35">
        <v>53</v>
      </c>
      <c r="H35">
        <v>196</v>
      </c>
      <c r="I35">
        <v>54.6</v>
      </c>
      <c r="J35">
        <v>1700</v>
      </c>
      <c r="K35">
        <v>0</v>
      </c>
      <c r="L35" s="47">
        <v>488</v>
      </c>
      <c r="M35" s="47">
        <v>911</v>
      </c>
      <c r="N35">
        <v>61</v>
      </c>
      <c r="O35">
        <v>12.4</v>
      </c>
      <c r="P35">
        <v>10.6</v>
      </c>
      <c r="Q35">
        <v>412.4</v>
      </c>
      <c r="R35">
        <v>42.4</v>
      </c>
      <c r="S35">
        <v>5942.6</v>
      </c>
      <c r="T35">
        <v>7645</v>
      </c>
      <c r="U35" t="s">
        <v>58</v>
      </c>
      <c r="V35">
        <v>15.4</v>
      </c>
      <c r="W35">
        <v>14.6</v>
      </c>
      <c r="X35">
        <v>0</v>
      </c>
      <c r="Y35" t="s">
        <v>12</v>
      </c>
      <c r="Z35">
        <v>1141.0999999999999</v>
      </c>
      <c r="AA35">
        <v>1762.5</v>
      </c>
    </row>
    <row r="36" spans="1:27">
      <c r="A36" s="41">
        <v>44869</v>
      </c>
      <c r="B36">
        <v>7538</v>
      </c>
      <c r="C36">
        <v>26</v>
      </c>
      <c r="D36">
        <v>0</v>
      </c>
      <c r="E36">
        <v>170</v>
      </c>
      <c r="F36">
        <v>809</v>
      </c>
      <c r="G36">
        <v>52</v>
      </c>
      <c r="H36">
        <v>165</v>
      </c>
      <c r="I36">
        <v>35.299999999999997</v>
      </c>
      <c r="J36">
        <v>1700</v>
      </c>
      <c r="K36">
        <v>0</v>
      </c>
      <c r="L36" s="47">
        <v>484.5</v>
      </c>
      <c r="M36" s="47">
        <v>916.6</v>
      </c>
      <c r="N36">
        <v>63</v>
      </c>
      <c r="O36">
        <v>12.4</v>
      </c>
      <c r="P36">
        <v>7.1</v>
      </c>
      <c r="Q36">
        <v>412.4</v>
      </c>
      <c r="R36">
        <v>52.4</v>
      </c>
      <c r="S36">
        <v>5964.1</v>
      </c>
      <c r="T36">
        <v>7174</v>
      </c>
      <c r="U36" t="s">
        <v>58</v>
      </c>
      <c r="V36">
        <v>15.2</v>
      </c>
      <c r="W36">
        <v>14.7</v>
      </c>
      <c r="X36">
        <v>58</v>
      </c>
      <c r="Y36" t="s">
        <v>12</v>
      </c>
      <c r="Z36">
        <v>1141.0999999999999</v>
      </c>
      <c r="AA36">
        <v>1284.0999999999999</v>
      </c>
    </row>
    <row r="37" spans="1:27">
      <c r="A37" s="41">
        <v>44870</v>
      </c>
      <c r="B37">
        <v>7144</v>
      </c>
      <c r="C37">
        <v>28</v>
      </c>
      <c r="D37">
        <v>0</v>
      </c>
      <c r="E37">
        <v>170</v>
      </c>
      <c r="F37">
        <v>746</v>
      </c>
      <c r="G37">
        <v>43</v>
      </c>
      <c r="H37">
        <v>161</v>
      </c>
      <c r="I37">
        <v>32.4</v>
      </c>
      <c r="J37">
        <v>1700</v>
      </c>
      <c r="K37">
        <v>0</v>
      </c>
      <c r="L37" s="47">
        <v>494.1</v>
      </c>
      <c r="M37" s="47">
        <v>911</v>
      </c>
      <c r="N37">
        <v>64.099999999999994</v>
      </c>
      <c r="O37">
        <v>12.8</v>
      </c>
      <c r="P37">
        <v>5.5</v>
      </c>
      <c r="Q37">
        <v>412.4</v>
      </c>
      <c r="R37">
        <v>45.4</v>
      </c>
      <c r="S37">
        <v>4276.6000000000004</v>
      </c>
      <c r="T37">
        <v>6659</v>
      </c>
      <c r="U37" t="s">
        <v>58</v>
      </c>
      <c r="V37">
        <v>15.1</v>
      </c>
      <c r="W37">
        <v>15.1</v>
      </c>
      <c r="X37">
        <v>100</v>
      </c>
      <c r="Y37" t="s">
        <v>12</v>
      </c>
      <c r="Z37">
        <v>1141.0999999999999</v>
      </c>
      <c r="AA37">
        <v>2453.5</v>
      </c>
    </row>
    <row r="38" spans="1:27">
      <c r="A38" s="41">
        <v>44871</v>
      </c>
      <c r="B38">
        <v>6988</v>
      </c>
      <c r="C38">
        <v>29</v>
      </c>
      <c r="D38">
        <v>0</v>
      </c>
      <c r="E38">
        <v>170</v>
      </c>
      <c r="F38">
        <v>703</v>
      </c>
      <c r="G38">
        <v>38</v>
      </c>
      <c r="H38">
        <v>166</v>
      </c>
      <c r="I38">
        <v>40.9</v>
      </c>
      <c r="J38">
        <v>1700</v>
      </c>
      <c r="K38">
        <v>0</v>
      </c>
      <c r="L38" s="47">
        <v>480.1</v>
      </c>
      <c r="M38" s="47">
        <v>905</v>
      </c>
      <c r="N38">
        <v>66.8</v>
      </c>
      <c r="O38">
        <v>13.3</v>
      </c>
      <c r="P38">
        <v>6</v>
      </c>
      <c r="Q38">
        <v>310.10000000000002</v>
      </c>
      <c r="R38">
        <v>61</v>
      </c>
      <c r="S38">
        <v>2952.5</v>
      </c>
      <c r="T38">
        <v>6183</v>
      </c>
      <c r="U38" t="s">
        <v>58</v>
      </c>
      <c r="V38">
        <v>15.2</v>
      </c>
      <c r="W38">
        <v>15.8</v>
      </c>
      <c r="X38">
        <v>100</v>
      </c>
      <c r="Y38" t="s">
        <v>12</v>
      </c>
      <c r="Z38">
        <v>1141.0999999999999</v>
      </c>
      <c r="AA38">
        <v>3321.7</v>
      </c>
    </row>
    <row r="39" spans="1:27">
      <c r="A39" s="41">
        <v>44872</v>
      </c>
      <c r="B39">
        <v>7538</v>
      </c>
      <c r="C39">
        <v>35</v>
      </c>
      <c r="D39">
        <v>0</v>
      </c>
      <c r="E39">
        <v>170</v>
      </c>
      <c r="F39">
        <v>683</v>
      </c>
      <c r="G39">
        <v>42</v>
      </c>
      <c r="H39">
        <v>172</v>
      </c>
      <c r="I39">
        <v>50.8</v>
      </c>
      <c r="J39">
        <v>1700</v>
      </c>
      <c r="K39">
        <v>0.24</v>
      </c>
      <c r="L39" s="67">
        <v>988.1</v>
      </c>
      <c r="M39" s="67">
        <v>918.1</v>
      </c>
      <c r="N39">
        <v>65</v>
      </c>
      <c r="O39">
        <v>13.3</v>
      </c>
      <c r="P39">
        <v>4.5</v>
      </c>
      <c r="Q39">
        <v>1015.9</v>
      </c>
      <c r="R39">
        <v>57</v>
      </c>
      <c r="S39">
        <v>2523.6999999999998</v>
      </c>
      <c r="T39">
        <v>4358</v>
      </c>
      <c r="U39" t="s">
        <v>58</v>
      </c>
      <c r="V39">
        <v>17.3</v>
      </c>
      <c r="W39">
        <v>18.5</v>
      </c>
      <c r="X39">
        <v>42</v>
      </c>
      <c r="Y39" t="s">
        <v>12</v>
      </c>
      <c r="Z39">
        <v>0</v>
      </c>
      <c r="AA39">
        <v>2006.3</v>
      </c>
    </row>
    <row r="40" spans="1:27">
      <c r="A40" s="41">
        <v>44873</v>
      </c>
      <c r="B40">
        <v>7900</v>
      </c>
      <c r="C40">
        <v>43</v>
      </c>
      <c r="D40">
        <v>0</v>
      </c>
      <c r="E40">
        <v>170</v>
      </c>
      <c r="F40">
        <v>692</v>
      </c>
      <c r="G40">
        <v>93</v>
      </c>
      <c r="H40">
        <v>195</v>
      </c>
      <c r="I40">
        <v>46.3</v>
      </c>
      <c r="J40">
        <v>1650</v>
      </c>
      <c r="K40">
        <v>0.56000000000000005</v>
      </c>
      <c r="L40" s="47">
        <v>987.6</v>
      </c>
      <c r="M40" s="47">
        <v>905.5</v>
      </c>
      <c r="N40">
        <v>65</v>
      </c>
      <c r="O40">
        <v>11.5</v>
      </c>
      <c r="P40">
        <v>11.6</v>
      </c>
      <c r="Q40">
        <v>965.5</v>
      </c>
      <c r="R40">
        <v>57</v>
      </c>
      <c r="S40">
        <v>4748.6000000000004</v>
      </c>
      <c r="T40">
        <v>6306</v>
      </c>
      <c r="U40" t="s">
        <v>58</v>
      </c>
      <c r="V40">
        <v>19.2</v>
      </c>
      <c r="W40">
        <v>20.5</v>
      </c>
      <c r="X40">
        <v>0</v>
      </c>
      <c r="Y40" t="s">
        <v>12</v>
      </c>
      <c r="Z40">
        <v>1369.3</v>
      </c>
      <c r="AA40">
        <v>1637.6</v>
      </c>
    </row>
    <row r="41" spans="1:27">
      <c r="A41" s="41">
        <v>44874</v>
      </c>
      <c r="B41">
        <v>9043</v>
      </c>
      <c r="C41">
        <v>43</v>
      </c>
      <c r="D41">
        <v>0</v>
      </c>
      <c r="E41">
        <v>170</v>
      </c>
      <c r="F41">
        <v>736</v>
      </c>
      <c r="G41">
        <v>133</v>
      </c>
      <c r="H41">
        <v>164</v>
      </c>
      <c r="I41">
        <v>32.5</v>
      </c>
      <c r="J41">
        <v>1650</v>
      </c>
      <c r="K41">
        <v>0.04</v>
      </c>
      <c r="L41" s="47">
        <v>1493.8</v>
      </c>
      <c r="M41" s="47">
        <v>1532.7</v>
      </c>
      <c r="N41">
        <v>64.099999999999994</v>
      </c>
      <c r="O41">
        <v>9.8000000000000007</v>
      </c>
      <c r="P41">
        <v>8.1</v>
      </c>
      <c r="Q41">
        <v>1615.8</v>
      </c>
      <c r="R41">
        <v>58</v>
      </c>
      <c r="S41">
        <v>7026.6</v>
      </c>
      <c r="T41">
        <v>8879</v>
      </c>
      <c r="U41" t="s">
        <v>58</v>
      </c>
      <c r="V41">
        <v>25.2</v>
      </c>
      <c r="W41">
        <v>26.2</v>
      </c>
      <c r="X41">
        <v>0</v>
      </c>
      <c r="Y41" t="s">
        <v>12</v>
      </c>
      <c r="Z41">
        <v>4564.3999999999996</v>
      </c>
      <c r="AA41">
        <v>1706.4</v>
      </c>
    </row>
    <row r="42" spans="1:27">
      <c r="A42" s="41">
        <v>44875</v>
      </c>
      <c r="B42">
        <v>8946</v>
      </c>
      <c r="C42">
        <v>41</v>
      </c>
      <c r="D42">
        <v>0</v>
      </c>
      <c r="E42">
        <v>170</v>
      </c>
      <c r="F42">
        <v>724</v>
      </c>
      <c r="G42">
        <v>109</v>
      </c>
      <c r="H42">
        <v>154</v>
      </c>
      <c r="I42">
        <v>27.7</v>
      </c>
      <c r="J42">
        <v>1650</v>
      </c>
      <c r="K42">
        <v>0</v>
      </c>
      <c r="L42" s="47">
        <v>995.7</v>
      </c>
      <c r="M42" s="47">
        <v>1813</v>
      </c>
      <c r="N42">
        <v>63.1</v>
      </c>
      <c r="O42">
        <v>9.9</v>
      </c>
      <c r="P42">
        <v>3</v>
      </c>
      <c r="Q42">
        <v>1491.3</v>
      </c>
      <c r="R42">
        <v>62</v>
      </c>
      <c r="S42">
        <v>8081.7</v>
      </c>
      <c r="T42">
        <v>10518</v>
      </c>
      <c r="U42" t="s">
        <v>58</v>
      </c>
      <c r="V42">
        <v>28.2</v>
      </c>
      <c r="W42">
        <v>27.4</v>
      </c>
      <c r="X42">
        <v>0</v>
      </c>
      <c r="Y42" t="s">
        <v>12</v>
      </c>
      <c r="Z42">
        <v>4792.6000000000004</v>
      </c>
      <c r="AA42">
        <v>2278.3000000000002</v>
      </c>
    </row>
    <row r="43" spans="1:27">
      <c r="A43" s="41">
        <v>44876</v>
      </c>
      <c r="B43">
        <v>8503</v>
      </c>
      <c r="C43">
        <v>36</v>
      </c>
      <c r="D43">
        <v>0</v>
      </c>
      <c r="E43">
        <v>170</v>
      </c>
      <c r="F43">
        <v>670</v>
      </c>
      <c r="G43">
        <v>75</v>
      </c>
      <c r="H43">
        <v>158</v>
      </c>
      <c r="I43">
        <v>31.8</v>
      </c>
      <c r="J43">
        <v>1650</v>
      </c>
      <c r="K43">
        <v>0</v>
      </c>
      <c r="L43" s="47">
        <v>992.7</v>
      </c>
      <c r="M43" s="47">
        <v>1811.5</v>
      </c>
      <c r="N43">
        <v>62.9</v>
      </c>
      <c r="O43">
        <v>10.5</v>
      </c>
      <c r="P43">
        <v>4.5</v>
      </c>
      <c r="Q43">
        <v>944.8</v>
      </c>
      <c r="R43">
        <v>71.099999999999994</v>
      </c>
      <c r="S43">
        <v>7995.6</v>
      </c>
      <c r="T43">
        <v>10371</v>
      </c>
      <c r="U43" t="s">
        <v>58</v>
      </c>
      <c r="V43">
        <v>31.1</v>
      </c>
      <c r="W43">
        <v>29.1</v>
      </c>
      <c r="X43">
        <v>58</v>
      </c>
      <c r="Y43" t="s">
        <v>12</v>
      </c>
      <c r="Z43">
        <v>4792.6000000000004</v>
      </c>
      <c r="AA43">
        <v>2226.4</v>
      </c>
    </row>
    <row r="44" spans="1:27">
      <c r="A44" s="41">
        <v>44877</v>
      </c>
      <c r="B44">
        <v>8176</v>
      </c>
      <c r="C44">
        <v>34</v>
      </c>
      <c r="D44">
        <v>0</v>
      </c>
      <c r="E44">
        <v>170</v>
      </c>
      <c r="F44">
        <v>650</v>
      </c>
      <c r="G44">
        <v>58</v>
      </c>
      <c r="H44">
        <v>156</v>
      </c>
      <c r="I44">
        <v>42.3</v>
      </c>
      <c r="J44">
        <v>1650</v>
      </c>
      <c r="K44">
        <v>0</v>
      </c>
      <c r="L44" s="47">
        <v>988.7</v>
      </c>
      <c r="M44" s="47">
        <v>1809.4</v>
      </c>
      <c r="N44">
        <v>62.9</v>
      </c>
      <c r="O44">
        <v>12.6</v>
      </c>
      <c r="P44">
        <v>7.6</v>
      </c>
      <c r="Q44">
        <v>1122.3</v>
      </c>
      <c r="R44">
        <v>73.099999999999994</v>
      </c>
      <c r="S44">
        <v>6070.3</v>
      </c>
      <c r="T44">
        <v>9848</v>
      </c>
      <c r="U44" t="s">
        <v>58</v>
      </c>
      <c r="V44">
        <v>30.1</v>
      </c>
      <c r="W44">
        <v>27.8</v>
      </c>
      <c r="X44">
        <v>100</v>
      </c>
      <c r="Y44" t="s">
        <v>12</v>
      </c>
      <c r="Z44">
        <v>4792.6000000000004</v>
      </c>
      <c r="AA44">
        <v>3630.7</v>
      </c>
    </row>
    <row r="45" spans="1:27">
      <c r="A45" s="41">
        <v>44878</v>
      </c>
      <c r="B45">
        <v>8166</v>
      </c>
      <c r="C45">
        <v>34</v>
      </c>
      <c r="D45">
        <v>0</v>
      </c>
      <c r="E45">
        <v>170</v>
      </c>
      <c r="F45">
        <v>635</v>
      </c>
      <c r="G45">
        <v>52</v>
      </c>
      <c r="H45">
        <v>165</v>
      </c>
      <c r="I45">
        <v>44.9</v>
      </c>
      <c r="J45">
        <v>1650</v>
      </c>
      <c r="K45">
        <v>0</v>
      </c>
      <c r="L45" s="47">
        <v>993.7</v>
      </c>
      <c r="M45" s="47">
        <v>1810.9</v>
      </c>
      <c r="N45">
        <v>62.9</v>
      </c>
      <c r="O45">
        <v>8.3000000000000007</v>
      </c>
      <c r="P45">
        <v>5.5</v>
      </c>
      <c r="Q45">
        <v>955.4</v>
      </c>
      <c r="R45">
        <v>66</v>
      </c>
      <c r="S45">
        <v>4341.1000000000004</v>
      </c>
      <c r="T45">
        <v>8123</v>
      </c>
      <c r="U45" t="s">
        <v>58</v>
      </c>
      <c r="V45">
        <v>30.1</v>
      </c>
      <c r="W45">
        <v>28.8</v>
      </c>
      <c r="X45">
        <v>100</v>
      </c>
      <c r="Y45" t="s">
        <v>12</v>
      </c>
      <c r="Z45">
        <v>3423.3</v>
      </c>
      <c r="AA45">
        <v>3723.8</v>
      </c>
    </row>
    <row r="46" spans="1:27">
      <c r="A46" s="41">
        <v>44879</v>
      </c>
      <c r="B46">
        <v>7829</v>
      </c>
      <c r="C46">
        <v>34</v>
      </c>
      <c r="D46">
        <v>0</v>
      </c>
      <c r="E46">
        <v>170</v>
      </c>
      <c r="F46">
        <v>632</v>
      </c>
      <c r="G46">
        <v>50</v>
      </c>
      <c r="H46">
        <v>160</v>
      </c>
      <c r="I46">
        <v>41.4</v>
      </c>
      <c r="J46">
        <v>1650</v>
      </c>
      <c r="K46">
        <v>0</v>
      </c>
      <c r="L46" s="47">
        <v>987.6</v>
      </c>
      <c r="M46" s="47">
        <v>1818</v>
      </c>
      <c r="N46">
        <v>62.9</v>
      </c>
      <c r="O46">
        <v>12.1</v>
      </c>
      <c r="P46">
        <v>10.6</v>
      </c>
      <c r="Q46">
        <v>955.4</v>
      </c>
      <c r="R46">
        <v>70.599999999999994</v>
      </c>
      <c r="S46">
        <v>3439.4</v>
      </c>
      <c r="T46">
        <v>4904</v>
      </c>
      <c r="U46" t="s">
        <v>58</v>
      </c>
      <c r="V46">
        <v>30.2</v>
      </c>
      <c r="W46">
        <v>29.7</v>
      </c>
      <c r="X46">
        <v>42</v>
      </c>
      <c r="Y46" t="s">
        <v>12</v>
      </c>
      <c r="Z46">
        <v>228.2</v>
      </c>
      <c r="AA46">
        <v>1635.1</v>
      </c>
    </row>
    <row r="47" spans="1:27">
      <c r="A47" s="41">
        <v>44880</v>
      </c>
      <c r="B47">
        <v>7601</v>
      </c>
      <c r="C47">
        <v>36</v>
      </c>
      <c r="D47">
        <v>0</v>
      </c>
      <c r="E47">
        <v>170</v>
      </c>
      <c r="F47">
        <v>635</v>
      </c>
      <c r="G47">
        <v>49</v>
      </c>
      <c r="H47">
        <v>164</v>
      </c>
      <c r="I47">
        <v>49.6</v>
      </c>
      <c r="J47">
        <v>1700</v>
      </c>
      <c r="K47">
        <v>0</v>
      </c>
      <c r="L47" s="47">
        <v>493.6</v>
      </c>
      <c r="M47" s="47">
        <v>1819.5</v>
      </c>
      <c r="N47">
        <v>29.6</v>
      </c>
      <c r="O47">
        <v>0</v>
      </c>
      <c r="P47">
        <v>9.1</v>
      </c>
      <c r="Q47">
        <v>484.5</v>
      </c>
      <c r="R47">
        <v>81.7</v>
      </c>
      <c r="S47">
        <v>4611</v>
      </c>
      <c r="T47">
        <v>4794</v>
      </c>
      <c r="U47" t="s">
        <v>58</v>
      </c>
      <c r="V47">
        <v>28.5</v>
      </c>
      <c r="W47">
        <v>28.8</v>
      </c>
      <c r="X47">
        <v>0</v>
      </c>
      <c r="Y47" t="s">
        <v>12</v>
      </c>
      <c r="Z47">
        <v>0</v>
      </c>
      <c r="AA47">
        <v>380.5</v>
      </c>
    </row>
    <row r="48" spans="1:27">
      <c r="A48" s="41">
        <v>44881</v>
      </c>
      <c r="B48">
        <v>7508</v>
      </c>
      <c r="C48">
        <v>36</v>
      </c>
      <c r="D48">
        <v>0</v>
      </c>
      <c r="E48">
        <v>170</v>
      </c>
      <c r="F48">
        <v>633</v>
      </c>
      <c r="G48">
        <v>47</v>
      </c>
      <c r="H48">
        <v>164</v>
      </c>
      <c r="I48">
        <v>58</v>
      </c>
      <c r="J48">
        <v>1700</v>
      </c>
      <c r="K48">
        <v>0</v>
      </c>
      <c r="L48" s="47">
        <v>491.6</v>
      </c>
      <c r="M48" s="47">
        <v>1810.4</v>
      </c>
      <c r="N48">
        <v>35.5</v>
      </c>
      <c r="O48">
        <v>1.5</v>
      </c>
      <c r="P48">
        <v>3</v>
      </c>
      <c r="Q48">
        <v>521.29999999999995</v>
      </c>
      <c r="R48">
        <v>76.099999999999994</v>
      </c>
      <c r="S48">
        <v>5468.5</v>
      </c>
      <c r="T48">
        <v>4544</v>
      </c>
      <c r="U48" t="s">
        <v>58</v>
      </c>
      <c r="V48">
        <v>26.9</v>
      </c>
      <c r="W48">
        <v>27.5</v>
      </c>
      <c r="X48">
        <v>0</v>
      </c>
      <c r="Y48" t="s">
        <v>12</v>
      </c>
      <c r="Z48">
        <v>0</v>
      </c>
      <c r="AA48">
        <v>-729.5</v>
      </c>
    </row>
    <row r="49" spans="1:27">
      <c r="A49" s="41">
        <v>44882</v>
      </c>
      <c r="B49">
        <v>7170</v>
      </c>
      <c r="C49">
        <v>39</v>
      </c>
      <c r="D49">
        <v>0</v>
      </c>
      <c r="E49">
        <v>170</v>
      </c>
      <c r="F49">
        <v>639</v>
      </c>
      <c r="G49">
        <v>47</v>
      </c>
      <c r="H49">
        <v>159</v>
      </c>
      <c r="I49">
        <v>48.7</v>
      </c>
      <c r="J49">
        <v>1700</v>
      </c>
      <c r="K49">
        <v>0</v>
      </c>
      <c r="L49" s="47">
        <v>492.6</v>
      </c>
      <c r="M49" s="47">
        <v>1808.4</v>
      </c>
      <c r="N49">
        <v>53.2</v>
      </c>
      <c r="O49">
        <v>8.1999999999999993</v>
      </c>
      <c r="P49">
        <v>3.5</v>
      </c>
      <c r="Q49">
        <v>521.29999999999995</v>
      </c>
      <c r="R49">
        <v>76.099999999999994</v>
      </c>
      <c r="S49">
        <v>5387.8</v>
      </c>
      <c r="T49">
        <v>4482</v>
      </c>
      <c r="U49" t="s">
        <v>58</v>
      </c>
      <c r="V49">
        <v>25.3</v>
      </c>
      <c r="W49">
        <v>26.3</v>
      </c>
      <c r="X49">
        <v>0</v>
      </c>
      <c r="Y49" t="s">
        <v>12</v>
      </c>
      <c r="Z49">
        <v>0</v>
      </c>
      <c r="AA49">
        <v>-710.8</v>
      </c>
    </row>
    <row r="50" spans="1:27">
      <c r="A50" s="41">
        <v>44883</v>
      </c>
      <c r="B50">
        <v>7325</v>
      </c>
      <c r="C50">
        <v>36</v>
      </c>
      <c r="D50">
        <v>0</v>
      </c>
      <c r="E50">
        <v>170</v>
      </c>
      <c r="F50">
        <v>643</v>
      </c>
      <c r="G50">
        <v>47</v>
      </c>
      <c r="H50">
        <v>163</v>
      </c>
      <c r="I50">
        <v>40.799999999999997</v>
      </c>
      <c r="J50">
        <v>1700</v>
      </c>
      <c r="K50">
        <v>0</v>
      </c>
      <c r="L50" s="47">
        <v>499.6</v>
      </c>
      <c r="M50" s="47">
        <v>1814</v>
      </c>
      <c r="N50">
        <v>46.4</v>
      </c>
      <c r="O50">
        <v>10.6</v>
      </c>
      <c r="P50">
        <v>2</v>
      </c>
      <c r="Q50">
        <v>410.9</v>
      </c>
      <c r="R50">
        <v>53.9</v>
      </c>
      <c r="S50">
        <v>5097.8</v>
      </c>
      <c r="T50">
        <v>4150</v>
      </c>
      <c r="U50" t="s">
        <v>58</v>
      </c>
      <c r="V50">
        <v>25.5</v>
      </c>
      <c r="W50">
        <v>27</v>
      </c>
      <c r="X50">
        <v>58</v>
      </c>
      <c r="Y50" t="s">
        <v>12</v>
      </c>
      <c r="Z50">
        <v>0</v>
      </c>
      <c r="AA50">
        <v>-774.8</v>
      </c>
    </row>
    <row r="51" spans="1:27">
      <c r="A51" s="41">
        <v>44884</v>
      </c>
      <c r="B51">
        <v>7066</v>
      </c>
      <c r="C51">
        <v>36</v>
      </c>
      <c r="D51">
        <v>0</v>
      </c>
      <c r="E51">
        <v>170</v>
      </c>
      <c r="F51">
        <v>654</v>
      </c>
      <c r="G51">
        <v>47</v>
      </c>
      <c r="H51">
        <v>169</v>
      </c>
      <c r="I51">
        <v>46</v>
      </c>
      <c r="J51">
        <v>1700</v>
      </c>
      <c r="K51">
        <v>0</v>
      </c>
      <c r="L51" s="47">
        <v>434.6</v>
      </c>
      <c r="M51" s="47">
        <v>1812.5</v>
      </c>
      <c r="N51">
        <v>46.4</v>
      </c>
      <c r="O51">
        <v>11.8</v>
      </c>
      <c r="P51">
        <v>6</v>
      </c>
      <c r="Q51">
        <v>515.20000000000005</v>
      </c>
      <c r="R51">
        <v>46.9</v>
      </c>
      <c r="S51">
        <v>3802.2</v>
      </c>
      <c r="T51">
        <v>4379</v>
      </c>
      <c r="U51" t="s">
        <v>58</v>
      </c>
      <c r="V51">
        <v>25.4</v>
      </c>
      <c r="W51">
        <v>27.1</v>
      </c>
      <c r="X51">
        <v>100</v>
      </c>
      <c r="Y51" t="s">
        <v>12</v>
      </c>
      <c r="Z51">
        <v>0</v>
      </c>
      <c r="AA51">
        <v>742.8</v>
      </c>
    </row>
    <row r="52" spans="1:27">
      <c r="A52" s="41">
        <v>44885</v>
      </c>
      <c r="B52">
        <v>6704</v>
      </c>
      <c r="C52">
        <v>38</v>
      </c>
      <c r="D52">
        <v>0</v>
      </c>
      <c r="E52">
        <v>170</v>
      </c>
      <c r="F52">
        <v>663</v>
      </c>
      <c r="G52">
        <v>47</v>
      </c>
      <c r="H52">
        <v>160</v>
      </c>
      <c r="I52">
        <v>57.6</v>
      </c>
      <c r="J52">
        <v>1750</v>
      </c>
      <c r="K52">
        <v>0</v>
      </c>
      <c r="L52" s="47">
        <v>490.6</v>
      </c>
      <c r="M52" s="47">
        <v>1816.5</v>
      </c>
      <c r="N52">
        <v>46.4</v>
      </c>
      <c r="O52">
        <v>10.8</v>
      </c>
      <c r="P52">
        <v>4</v>
      </c>
      <c r="Q52">
        <v>519.29999999999995</v>
      </c>
      <c r="R52">
        <v>52.9</v>
      </c>
      <c r="S52">
        <v>2585.9</v>
      </c>
      <c r="T52">
        <v>4075</v>
      </c>
      <c r="U52" t="s">
        <v>58</v>
      </c>
      <c r="V52">
        <v>25.4</v>
      </c>
      <c r="W52">
        <v>27.5</v>
      </c>
      <c r="X52">
        <v>100</v>
      </c>
      <c r="Y52" t="s">
        <v>12</v>
      </c>
      <c r="Z52">
        <v>0</v>
      </c>
      <c r="AA52">
        <v>1661.1</v>
      </c>
    </row>
    <row r="53" spans="1:27">
      <c r="A53" s="41">
        <v>44886</v>
      </c>
      <c r="B53">
        <v>6457</v>
      </c>
      <c r="C53" t="s">
        <v>80</v>
      </c>
      <c r="D53">
        <v>0</v>
      </c>
      <c r="E53">
        <v>170</v>
      </c>
      <c r="F53">
        <v>677</v>
      </c>
      <c r="G53">
        <v>47</v>
      </c>
      <c r="H53">
        <v>164</v>
      </c>
      <c r="I53">
        <v>63.3</v>
      </c>
      <c r="J53">
        <v>1750</v>
      </c>
      <c r="K53">
        <v>0</v>
      </c>
      <c r="L53" s="47">
        <v>488.5</v>
      </c>
      <c r="M53" s="47">
        <v>1820</v>
      </c>
      <c r="N53">
        <v>46.5</v>
      </c>
      <c r="O53">
        <v>11.8</v>
      </c>
      <c r="P53">
        <v>0</v>
      </c>
      <c r="Q53">
        <v>520.79999999999995</v>
      </c>
      <c r="R53">
        <v>32.799999999999997</v>
      </c>
      <c r="S53">
        <v>2317.9</v>
      </c>
      <c r="T53">
        <v>3690</v>
      </c>
      <c r="U53" t="s">
        <v>58</v>
      </c>
      <c r="V53">
        <v>25.5</v>
      </c>
      <c r="W53">
        <v>28</v>
      </c>
      <c r="X53">
        <v>42</v>
      </c>
      <c r="Y53" t="s">
        <v>12</v>
      </c>
      <c r="Z53">
        <v>0</v>
      </c>
      <c r="AA53">
        <v>1527.6</v>
      </c>
    </row>
    <row r="54" spans="1:27">
      <c r="A54" s="41">
        <v>44887</v>
      </c>
      <c r="B54">
        <v>6229</v>
      </c>
      <c r="C54">
        <v>38</v>
      </c>
      <c r="D54">
        <v>0</v>
      </c>
      <c r="E54">
        <v>170</v>
      </c>
      <c r="F54">
        <v>658</v>
      </c>
      <c r="G54">
        <v>46</v>
      </c>
      <c r="H54">
        <v>163</v>
      </c>
      <c r="I54">
        <v>56.4</v>
      </c>
      <c r="J54">
        <v>1750</v>
      </c>
      <c r="K54">
        <v>0</v>
      </c>
      <c r="L54" s="47">
        <v>494.6</v>
      </c>
      <c r="M54" s="47">
        <v>1819.5</v>
      </c>
      <c r="N54">
        <v>65</v>
      </c>
      <c r="O54">
        <v>10.8</v>
      </c>
      <c r="P54">
        <v>6.5</v>
      </c>
      <c r="Q54">
        <v>304</v>
      </c>
      <c r="R54">
        <v>69.099999999999994</v>
      </c>
      <c r="S54">
        <v>3490.7</v>
      </c>
      <c r="T54">
        <v>3414</v>
      </c>
      <c r="U54" t="s">
        <v>58</v>
      </c>
      <c r="V54">
        <v>26</v>
      </c>
      <c r="W54">
        <v>29.3</v>
      </c>
      <c r="X54">
        <v>0</v>
      </c>
      <c r="Y54" t="s">
        <v>12</v>
      </c>
      <c r="Z54">
        <v>0</v>
      </c>
      <c r="AA54">
        <v>114.8</v>
      </c>
    </row>
    <row r="55" spans="1:27">
      <c r="A55" s="41">
        <v>44888</v>
      </c>
      <c r="B55">
        <v>6343</v>
      </c>
      <c r="C55">
        <v>39</v>
      </c>
      <c r="D55">
        <v>0</v>
      </c>
      <c r="E55">
        <v>170</v>
      </c>
      <c r="F55">
        <v>582</v>
      </c>
      <c r="G55">
        <v>45</v>
      </c>
      <c r="H55">
        <v>164</v>
      </c>
      <c r="I55">
        <v>51.3</v>
      </c>
      <c r="J55">
        <v>1750</v>
      </c>
      <c r="K55">
        <v>0</v>
      </c>
      <c r="L55" s="47">
        <v>490.6</v>
      </c>
      <c r="M55" s="47">
        <v>1832.6</v>
      </c>
      <c r="N55">
        <v>0</v>
      </c>
      <c r="O55">
        <v>12.9</v>
      </c>
      <c r="P55">
        <v>1.5</v>
      </c>
      <c r="Q55">
        <v>521.29999999999995</v>
      </c>
      <c r="R55">
        <v>63</v>
      </c>
      <c r="S55">
        <v>4266.8999999999996</v>
      </c>
      <c r="T55">
        <v>3122</v>
      </c>
      <c r="U55" t="s">
        <v>58</v>
      </c>
      <c r="V55">
        <v>26.4</v>
      </c>
      <c r="W55">
        <v>30.4</v>
      </c>
      <c r="X55">
        <v>0</v>
      </c>
      <c r="Y55" t="s">
        <v>12</v>
      </c>
      <c r="Z55">
        <v>0</v>
      </c>
      <c r="AA55">
        <v>-959.4</v>
      </c>
    </row>
    <row r="56" spans="1:27">
      <c r="A56" s="41">
        <v>44889</v>
      </c>
      <c r="B56">
        <v>6303</v>
      </c>
      <c r="C56">
        <v>40</v>
      </c>
      <c r="D56">
        <v>0</v>
      </c>
      <c r="E56">
        <v>170</v>
      </c>
      <c r="F56">
        <v>576</v>
      </c>
      <c r="G56">
        <v>46</v>
      </c>
      <c r="H56">
        <v>164</v>
      </c>
      <c r="I56">
        <v>52</v>
      </c>
      <c r="J56">
        <v>1750</v>
      </c>
      <c r="K56">
        <v>0</v>
      </c>
      <c r="L56" s="47">
        <v>796.1</v>
      </c>
      <c r="M56" s="47">
        <v>905.5</v>
      </c>
      <c r="N56">
        <v>0</v>
      </c>
      <c r="O56">
        <v>13.8</v>
      </c>
      <c r="P56">
        <v>4</v>
      </c>
      <c r="Q56">
        <v>629.70000000000005</v>
      </c>
      <c r="R56">
        <v>61</v>
      </c>
      <c r="S56">
        <v>4366.8</v>
      </c>
      <c r="T56">
        <v>3782</v>
      </c>
      <c r="U56" t="s">
        <v>58</v>
      </c>
      <c r="V56">
        <v>24.7</v>
      </c>
      <c r="W56">
        <v>28.3</v>
      </c>
      <c r="X56">
        <v>0</v>
      </c>
      <c r="Y56" t="s">
        <v>12</v>
      </c>
      <c r="Z56">
        <v>0</v>
      </c>
      <c r="AA56">
        <v>-401.3</v>
      </c>
    </row>
    <row r="57" spans="1:27">
      <c r="A57" s="41">
        <v>44890</v>
      </c>
      <c r="B57">
        <v>6220</v>
      </c>
      <c r="C57">
        <v>41</v>
      </c>
      <c r="D57">
        <v>0</v>
      </c>
      <c r="E57">
        <v>170</v>
      </c>
      <c r="F57">
        <v>580</v>
      </c>
      <c r="G57">
        <v>46</v>
      </c>
      <c r="H57">
        <v>160</v>
      </c>
      <c r="I57">
        <v>53.8</v>
      </c>
      <c r="J57">
        <v>1800</v>
      </c>
      <c r="K57">
        <v>0</v>
      </c>
      <c r="L57" s="47">
        <v>793.5</v>
      </c>
      <c r="M57" s="47">
        <v>906</v>
      </c>
      <c r="N57">
        <v>0</v>
      </c>
      <c r="O57">
        <v>11.9</v>
      </c>
      <c r="P57">
        <v>6</v>
      </c>
      <c r="Q57">
        <v>744.1</v>
      </c>
      <c r="R57">
        <v>46.4</v>
      </c>
      <c r="S57">
        <v>4333.1000000000004</v>
      </c>
      <c r="T57">
        <v>3759</v>
      </c>
      <c r="U57" t="s">
        <v>58</v>
      </c>
      <c r="V57">
        <v>22.8</v>
      </c>
      <c r="W57">
        <v>25.8</v>
      </c>
      <c r="X57">
        <v>58</v>
      </c>
      <c r="Y57" t="s">
        <v>12</v>
      </c>
      <c r="Z57">
        <v>0</v>
      </c>
      <c r="AA57">
        <v>-405.6</v>
      </c>
    </row>
    <row r="58" spans="1:27">
      <c r="A58" s="41">
        <v>44891</v>
      </c>
      <c r="B58">
        <v>6245</v>
      </c>
      <c r="C58">
        <v>41</v>
      </c>
      <c r="D58">
        <v>0</v>
      </c>
      <c r="E58">
        <v>170</v>
      </c>
      <c r="F58">
        <v>573</v>
      </c>
      <c r="G58">
        <v>47</v>
      </c>
      <c r="H58">
        <v>165</v>
      </c>
      <c r="I58">
        <v>51</v>
      </c>
      <c r="J58">
        <v>1800</v>
      </c>
      <c r="K58">
        <v>0</v>
      </c>
      <c r="L58" s="47">
        <v>798.6</v>
      </c>
      <c r="M58" s="47">
        <v>907.5</v>
      </c>
      <c r="N58">
        <v>0</v>
      </c>
      <c r="O58">
        <v>13.6</v>
      </c>
      <c r="P58">
        <v>5.5</v>
      </c>
      <c r="Q58">
        <v>847</v>
      </c>
      <c r="R58">
        <v>43.4</v>
      </c>
      <c r="S58">
        <v>2923.8</v>
      </c>
      <c r="T58">
        <v>3625</v>
      </c>
      <c r="U58" t="s">
        <v>58</v>
      </c>
      <c r="V58">
        <v>20.8</v>
      </c>
      <c r="W58">
        <v>23.1</v>
      </c>
      <c r="X58">
        <v>100</v>
      </c>
      <c r="Y58" t="s">
        <v>12</v>
      </c>
      <c r="Z58">
        <v>0</v>
      </c>
      <c r="AA58">
        <v>870.2</v>
      </c>
    </row>
    <row r="59" spans="1:27">
      <c r="A59" s="41">
        <v>44892</v>
      </c>
      <c r="B59">
        <v>6370</v>
      </c>
      <c r="C59">
        <v>40</v>
      </c>
      <c r="D59">
        <v>0</v>
      </c>
      <c r="E59">
        <v>170</v>
      </c>
      <c r="F59">
        <v>589</v>
      </c>
      <c r="G59">
        <v>48</v>
      </c>
      <c r="H59">
        <v>166</v>
      </c>
      <c r="I59">
        <v>48.5</v>
      </c>
      <c r="J59">
        <v>1850</v>
      </c>
      <c r="K59">
        <v>0</v>
      </c>
      <c r="L59" s="47">
        <v>297.39999999999998</v>
      </c>
      <c r="M59" s="47">
        <v>911.5</v>
      </c>
      <c r="N59">
        <v>0</v>
      </c>
      <c r="O59">
        <v>12.4</v>
      </c>
      <c r="P59">
        <v>2.5</v>
      </c>
      <c r="Q59">
        <v>403.3</v>
      </c>
      <c r="R59">
        <v>51.9</v>
      </c>
      <c r="S59">
        <v>1982.4</v>
      </c>
      <c r="T59">
        <v>4133</v>
      </c>
      <c r="U59" t="s">
        <v>58</v>
      </c>
      <c r="V59">
        <v>19.100000000000001</v>
      </c>
      <c r="W59">
        <v>21</v>
      </c>
      <c r="X59">
        <v>100</v>
      </c>
      <c r="Y59" t="s">
        <v>12</v>
      </c>
      <c r="Z59">
        <v>0</v>
      </c>
      <c r="AA59">
        <v>2328.6</v>
      </c>
    </row>
    <row r="60" spans="1:27">
      <c r="A60" s="41">
        <v>44893</v>
      </c>
      <c r="B60">
        <v>6283</v>
      </c>
      <c r="C60">
        <v>41</v>
      </c>
      <c r="D60">
        <v>0</v>
      </c>
      <c r="E60">
        <v>170</v>
      </c>
      <c r="F60">
        <v>601</v>
      </c>
      <c r="G60">
        <v>49</v>
      </c>
      <c r="H60">
        <v>162</v>
      </c>
      <c r="I60">
        <v>49.9</v>
      </c>
      <c r="J60">
        <v>1900</v>
      </c>
      <c r="K60">
        <v>0</v>
      </c>
      <c r="L60" s="47">
        <v>293.39999999999998</v>
      </c>
      <c r="M60" s="47">
        <v>914</v>
      </c>
      <c r="N60">
        <v>0</v>
      </c>
      <c r="O60">
        <v>10.7</v>
      </c>
      <c r="P60">
        <v>5</v>
      </c>
      <c r="Q60">
        <v>407.9</v>
      </c>
      <c r="R60">
        <v>62.5</v>
      </c>
      <c r="S60">
        <v>2055.8000000000002</v>
      </c>
      <c r="T60">
        <v>4237</v>
      </c>
      <c r="U60" t="s">
        <v>58</v>
      </c>
      <c r="V60">
        <v>17.3</v>
      </c>
      <c r="W60">
        <v>18.7</v>
      </c>
      <c r="X60">
        <v>42</v>
      </c>
      <c r="Y60" t="s">
        <v>12</v>
      </c>
      <c r="Z60">
        <v>0</v>
      </c>
      <c r="AA60">
        <v>2373.6999999999998</v>
      </c>
    </row>
    <row r="61" spans="1:27">
      <c r="A61" s="41">
        <v>44894</v>
      </c>
      <c r="B61">
        <v>7051</v>
      </c>
      <c r="C61">
        <v>36</v>
      </c>
      <c r="D61">
        <v>0</v>
      </c>
      <c r="E61">
        <v>170</v>
      </c>
      <c r="F61">
        <v>589</v>
      </c>
      <c r="G61">
        <v>48</v>
      </c>
      <c r="H61">
        <v>168</v>
      </c>
      <c r="I61">
        <v>47.6</v>
      </c>
      <c r="J61">
        <v>1900</v>
      </c>
      <c r="K61">
        <v>0</v>
      </c>
      <c r="L61" s="47">
        <v>298</v>
      </c>
      <c r="M61" s="47">
        <v>900.9</v>
      </c>
      <c r="N61">
        <v>0</v>
      </c>
      <c r="O61">
        <v>14</v>
      </c>
      <c r="P61">
        <v>4.5</v>
      </c>
      <c r="Q61">
        <v>304</v>
      </c>
      <c r="R61">
        <v>42.4</v>
      </c>
      <c r="S61">
        <v>3311.5</v>
      </c>
      <c r="T61">
        <v>4142</v>
      </c>
      <c r="U61" t="s">
        <v>58</v>
      </c>
      <c r="V61">
        <v>15.4</v>
      </c>
      <c r="W61">
        <v>16.3</v>
      </c>
      <c r="X61">
        <v>0</v>
      </c>
      <c r="Y61" t="s">
        <v>12</v>
      </c>
      <c r="Z61">
        <v>0</v>
      </c>
      <c r="AA61">
        <v>1005.5</v>
      </c>
    </row>
    <row r="62" spans="1:27">
      <c r="A62" s="41">
        <v>44895</v>
      </c>
      <c r="B62">
        <v>6300</v>
      </c>
      <c r="C62">
        <v>9</v>
      </c>
      <c r="D62">
        <v>0</v>
      </c>
      <c r="E62">
        <v>170</v>
      </c>
      <c r="F62">
        <v>583</v>
      </c>
      <c r="G62">
        <v>47</v>
      </c>
      <c r="H62">
        <v>165</v>
      </c>
      <c r="I62">
        <v>39.799999999999997</v>
      </c>
      <c r="J62">
        <v>1950</v>
      </c>
      <c r="K62">
        <v>0</v>
      </c>
      <c r="L62" s="47">
        <v>314.60000000000002</v>
      </c>
      <c r="M62" s="47">
        <v>893.4</v>
      </c>
      <c r="N62">
        <v>0</v>
      </c>
      <c r="O62">
        <v>13.8</v>
      </c>
      <c r="P62">
        <v>0</v>
      </c>
      <c r="Q62">
        <v>304</v>
      </c>
      <c r="R62">
        <v>24.2</v>
      </c>
      <c r="S62">
        <v>4935.6000000000004</v>
      </c>
      <c r="T62">
        <v>4903</v>
      </c>
      <c r="U62" t="s">
        <v>58</v>
      </c>
      <c r="V62">
        <v>15.5</v>
      </c>
      <c r="W62">
        <v>15.7</v>
      </c>
      <c r="X62">
        <v>0</v>
      </c>
      <c r="Y62" t="s">
        <v>12</v>
      </c>
      <c r="Z62">
        <v>0</v>
      </c>
      <c r="AA62">
        <v>124.4</v>
      </c>
    </row>
    <row r="63" spans="1:27">
      <c r="A63" s="41">
        <v>44896</v>
      </c>
      <c r="B63">
        <v>6410</v>
      </c>
      <c r="C63">
        <v>12</v>
      </c>
      <c r="D63">
        <v>0</v>
      </c>
      <c r="E63">
        <v>170</v>
      </c>
      <c r="F63">
        <v>604</v>
      </c>
      <c r="G63">
        <v>55</v>
      </c>
      <c r="H63">
        <v>212</v>
      </c>
      <c r="I63">
        <v>32.299999999999997</v>
      </c>
      <c r="J63">
        <v>2000</v>
      </c>
      <c r="K63">
        <v>0.68</v>
      </c>
      <c r="L63" s="47">
        <v>299.5</v>
      </c>
      <c r="M63" s="47">
        <v>817.8</v>
      </c>
      <c r="N63">
        <v>50.5</v>
      </c>
      <c r="O63">
        <v>9.6</v>
      </c>
      <c r="P63">
        <v>0</v>
      </c>
      <c r="Q63">
        <v>310.10000000000002</v>
      </c>
      <c r="R63">
        <v>57</v>
      </c>
      <c r="S63">
        <v>4243.5</v>
      </c>
      <c r="T63">
        <v>4129</v>
      </c>
      <c r="U63" t="s">
        <v>58</v>
      </c>
      <c r="V63">
        <v>15.3</v>
      </c>
      <c r="W63">
        <v>15.4</v>
      </c>
      <c r="X63">
        <v>0</v>
      </c>
      <c r="Y63" t="s">
        <v>12</v>
      </c>
      <c r="Z63">
        <v>0</v>
      </c>
      <c r="AA63">
        <v>79</v>
      </c>
    </row>
    <row r="64" spans="1:27">
      <c r="A64" s="41">
        <v>44897</v>
      </c>
      <c r="B64">
        <v>7244</v>
      </c>
      <c r="C64">
        <v>13</v>
      </c>
      <c r="D64">
        <v>0</v>
      </c>
      <c r="E64">
        <v>170</v>
      </c>
      <c r="F64">
        <v>626</v>
      </c>
      <c r="G64">
        <v>102</v>
      </c>
      <c r="H64">
        <v>161</v>
      </c>
      <c r="I64">
        <v>31.6</v>
      </c>
      <c r="J64">
        <v>2000</v>
      </c>
      <c r="K64">
        <v>0</v>
      </c>
      <c r="L64" s="47">
        <v>290.39999999999998</v>
      </c>
      <c r="M64" s="47">
        <v>792</v>
      </c>
      <c r="N64">
        <v>0</v>
      </c>
      <c r="O64">
        <v>9.9</v>
      </c>
      <c r="P64">
        <v>2</v>
      </c>
      <c r="Q64">
        <v>310.10000000000002</v>
      </c>
      <c r="R64">
        <v>57.5</v>
      </c>
      <c r="S64">
        <v>5414.3</v>
      </c>
      <c r="T64">
        <v>8175</v>
      </c>
      <c r="U64" t="s">
        <v>58</v>
      </c>
      <c r="V64">
        <v>14.9</v>
      </c>
      <c r="W64">
        <v>14.8</v>
      </c>
      <c r="X64">
        <v>0</v>
      </c>
      <c r="Y64" t="s">
        <v>12</v>
      </c>
      <c r="Z64">
        <v>3879.7</v>
      </c>
      <c r="AA64">
        <v>2686.1</v>
      </c>
    </row>
    <row r="65" spans="1:27">
      <c r="A65" s="41">
        <v>44898</v>
      </c>
      <c r="B65">
        <v>7148</v>
      </c>
      <c r="C65">
        <v>13</v>
      </c>
      <c r="D65">
        <v>0</v>
      </c>
      <c r="E65">
        <v>170</v>
      </c>
      <c r="F65">
        <v>660</v>
      </c>
      <c r="G65">
        <v>113</v>
      </c>
      <c r="H65">
        <v>236</v>
      </c>
      <c r="I65">
        <v>38.4</v>
      </c>
      <c r="J65">
        <v>2000</v>
      </c>
      <c r="K65">
        <v>1</v>
      </c>
      <c r="L65" s="47">
        <v>294.89999999999998</v>
      </c>
      <c r="M65" s="47">
        <v>807.7</v>
      </c>
      <c r="N65">
        <v>0</v>
      </c>
      <c r="O65">
        <v>10.4</v>
      </c>
      <c r="P65">
        <v>2.5</v>
      </c>
      <c r="Q65">
        <v>0</v>
      </c>
      <c r="R65">
        <v>58.5</v>
      </c>
      <c r="S65">
        <v>6138.3</v>
      </c>
      <c r="T65">
        <v>8999</v>
      </c>
      <c r="U65" t="s">
        <v>58</v>
      </c>
      <c r="V65">
        <v>14.5</v>
      </c>
      <c r="W65">
        <v>14.2</v>
      </c>
      <c r="X65">
        <v>0</v>
      </c>
      <c r="Y65" t="s">
        <v>12</v>
      </c>
      <c r="Z65">
        <v>3879.7</v>
      </c>
      <c r="AA65">
        <v>2787.1</v>
      </c>
    </row>
    <row r="66" spans="1:27">
      <c r="A66" s="41">
        <v>44899</v>
      </c>
      <c r="B66">
        <v>9451</v>
      </c>
      <c r="C66">
        <v>13</v>
      </c>
      <c r="D66">
        <v>0</v>
      </c>
      <c r="E66">
        <v>170</v>
      </c>
      <c r="F66">
        <v>711</v>
      </c>
      <c r="G66">
        <v>339</v>
      </c>
      <c r="H66">
        <v>209</v>
      </c>
      <c r="I66">
        <v>35.9</v>
      </c>
      <c r="J66">
        <v>2050</v>
      </c>
      <c r="K66">
        <v>0.04</v>
      </c>
      <c r="L66" s="47">
        <v>295.39999999999998</v>
      </c>
      <c r="M66" s="47">
        <v>806.7</v>
      </c>
      <c r="N66">
        <v>0</v>
      </c>
      <c r="O66">
        <v>10.199999999999999</v>
      </c>
      <c r="P66">
        <v>2</v>
      </c>
      <c r="Q66">
        <v>304</v>
      </c>
      <c r="R66">
        <v>49.4</v>
      </c>
      <c r="S66">
        <v>7652.5</v>
      </c>
      <c r="T66">
        <v>14732</v>
      </c>
      <c r="U66" t="s">
        <v>58</v>
      </c>
      <c r="V66">
        <v>14.4</v>
      </c>
      <c r="W66">
        <v>13.5</v>
      </c>
      <c r="X66">
        <v>0</v>
      </c>
      <c r="Y66" t="s">
        <v>12</v>
      </c>
      <c r="Z66">
        <v>9585.2000000000007</v>
      </c>
      <c r="AA66">
        <v>6597.5</v>
      </c>
    </row>
    <row r="67" spans="1:27">
      <c r="A67" s="41">
        <v>44900</v>
      </c>
      <c r="B67">
        <v>10634</v>
      </c>
      <c r="C67">
        <v>14</v>
      </c>
      <c r="D67">
        <v>0</v>
      </c>
      <c r="E67">
        <v>170</v>
      </c>
      <c r="F67">
        <v>803</v>
      </c>
      <c r="G67">
        <v>495</v>
      </c>
      <c r="H67">
        <v>174</v>
      </c>
      <c r="I67">
        <v>26.5</v>
      </c>
      <c r="J67">
        <v>2100</v>
      </c>
      <c r="K67">
        <v>0.12</v>
      </c>
      <c r="L67" s="47">
        <v>299</v>
      </c>
      <c r="M67" s="47">
        <v>800.6</v>
      </c>
      <c r="N67">
        <v>0</v>
      </c>
      <c r="O67">
        <v>7.8</v>
      </c>
      <c r="P67">
        <v>4.5</v>
      </c>
      <c r="Q67">
        <v>305.5</v>
      </c>
      <c r="R67">
        <v>48.4</v>
      </c>
      <c r="S67">
        <v>9699</v>
      </c>
      <c r="T67">
        <v>17477</v>
      </c>
      <c r="U67" t="s">
        <v>58</v>
      </c>
      <c r="V67">
        <v>14</v>
      </c>
      <c r="W67">
        <v>11.9</v>
      </c>
      <c r="X67">
        <v>0</v>
      </c>
      <c r="Y67" t="s">
        <v>12</v>
      </c>
      <c r="Z67">
        <v>9813.4</v>
      </c>
      <c r="AA67">
        <v>7282.5</v>
      </c>
    </row>
    <row r="68" spans="1:27">
      <c r="A68" s="41">
        <v>44901</v>
      </c>
      <c r="B68">
        <v>10676</v>
      </c>
      <c r="C68">
        <v>18</v>
      </c>
      <c r="D68">
        <v>0</v>
      </c>
      <c r="E68">
        <v>170</v>
      </c>
      <c r="F68">
        <v>803</v>
      </c>
      <c r="G68">
        <v>295</v>
      </c>
      <c r="H68">
        <v>161</v>
      </c>
      <c r="I68">
        <v>26.1</v>
      </c>
      <c r="J68">
        <v>2100</v>
      </c>
      <c r="K68">
        <v>0</v>
      </c>
      <c r="L68" s="47">
        <v>300</v>
      </c>
      <c r="M68" s="47">
        <v>812.7</v>
      </c>
      <c r="N68">
        <v>0</v>
      </c>
      <c r="O68">
        <v>6.3</v>
      </c>
      <c r="P68">
        <v>2</v>
      </c>
      <c r="Q68">
        <v>416.9</v>
      </c>
      <c r="R68">
        <v>47.9</v>
      </c>
      <c r="S68">
        <v>10903.5</v>
      </c>
      <c r="T68">
        <v>19468</v>
      </c>
      <c r="U68" t="s">
        <v>58</v>
      </c>
      <c r="V68">
        <v>13.5</v>
      </c>
      <c r="W68">
        <v>10.5</v>
      </c>
      <c r="X68">
        <v>0</v>
      </c>
      <c r="Y68" t="s">
        <v>12</v>
      </c>
      <c r="Z68">
        <v>10498.1</v>
      </c>
      <c r="AA68">
        <v>8024.6</v>
      </c>
    </row>
    <row r="69" spans="1:27">
      <c r="A69" s="41">
        <v>44902</v>
      </c>
      <c r="B69">
        <v>10915</v>
      </c>
      <c r="C69">
        <v>16</v>
      </c>
      <c r="D69">
        <v>0</v>
      </c>
      <c r="E69">
        <v>170</v>
      </c>
      <c r="F69">
        <v>732</v>
      </c>
      <c r="G69">
        <v>217</v>
      </c>
      <c r="H69">
        <v>171</v>
      </c>
      <c r="I69">
        <v>31.3</v>
      </c>
      <c r="J69">
        <v>2150</v>
      </c>
      <c r="K69">
        <v>0</v>
      </c>
      <c r="L69" s="47">
        <v>298.5</v>
      </c>
      <c r="M69" s="47">
        <v>811.7</v>
      </c>
      <c r="N69">
        <v>0</v>
      </c>
      <c r="O69">
        <v>0</v>
      </c>
      <c r="P69">
        <v>6</v>
      </c>
      <c r="Q69">
        <v>0</v>
      </c>
      <c r="R69">
        <v>48.4</v>
      </c>
      <c r="S69">
        <v>9857.5</v>
      </c>
      <c r="T69">
        <v>15407</v>
      </c>
      <c r="U69" t="s">
        <v>58</v>
      </c>
      <c r="V69">
        <v>13</v>
      </c>
      <c r="W69">
        <v>9.3000000000000007</v>
      </c>
      <c r="X69">
        <v>0</v>
      </c>
      <c r="Y69" t="s">
        <v>12</v>
      </c>
      <c r="Z69">
        <v>6618.4</v>
      </c>
      <c r="AA69">
        <v>5281.2</v>
      </c>
    </row>
    <row r="70" spans="1:27">
      <c r="A70" s="41">
        <v>44903</v>
      </c>
      <c r="B70">
        <v>12090</v>
      </c>
      <c r="C70">
        <v>12</v>
      </c>
      <c r="D70">
        <v>0</v>
      </c>
      <c r="E70">
        <v>170</v>
      </c>
      <c r="F70">
        <v>720</v>
      </c>
      <c r="G70">
        <v>173</v>
      </c>
      <c r="H70">
        <v>163</v>
      </c>
      <c r="I70">
        <v>39.5</v>
      </c>
      <c r="J70">
        <v>2150</v>
      </c>
      <c r="K70">
        <v>0</v>
      </c>
      <c r="L70" s="47">
        <v>290.89999999999998</v>
      </c>
      <c r="M70" s="47">
        <v>799.6</v>
      </c>
      <c r="N70">
        <v>0</v>
      </c>
      <c r="O70">
        <v>0</v>
      </c>
      <c r="P70">
        <v>2.5</v>
      </c>
      <c r="Q70">
        <v>526.9</v>
      </c>
      <c r="R70">
        <v>55</v>
      </c>
      <c r="S70">
        <v>10048.700000000001</v>
      </c>
      <c r="T70">
        <v>15476</v>
      </c>
      <c r="U70" t="s">
        <v>58</v>
      </c>
      <c r="V70">
        <v>12.4</v>
      </c>
      <c r="W70">
        <v>9</v>
      </c>
      <c r="X70">
        <v>0</v>
      </c>
      <c r="Y70" t="s">
        <v>12</v>
      </c>
      <c r="Z70">
        <v>6618.4</v>
      </c>
      <c r="AA70">
        <v>5169.5</v>
      </c>
    </row>
    <row r="71" spans="1:27">
      <c r="A71" s="41">
        <v>44904</v>
      </c>
      <c r="B71">
        <v>11422</v>
      </c>
      <c r="C71">
        <v>13</v>
      </c>
      <c r="D71">
        <v>0</v>
      </c>
      <c r="E71">
        <v>170</v>
      </c>
      <c r="F71">
        <v>718</v>
      </c>
      <c r="G71">
        <v>150</v>
      </c>
      <c r="H71">
        <v>164</v>
      </c>
      <c r="I71">
        <v>47.1</v>
      </c>
      <c r="J71">
        <v>2150</v>
      </c>
      <c r="K71">
        <v>0</v>
      </c>
      <c r="L71" s="47">
        <v>299</v>
      </c>
      <c r="M71" s="47">
        <v>807.7</v>
      </c>
      <c r="N71">
        <v>0</v>
      </c>
      <c r="O71">
        <v>0.1</v>
      </c>
      <c r="P71">
        <v>6</v>
      </c>
      <c r="Q71">
        <v>0</v>
      </c>
      <c r="R71">
        <v>58</v>
      </c>
      <c r="S71">
        <v>9466.1</v>
      </c>
      <c r="T71">
        <v>10876</v>
      </c>
      <c r="U71" t="s">
        <v>58</v>
      </c>
      <c r="V71">
        <v>11.8</v>
      </c>
      <c r="W71">
        <v>8.6999999999999993</v>
      </c>
      <c r="X71">
        <v>0</v>
      </c>
      <c r="Y71" t="s">
        <v>12</v>
      </c>
      <c r="Z71">
        <v>912.9</v>
      </c>
      <c r="AA71">
        <v>1554.5</v>
      </c>
    </row>
    <row r="72" spans="1:27">
      <c r="A72" s="41">
        <v>44905</v>
      </c>
      <c r="B72">
        <v>9447</v>
      </c>
      <c r="C72">
        <v>23</v>
      </c>
      <c r="D72">
        <v>0</v>
      </c>
      <c r="E72">
        <v>170</v>
      </c>
      <c r="F72">
        <v>746</v>
      </c>
      <c r="G72">
        <v>220</v>
      </c>
      <c r="H72">
        <v>255</v>
      </c>
      <c r="I72">
        <v>47.9</v>
      </c>
      <c r="J72">
        <v>2200</v>
      </c>
      <c r="K72">
        <v>1.04</v>
      </c>
      <c r="L72" s="47">
        <v>290.89999999999998</v>
      </c>
      <c r="M72" s="47">
        <v>800.1</v>
      </c>
      <c r="N72">
        <v>0</v>
      </c>
      <c r="O72">
        <v>1.1000000000000001</v>
      </c>
      <c r="P72">
        <v>1.5</v>
      </c>
      <c r="Q72">
        <v>744.6</v>
      </c>
      <c r="R72">
        <v>53.4</v>
      </c>
      <c r="S72">
        <v>8824.1</v>
      </c>
      <c r="T72">
        <v>9986</v>
      </c>
      <c r="U72" t="s">
        <v>58</v>
      </c>
      <c r="V72">
        <v>11.3</v>
      </c>
      <c r="W72">
        <v>8.6</v>
      </c>
      <c r="X72">
        <v>0</v>
      </c>
      <c r="Y72" t="s">
        <v>12</v>
      </c>
      <c r="Z72">
        <v>684.7</v>
      </c>
      <c r="AA72">
        <v>1317.5</v>
      </c>
    </row>
    <row r="73" spans="1:27">
      <c r="A73" s="41">
        <v>44906</v>
      </c>
      <c r="B73">
        <v>12225</v>
      </c>
      <c r="C73">
        <v>42</v>
      </c>
      <c r="D73">
        <v>0</v>
      </c>
      <c r="E73">
        <v>170</v>
      </c>
      <c r="F73">
        <v>948</v>
      </c>
      <c r="G73">
        <v>2508</v>
      </c>
      <c r="H73">
        <v>202</v>
      </c>
      <c r="I73">
        <v>40.700000000000003</v>
      </c>
      <c r="J73">
        <v>2200</v>
      </c>
      <c r="K73">
        <v>0.16</v>
      </c>
      <c r="L73" s="47">
        <v>298</v>
      </c>
      <c r="M73" s="47">
        <v>802.6</v>
      </c>
      <c r="N73">
        <v>0</v>
      </c>
      <c r="O73">
        <v>1.6</v>
      </c>
      <c r="P73">
        <v>4</v>
      </c>
      <c r="Q73">
        <v>521.29999999999995</v>
      </c>
      <c r="R73">
        <v>43.4</v>
      </c>
      <c r="S73">
        <v>8577.5</v>
      </c>
      <c r="T73">
        <v>13411</v>
      </c>
      <c r="U73" t="s">
        <v>56</v>
      </c>
      <c r="V73">
        <v>11</v>
      </c>
      <c r="W73">
        <v>8.9</v>
      </c>
      <c r="X73">
        <v>0</v>
      </c>
      <c r="Y73" t="s">
        <v>12</v>
      </c>
      <c r="Z73">
        <v>5933.7</v>
      </c>
      <c r="AA73">
        <v>4615.2</v>
      </c>
    </row>
    <row r="74" spans="1:27">
      <c r="A74" s="41">
        <v>44907</v>
      </c>
      <c r="B74">
        <v>16758</v>
      </c>
      <c r="C74">
        <v>40</v>
      </c>
      <c r="D74">
        <v>0</v>
      </c>
      <c r="E74">
        <v>170</v>
      </c>
      <c r="F74">
        <v>1303</v>
      </c>
      <c r="G74">
        <v>1234</v>
      </c>
      <c r="H74">
        <v>172</v>
      </c>
      <c r="I74">
        <v>36</v>
      </c>
      <c r="J74">
        <v>2200</v>
      </c>
      <c r="K74">
        <v>0</v>
      </c>
      <c r="L74" s="47">
        <v>288.39999999999998</v>
      </c>
      <c r="M74" s="47">
        <v>801.6</v>
      </c>
      <c r="N74">
        <v>0</v>
      </c>
      <c r="O74">
        <v>0</v>
      </c>
      <c r="P74">
        <v>3.5</v>
      </c>
      <c r="Q74">
        <v>512.20000000000005</v>
      </c>
      <c r="R74">
        <v>48.9</v>
      </c>
      <c r="S74">
        <v>11260.6</v>
      </c>
      <c r="T74">
        <v>19558</v>
      </c>
      <c r="U74" t="s">
        <v>56</v>
      </c>
      <c r="V74">
        <v>10.3</v>
      </c>
      <c r="W74">
        <v>8.1999999999999993</v>
      </c>
      <c r="X74">
        <v>0</v>
      </c>
      <c r="Y74" t="s">
        <v>12</v>
      </c>
      <c r="Z74">
        <v>6846.6</v>
      </c>
      <c r="AA74">
        <v>8021.1</v>
      </c>
    </row>
    <row r="75" spans="1:27">
      <c r="A75" s="41">
        <v>44908</v>
      </c>
      <c r="B75">
        <v>20702</v>
      </c>
      <c r="C75">
        <v>29</v>
      </c>
      <c r="D75">
        <v>0</v>
      </c>
      <c r="E75">
        <v>170</v>
      </c>
      <c r="F75">
        <v>1349</v>
      </c>
      <c r="G75">
        <v>643</v>
      </c>
      <c r="H75">
        <v>170</v>
      </c>
      <c r="I75">
        <v>34.5</v>
      </c>
      <c r="J75">
        <v>2200</v>
      </c>
      <c r="K75">
        <v>0</v>
      </c>
      <c r="L75" s="47">
        <v>1991.9</v>
      </c>
      <c r="M75" s="47">
        <v>800.6</v>
      </c>
      <c r="N75">
        <v>0</v>
      </c>
      <c r="O75">
        <v>0.9</v>
      </c>
      <c r="P75">
        <v>1.5</v>
      </c>
      <c r="Q75">
        <v>1210.5</v>
      </c>
      <c r="R75">
        <v>47.9</v>
      </c>
      <c r="S75">
        <v>15188.7</v>
      </c>
      <c r="T75">
        <v>21430</v>
      </c>
      <c r="U75" t="s">
        <v>56</v>
      </c>
      <c r="V75">
        <v>14.5</v>
      </c>
      <c r="W75">
        <v>10.6</v>
      </c>
      <c r="X75">
        <v>0</v>
      </c>
      <c r="Y75" t="s">
        <v>12</v>
      </c>
      <c r="Z75">
        <v>6846.6</v>
      </c>
      <c r="AA75">
        <v>5964</v>
      </c>
    </row>
    <row r="76" spans="1:27">
      <c r="A76" s="41">
        <v>44909</v>
      </c>
      <c r="B76" t="s">
        <v>81</v>
      </c>
      <c r="C76">
        <v>23</v>
      </c>
      <c r="D76">
        <v>0</v>
      </c>
      <c r="E76">
        <v>170</v>
      </c>
      <c r="F76">
        <v>1309</v>
      </c>
      <c r="G76">
        <v>446</v>
      </c>
      <c r="H76">
        <v>234</v>
      </c>
      <c r="I76">
        <v>34.5</v>
      </c>
      <c r="J76">
        <v>2200</v>
      </c>
      <c r="K76">
        <v>0</v>
      </c>
      <c r="L76" s="47">
        <v>3990.9</v>
      </c>
      <c r="M76" s="47">
        <v>1477.7</v>
      </c>
      <c r="N76">
        <v>0</v>
      </c>
      <c r="O76">
        <v>0</v>
      </c>
      <c r="P76">
        <v>2</v>
      </c>
      <c r="Q76">
        <v>3988.9</v>
      </c>
      <c r="R76">
        <v>64</v>
      </c>
      <c r="S76">
        <v>18597.2</v>
      </c>
      <c r="T76">
        <v>22118</v>
      </c>
      <c r="U76" t="s">
        <v>56</v>
      </c>
      <c r="V76">
        <v>24.9</v>
      </c>
      <c r="W76">
        <v>15.9</v>
      </c>
      <c r="X76">
        <v>0</v>
      </c>
      <c r="Y76" t="s">
        <v>12</v>
      </c>
      <c r="Z76">
        <v>6846.6</v>
      </c>
      <c r="AA76">
        <v>3259.5</v>
      </c>
    </row>
    <row r="77" spans="1:27">
      <c r="A77" s="41">
        <v>44910</v>
      </c>
      <c r="B77" t="s">
        <v>82</v>
      </c>
      <c r="C77">
        <v>18</v>
      </c>
      <c r="D77">
        <v>0</v>
      </c>
      <c r="E77">
        <v>170</v>
      </c>
      <c r="F77">
        <v>1302</v>
      </c>
      <c r="G77">
        <v>356</v>
      </c>
      <c r="H77">
        <v>152</v>
      </c>
      <c r="I77">
        <v>34.5</v>
      </c>
      <c r="J77">
        <v>2200</v>
      </c>
      <c r="K77">
        <v>0</v>
      </c>
      <c r="L77" s="47">
        <v>4997.2</v>
      </c>
      <c r="M77" s="47">
        <v>2377.1</v>
      </c>
      <c r="N77">
        <v>0</v>
      </c>
      <c r="O77">
        <v>0</v>
      </c>
      <c r="P77">
        <v>2.5</v>
      </c>
      <c r="Q77">
        <v>5493.3</v>
      </c>
      <c r="R77">
        <v>64.5</v>
      </c>
      <c r="S77">
        <v>16402.900000000001</v>
      </c>
      <c r="T77">
        <v>17516</v>
      </c>
      <c r="U77" t="s">
        <v>56</v>
      </c>
      <c r="V77">
        <v>38.799999999999997</v>
      </c>
      <c r="W77">
        <v>24.7</v>
      </c>
      <c r="X77">
        <v>0</v>
      </c>
      <c r="Y77" t="s">
        <v>12</v>
      </c>
      <c r="Z77">
        <v>6846.6</v>
      </c>
      <c r="AA77">
        <v>852.8</v>
      </c>
    </row>
    <row r="78" spans="1:27">
      <c r="A78" s="41">
        <v>44911</v>
      </c>
      <c r="B78">
        <v>11135</v>
      </c>
      <c r="C78">
        <v>15</v>
      </c>
      <c r="D78">
        <v>0</v>
      </c>
      <c r="E78">
        <v>170</v>
      </c>
      <c r="F78">
        <v>1322</v>
      </c>
      <c r="G78">
        <v>305</v>
      </c>
      <c r="H78">
        <v>152</v>
      </c>
      <c r="I78">
        <v>34.5</v>
      </c>
      <c r="J78">
        <v>2200</v>
      </c>
      <c r="K78">
        <v>0</v>
      </c>
      <c r="L78" s="47">
        <v>4991.7</v>
      </c>
      <c r="M78" s="47">
        <v>2639.3</v>
      </c>
      <c r="N78">
        <v>0</v>
      </c>
      <c r="O78">
        <v>0.9</v>
      </c>
      <c r="P78">
        <v>3</v>
      </c>
      <c r="Q78">
        <v>4576.8</v>
      </c>
      <c r="R78">
        <v>51.4</v>
      </c>
      <c r="S78">
        <v>11149.6</v>
      </c>
      <c r="T78">
        <v>7015</v>
      </c>
      <c r="U78" t="s">
        <v>56</v>
      </c>
      <c r="V78">
        <v>48.5</v>
      </c>
      <c r="W78">
        <v>34.4</v>
      </c>
      <c r="X78">
        <v>0</v>
      </c>
      <c r="Y78" t="s">
        <v>12</v>
      </c>
      <c r="Z78" t="s">
        <v>83</v>
      </c>
      <c r="AA78">
        <v>-3993.5</v>
      </c>
    </row>
    <row r="79" spans="1:27">
      <c r="A79" s="41">
        <v>44912</v>
      </c>
      <c r="B79">
        <v>9230</v>
      </c>
      <c r="C79">
        <v>13</v>
      </c>
      <c r="D79">
        <v>0</v>
      </c>
      <c r="E79">
        <v>170</v>
      </c>
      <c r="F79">
        <v>1354</v>
      </c>
      <c r="G79">
        <v>270</v>
      </c>
      <c r="H79">
        <v>151</v>
      </c>
      <c r="I79">
        <v>32.299999999999997</v>
      </c>
      <c r="J79">
        <v>2200</v>
      </c>
      <c r="K79">
        <v>0</v>
      </c>
      <c r="L79" s="47">
        <v>2991.2</v>
      </c>
      <c r="M79" s="47">
        <v>2646.8</v>
      </c>
      <c r="N79">
        <v>0</v>
      </c>
      <c r="O79">
        <v>0</v>
      </c>
      <c r="P79">
        <v>4.5</v>
      </c>
      <c r="Q79">
        <v>3290.2</v>
      </c>
      <c r="R79">
        <v>44.9</v>
      </c>
      <c r="S79">
        <v>8371.4</v>
      </c>
      <c r="T79">
        <v>5165</v>
      </c>
      <c r="U79" t="s">
        <v>56</v>
      </c>
      <c r="V79">
        <v>47.8</v>
      </c>
      <c r="W79">
        <v>41.6</v>
      </c>
      <c r="X79">
        <v>0</v>
      </c>
      <c r="Y79" t="s">
        <v>12</v>
      </c>
      <c r="Z79" t="s">
        <v>74</v>
      </c>
      <c r="AA79">
        <v>-3007.4</v>
      </c>
    </row>
    <row r="80" spans="1:27">
      <c r="A80" s="41">
        <v>44913</v>
      </c>
      <c r="B80">
        <v>8242</v>
      </c>
      <c r="C80">
        <v>11</v>
      </c>
      <c r="D80">
        <v>0</v>
      </c>
      <c r="E80">
        <v>170</v>
      </c>
      <c r="F80">
        <v>1304</v>
      </c>
      <c r="G80">
        <v>245</v>
      </c>
      <c r="H80">
        <v>152</v>
      </c>
      <c r="I80">
        <v>28.1</v>
      </c>
      <c r="J80">
        <v>2150</v>
      </c>
      <c r="K80">
        <v>0</v>
      </c>
      <c r="L80" s="47">
        <v>1990.9</v>
      </c>
      <c r="M80" s="47">
        <v>2656.9</v>
      </c>
      <c r="N80">
        <v>0</v>
      </c>
      <c r="O80">
        <v>0</v>
      </c>
      <c r="P80">
        <v>4.5</v>
      </c>
      <c r="Q80">
        <v>2018.7</v>
      </c>
      <c r="R80">
        <v>47.9</v>
      </c>
      <c r="S80">
        <v>6717.8</v>
      </c>
      <c r="T80">
        <v>4239</v>
      </c>
      <c r="U80" t="s">
        <v>56</v>
      </c>
      <c r="V80">
        <v>40.9</v>
      </c>
      <c r="W80">
        <v>44.3</v>
      </c>
      <c r="X80">
        <v>0</v>
      </c>
      <c r="Y80" t="s">
        <v>12</v>
      </c>
      <c r="Z80" t="s">
        <v>74</v>
      </c>
      <c r="AA80">
        <v>-2276.8000000000002</v>
      </c>
    </row>
    <row r="81" spans="1:27">
      <c r="A81" s="41">
        <v>44914</v>
      </c>
      <c r="B81" t="s">
        <v>84</v>
      </c>
      <c r="C81">
        <v>8</v>
      </c>
      <c r="D81">
        <v>0</v>
      </c>
      <c r="E81">
        <v>170</v>
      </c>
      <c r="F81">
        <v>1219</v>
      </c>
      <c r="G81">
        <v>226</v>
      </c>
      <c r="H81">
        <v>153</v>
      </c>
      <c r="I81">
        <v>26.9</v>
      </c>
      <c r="J81">
        <v>2150</v>
      </c>
      <c r="K81">
        <v>0</v>
      </c>
      <c r="L81" s="47">
        <v>998.7</v>
      </c>
      <c r="M81" s="47">
        <v>1796.3</v>
      </c>
      <c r="N81">
        <v>0</v>
      </c>
      <c r="O81">
        <v>0</v>
      </c>
      <c r="P81">
        <v>3.5</v>
      </c>
      <c r="Q81">
        <v>1060.2</v>
      </c>
      <c r="R81">
        <v>47.9</v>
      </c>
      <c r="S81">
        <v>5873.2</v>
      </c>
      <c r="T81">
        <v>5076</v>
      </c>
      <c r="U81" t="s">
        <v>56</v>
      </c>
      <c r="V81">
        <v>30</v>
      </c>
      <c r="W81">
        <v>37.9</v>
      </c>
      <c r="X81">
        <v>0</v>
      </c>
      <c r="Y81" t="s">
        <v>12</v>
      </c>
      <c r="Z81" t="s">
        <v>74</v>
      </c>
      <c r="AA81">
        <v>-598.70000000000005</v>
      </c>
    </row>
    <row r="82" spans="1:27">
      <c r="A82" s="41">
        <v>44915</v>
      </c>
      <c r="B82" t="s">
        <v>85</v>
      </c>
      <c r="C82">
        <v>8</v>
      </c>
      <c r="D82">
        <v>0</v>
      </c>
      <c r="E82">
        <v>170</v>
      </c>
      <c r="F82">
        <v>1149</v>
      </c>
      <c r="G82">
        <v>209</v>
      </c>
      <c r="H82">
        <v>152</v>
      </c>
      <c r="I82">
        <v>32.1</v>
      </c>
      <c r="J82">
        <v>2150</v>
      </c>
      <c r="K82">
        <v>0</v>
      </c>
      <c r="L82" s="47">
        <v>995.2</v>
      </c>
      <c r="M82" s="47">
        <v>1796.8</v>
      </c>
      <c r="N82">
        <v>0</v>
      </c>
      <c r="O82">
        <v>0</v>
      </c>
      <c r="P82">
        <v>3.5</v>
      </c>
      <c r="Q82">
        <v>1046.0999999999999</v>
      </c>
      <c r="R82">
        <v>60.5</v>
      </c>
      <c r="S82">
        <v>5670.8</v>
      </c>
      <c r="T82">
        <v>4744</v>
      </c>
      <c r="U82" t="s">
        <v>56</v>
      </c>
      <c r="V82">
        <v>23.7</v>
      </c>
      <c r="W82">
        <v>32.799999999999997</v>
      </c>
      <c r="X82">
        <v>0</v>
      </c>
      <c r="Y82" t="s">
        <v>12</v>
      </c>
      <c r="Z82" t="s">
        <v>74</v>
      </c>
      <c r="AA82">
        <v>-716.3</v>
      </c>
    </row>
    <row r="83" spans="1:27">
      <c r="A83" s="41">
        <v>44916</v>
      </c>
      <c r="B83">
        <v>6890</v>
      </c>
      <c r="C83">
        <v>8</v>
      </c>
      <c r="D83">
        <v>0</v>
      </c>
      <c r="E83">
        <v>170</v>
      </c>
      <c r="F83">
        <v>1154</v>
      </c>
      <c r="G83">
        <v>200</v>
      </c>
      <c r="H83">
        <v>165</v>
      </c>
      <c r="I83">
        <v>37.6</v>
      </c>
      <c r="J83">
        <v>2100</v>
      </c>
      <c r="K83">
        <v>0</v>
      </c>
      <c r="L83" s="47">
        <v>494.6</v>
      </c>
      <c r="M83" s="47">
        <v>1803.4</v>
      </c>
      <c r="N83">
        <v>0</v>
      </c>
      <c r="O83">
        <v>0</v>
      </c>
      <c r="P83">
        <v>3.5</v>
      </c>
      <c r="Q83">
        <v>523.29999999999995</v>
      </c>
      <c r="R83">
        <v>63.5</v>
      </c>
      <c r="S83">
        <v>5024.8999999999996</v>
      </c>
      <c r="T83">
        <v>4410</v>
      </c>
      <c r="U83" t="s">
        <v>56</v>
      </c>
      <c r="V83">
        <v>18.600000000000001</v>
      </c>
      <c r="W83">
        <v>27.2</v>
      </c>
      <c r="X83">
        <v>0</v>
      </c>
      <c r="Y83" t="s">
        <v>12</v>
      </c>
      <c r="Z83" t="s">
        <v>74</v>
      </c>
      <c r="AA83">
        <v>-400.4</v>
      </c>
    </row>
    <row r="84" spans="1:27">
      <c r="A84" s="41">
        <v>44917</v>
      </c>
      <c r="B84">
        <v>6683</v>
      </c>
      <c r="C84">
        <v>12</v>
      </c>
      <c r="D84">
        <v>0</v>
      </c>
      <c r="E84">
        <v>170</v>
      </c>
      <c r="F84">
        <v>1105</v>
      </c>
      <c r="G84">
        <v>192</v>
      </c>
      <c r="H84">
        <v>161</v>
      </c>
      <c r="I84" t="s">
        <v>86</v>
      </c>
      <c r="J84">
        <v>2100</v>
      </c>
      <c r="K84">
        <v>0</v>
      </c>
      <c r="L84" s="47">
        <v>493.6</v>
      </c>
      <c r="M84" s="47">
        <v>1803.9</v>
      </c>
      <c r="N84" t="s">
        <v>74</v>
      </c>
      <c r="O84" t="s">
        <v>74</v>
      </c>
      <c r="P84">
        <v>4.5</v>
      </c>
      <c r="Q84">
        <v>510.7</v>
      </c>
      <c r="R84">
        <v>67</v>
      </c>
      <c r="S84">
        <v>4712</v>
      </c>
      <c r="T84">
        <v>4076</v>
      </c>
      <c r="U84" t="s">
        <v>56</v>
      </c>
      <c r="V84">
        <v>17.7</v>
      </c>
      <c r="W84">
        <v>26.9</v>
      </c>
      <c r="X84">
        <v>0</v>
      </c>
      <c r="Y84" t="s">
        <v>12</v>
      </c>
      <c r="Z84">
        <v>0</v>
      </c>
      <c r="AA84">
        <v>-422</v>
      </c>
    </row>
    <row r="85" spans="1:27">
      <c r="A85" s="41">
        <v>44918</v>
      </c>
      <c r="B85">
        <v>6803</v>
      </c>
      <c r="C85">
        <v>12</v>
      </c>
      <c r="D85">
        <v>0</v>
      </c>
      <c r="E85">
        <v>170</v>
      </c>
      <c r="F85">
        <v>1044</v>
      </c>
      <c r="G85">
        <v>187</v>
      </c>
      <c r="H85">
        <v>164</v>
      </c>
      <c r="I85">
        <v>36</v>
      </c>
      <c r="J85">
        <v>2050</v>
      </c>
      <c r="K85">
        <v>0</v>
      </c>
      <c r="L85" s="47">
        <v>493.1</v>
      </c>
      <c r="M85" s="47">
        <v>910.5</v>
      </c>
      <c r="N85">
        <v>0</v>
      </c>
      <c r="O85">
        <v>0</v>
      </c>
      <c r="P85">
        <v>4.5</v>
      </c>
      <c r="Q85">
        <v>521.29999999999995</v>
      </c>
      <c r="R85">
        <v>66.5</v>
      </c>
      <c r="S85">
        <v>4536.6000000000004</v>
      </c>
      <c r="T85">
        <v>4689</v>
      </c>
      <c r="U85" t="s">
        <v>56</v>
      </c>
      <c r="V85">
        <v>14.8</v>
      </c>
      <c r="W85">
        <v>23.1</v>
      </c>
      <c r="X85">
        <v>0</v>
      </c>
      <c r="Y85" t="s">
        <v>12</v>
      </c>
      <c r="Z85">
        <v>0</v>
      </c>
      <c r="AA85">
        <v>366.4</v>
      </c>
    </row>
    <row r="86" spans="1:27">
      <c r="A86" s="41">
        <v>44919</v>
      </c>
      <c r="B86">
        <v>7676</v>
      </c>
      <c r="C86">
        <v>13</v>
      </c>
      <c r="D86">
        <v>0</v>
      </c>
      <c r="E86">
        <v>170</v>
      </c>
      <c r="F86">
        <v>999</v>
      </c>
      <c r="G86">
        <v>183</v>
      </c>
      <c r="H86">
        <v>163</v>
      </c>
      <c r="I86">
        <v>27.8</v>
      </c>
      <c r="J86">
        <v>2050</v>
      </c>
      <c r="K86">
        <v>0</v>
      </c>
      <c r="L86" s="47">
        <v>1492.8</v>
      </c>
      <c r="M86" s="47">
        <v>905</v>
      </c>
      <c r="N86">
        <v>0</v>
      </c>
      <c r="O86">
        <v>0</v>
      </c>
      <c r="P86">
        <v>4.5</v>
      </c>
      <c r="Q86">
        <v>1423.2</v>
      </c>
      <c r="R86">
        <v>55.5</v>
      </c>
      <c r="S86">
        <v>4654.6000000000004</v>
      </c>
      <c r="T86">
        <v>3815</v>
      </c>
      <c r="U86" t="s">
        <v>56</v>
      </c>
      <c r="V86">
        <v>15.3</v>
      </c>
      <c r="W86">
        <v>23.9</v>
      </c>
      <c r="X86">
        <v>0</v>
      </c>
      <c r="Y86" t="s">
        <v>12</v>
      </c>
      <c r="Z86">
        <v>0</v>
      </c>
      <c r="AA86">
        <v>-641.1</v>
      </c>
    </row>
    <row r="87" spans="1:27">
      <c r="A87" s="41">
        <v>44920</v>
      </c>
      <c r="B87">
        <v>7623</v>
      </c>
      <c r="C87">
        <v>12</v>
      </c>
      <c r="D87">
        <v>0</v>
      </c>
      <c r="E87">
        <v>170</v>
      </c>
      <c r="F87">
        <v>980</v>
      </c>
      <c r="G87">
        <v>182</v>
      </c>
      <c r="H87">
        <v>158</v>
      </c>
      <c r="I87">
        <v>21</v>
      </c>
      <c r="J87">
        <v>2000</v>
      </c>
      <c r="K87">
        <v>0</v>
      </c>
      <c r="L87" s="47">
        <v>1494.3</v>
      </c>
      <c r="M87" s="47">
        <v>904.5</v>
      </c>
      <c r="N87">
        <v>0</v>
      </c>
      <c r="O87">
        <v>0</v>
      </c>
      <c r="P87">
        <v>3</v>
      </c>
      <c r="Q87">
        <v>1426.3</v>
      </c>
      <c r="R87">
        <v>56</v>
      </c>
      <c r="S87">
        <v>5412.5</v>
      </c>
      <c r="T87">
        <v>4624</v>
      </c>
      <c r="U87" t="s">
        <v>56</v>
      </c>
      <c r="V87">
        <v>15.8</v>
      </c>
      <c r="W87">
        <v>23.8</v>
      </c>
      <c r="X87">
        <v>0</v>
      </c>
      <c r="Y87" t="s">
        <v>12</v>
      </c>
      <c r="Z87">
        <v>0</v>
      </c>
      <c r="AA87">
        <v>-589</v>
      </c>
    </row>
    <row r="88" spans="1:27">
      <c r="A88" s="41">
        <v>44921</v>
      </c>
      <c r="B88">
        <v>7317</v>
      </c>
      <c r="C88">
        <v>15</v>
      </c>
      <c r="D88">
        <v>0</v>
      </c>
      <c r="E88">
        <v>170</v>
      </c>
      <c r="F88">
        <v>963</v>
      </c>
      <c r="G88">
        <v>189</v>
      </c>
      <c r="H88">
        <v>165</v>
      </c>
      <c r="I88">
        <v>20.100000000000001</v>
      </c>
      <c r="J88">
        <v>2000</v>
      </c>
      <c r="K88">
        <v>0.06</v>
      </c>
      <c r="L88" s="47">
        <v>1993.5</v>
      </c>
      <c r="M88" s="47">
        <v>909.5</v>
      </c>
      <c r="N88">
        <v>0</v>
      </c>
      <c r="O88">
        <v>0</v>
      </c>
      <c r="P88">
        <v>3.5</v>
      </c>
      <c r="Q88">
        <v>1838.2</v>
      </c>
      <c r="R88">
        <v>61.5</v>
      </c>
      <c r="S88">
        <v>5379.5</v>
      </c>
      <c r="T88">
        <v>4078</v>
      </c>
      <c r="U88" t="s">
        <v>56</v>
      </c>
      <c r="V88">
        <v>20.3</v>
      </c>
      <c r="W88">
        <v>28.7</v>
      </c>
      <c r="X88">
        <v>0</v>
      </c>
      <c r="Y88" t="s">
        <v>12</v>
      </c>
      <c r="Z88">
        <v>0</v>
      </c>
      <c r="AA88">
        <v>-1099.5</v>
      </c>
    </row>
    <row r="89" spans="1:27">
      <c r="A89" s="41">
        <v>44922</v>
      </c>
      <c r="B89">
        <v>8413</v>
      </c>
      <c r="C89">
        <v>99</v>
      </c>
      <c r="D89">
        <v>0</v>
      </c>
      <c r="E89">
        <v>170</v>
      </c>
      <c r="F89">
        <v>1032</v>
      </c>
      <c r="G89">
        <v>1768</v>
      </c>
      <c r="H89">
        <v>282</v>
      </c>
      <c r="I89">
        <v>31.1</v>
      </c>
      <c r="J89">
        <v>1950</v>
      </c>
      <c r="K89">
        <v>0.35</v>
      </c>
      <c r="L89" s="47">
        <v>4496.6000000000004</v>
      </c>
      <c r="M89" s="47">
        <v>909</v>
      </c>
      <c r="N89">
        <v>0</v>
      </c>
      <c r="O89">
        <v>0</v>
      </c>
      <c r="P89">
        <v>5</v>
      </c>
      <c r="Q89">
        <v>4394.3</v>
      </c>
      <c r="R89">
        <v>44.4</v>
      </c>
      <c r="S89">
        <v>5213</v>
      </c>
      <c r="T89">
        <v>1599</v>
      </c>
      <c r="U89" t="s">
        <v>56</v>
      </c>
      <c r="V89">
        <v>30.2</v>
      </c>
      <c r="W89">
        <v>39.299999999999997</v>
      </c>
      <c r="X89">
        <v>0</v>
      </c>
      <c r="Y89" t="s">
        <v>13</v>
      </c>
      <c r="Z89">
        <v>342.3</v>
      </c>
      <c r="AA89">
        <v>-3453.9</v>
      </c>
    </row>
    <row r="90" spans="1:27">
      <c r="A90" s="41">
        <v>44923</v>
      </c>
      <c r="B90">
        <v>10958</v>
      </c>
      <c r="C90">
        <v>291</v>
      </c>
      <c r="D90">
        <v>0</v>
      </c>
      <c r="E90">
        <v>170</v>
      </c>
      <c r="F90">
        <v>1337</v>
      </c>
      <c r="G90">
        <v>2869</v>
      </c>
      <c r="H90">
        <v>207</v>
      </c>
      <c r="I90">
        <v>23.1</v>
      </c>
      <c r="J90">
        <v>1950</v>
      </c>
      <c r="K90">
        <v>0</v>
      </c>
      <c r="L90" s="47">
        <v>5494.8</v>
      </c>
      <c r="M90" s="47">
        <v>907.5</v>
      </c>
      <c r="N90">
        <v>105</v>
      </c>
      <c r="O90">
        <v>0</v>
      </c>
      <c r="P90">
        <v>3</v>
      </c>
      <c r="Q90">
        <v>5340.1</v>
      </c>
      <c r="R90">
        <v>33.799999999999997</v>
      </c>
      <c r="S90">
        <v>6820.4</v>
      </c>
      <c r="T90">
        <v>5448</v>
      </c>
      <c r="U90" t="s">
        <v>56</v>
      </c>
      <c r="V90">
        <v>44.5</v>
      </c>
      <c r="W90">
        <v>49.4</v>
      </c>
      <c r="X90">
        <v>0</v>
      </c>
      <c r="Y90" t="s">
        <v>13</v>
      </c>
      <c r="Z90">
        <v>2339.1999999999998</v>
      </c>
      <c r="AA90">
        <v>-1365.6</v>
      </c>
    </row>
    <row r="91" spans="1:27">
      <c r="A91" s="41">
        <v>44924</v>
      </c>
      <c r="B91">
        <v>15824</v>
      </c>
      <c r="C91">
        <v>87</v>
      </c>
      <c r="D91">
        <v>0</v>
      </c>
      <c r="E91">
        <v>170</v>
      </c>
      <c r="F91">
        <v>2044</v>
      </c>
      <c r="G91">
        <v>1539</v>
      </c>
      <c r="H91">
        <v>202</v>
      </c>
      <c r="I91">
        <v>21.9</v>
      </c>
      <c r="J91">
        <v>1900</v>
      </c>
      <c r="K91">
        <v>0.15</v>
      </c>
      <c r="L91" s="47">
        <v>5493.8</v>
      </c>
      <c r="M91" s="47">
        <v>2049.9</v>
      </c>
      <c r="N91">
        <v>105.1</v>
      </c>
      <c r="O91">
        <v>13.9</v>
      </c>
      <c r="P91">
        <v>4</v>
      </c>
      <c r="Q91">
        <v>5316.4</v>
      </c>
      <c r="R91">
        <v>29.8</v>
      </c>
      <c r="S91">
        <v>9218.9</v>
      </c>
      <c r="T91">
        <v>8352</v>
      </c>
      <c r="U91" t="s">
        <v>56</v>
      </c>
      <c r="V91">
        <v>60.3</v>
      </c>
      <c r="W91">
        <v>53</v>
      </c>
      <c r="X91">
        <v>0</v>
      </c>
      <c r="Y91" t="s">
        <v>13</v>
      </c>
      <c r="Z91">
        <v>2339.1999999999998</v>
      </c>
      <c r="AA91">
        <v>-864.1</v>
      </c>
    </row>
    <row r="92" spans="1:27">
      <c r="A92" s="41">
        <v>44925</v>
      </c>
      <c r="B92">
        <v>26130</v>
      </c>
      <c r="C92">
        <v>208</v>
      </c>
      <c r="D92">
        <v>0</v>
      </c>
      <c r="E92">
        <v>170</v>
      </c>
      <c r="F92">
        <v>2699</v>
      </c>
      <c r="G92">
        <v>5356</v>
      </c>
      <c r="H92">
        <v>269</v>
      </c>
      <c r="I92">
        <v>29.3</v>
      </c>
      <c r="J92">
        <v>1850</v>
      </c>
      <c r="K92">
        <v>0.25</v>
      </c>
      <c r="L92" s="47">
        <v>3496.3</v>
      </c>
      <c r="M92" s="47">
        <v>3180.2</v>
      </c>
      <c r="N92">
        <v>93</v>
      </c>
      <c r="O92">
        <v>4.7</v>
      </c>
      <c r="P92">
        <v>3.5</v>
      </c>
      <c r="Q92">
        <v>3492.8</v>
      </c>
      <c r="R92">
        <v>31.8</v>
      </c>
      <c r="S92">
        <v>13487.4</v>
      </c>
      <c r="T92">
        <v>14175</v>
      </c>
      <c r="U92" t="s">
        <v>56</v>
      </c>
      <c r="V92">
        <v>62.7</v>
      </c>
      <c r="W92">
        <v>43.4</v>
      </c>
      <c r="X92">
        <v>0</v>
      </c>
      <c r="Y92" t="s">
        <v>13</v>
      </c>
      <c r="Z92">
        <v>3195.1</v>
      </c>
      <c r="AA92">
        <v>629</v>
      </c>
    </row>
    <row r="93" spans="1:27">
      <c r="A93" s="41">
        <v>44926</v>
      </c>
      <c r="B93">
        <v>37702</v>
      </c>
      <c r="C93">
        <v>1263</v>
      </c>
      <c r="D93">
        <v>0</v>
      </c>
      <c r="E93">
        <v>170</v>
      </c>
      <c r="F93">
        <v>3048</v>
      </c>
      <c r="G93">
        <v>50291</v>
      </c>
      <c r="H93">
        <v>628</v>
      </c>
      <c r="I93">
        <v>90.3</v>
      </c>
      <c r="J93">
        <v>1800</v>
      </c>
      <c r="K93">
        <v>0.98</v>
      </c>
      <c r="L93" s="47">
        <v>6285.4</v>
      </c>
      <c r="M93" s="47">
        <v>3458.5</v>
      </c>
      <c r="N93">
        <v>92.7</v>
      </c>
      <c r="O93">
        <v>0</v>
      </c>
      <c r="P93">
        <v>3</v>
      </c>
      <c r="Q93">
        <v>6239</v>
      </c>
      <c r="R93">
        <v>25.7</v>
      </c>
      <c r="S93">
        <v>22957</v>
      </c>
      <c r="T93">
        <v>27659</v>
      </c>
      <c r="U93" t="s">
        <v>56</v>
      </c>
      <c r="V93">
        <v>63.8</v>
      </c>
      <c r="W93">
        <v>33.9</v>
      </c>
      <c r="X93">
        <v>0</v>
      </c>
      <c r="Y93" t="s">
        <v>13</v>
      </c>
      <c r="Z93">
        <v>4621.3999999999996</v>
      </c>
      <c r="AA93">
        <v>4534.1000000000004</v>
      </c>
    </row>
    <row r="94" spans="1:27">
      <c r="A94" s="41">
        <v>44927</v>
      </c>
      <c r="B94">
        <v>55906</v>
      </c>
      <c r="C94">
        <v>797</v>
      </c>
      <c r="D94">
        <v>0</v>
      </c>
      <c r="E94">
        <v>170</v>
      </c>
      <c r="F94">
        <v>5459</v>
      </c>
      <c r="G94">
        <v>18720</v>
      </c>
      <c r="H94">
        <v>892</v>
      </c>
      <c r="I94">
        <v>44.5</v>
      </c>
      <c r="J94">
        <v>1700</v>
      </c>
      <c r="K94">
        <v>0</v>
      </c>
      <c r="L94" s="47">
        <v>2891.9</v>
      </c>
      <c r="M94" s="47">
        <v>3497.9</v>
      </c>
      <c r="N94">
        <v>62.7</v>
      </c>
      <c r="O94">
        <v>0</v>
      </c>
      <c r="P94">
        <v>3.5</v>
      </c>
      <c r="Q94">
        <v>2953.4</v>
      </c>
      <c r="R94">
        <v>28.2</v>
      </c>
      <c r="S94">
        <v>35528.6</v>
      </c>
      <c r="T94">
        <v>94759</v>
      </c>
      <c r="U94" t="s">
        <v>56</v>
      </c>
      <c r="V94">
        <v>41.4</v>
      </c>
      <c r="W94">
        <v>15.4</v>
      </c>
      <c r="X94">
        <v>0</v>
      </c>
      <c r="Y94" t="s">
        <v>13</v>
      </c>
      <c r="Z94">
        <v>9870.5</v>
      </c>
      <c r="AA94">
        <v>58693.5</v>
      </c>
    </row>
    <row r="95" spans="1:27">
      <c r="A95" s="41">
        <v>44928</v>
      </c>
      <c r="B95">
        <v>70330</v>
      </c>
      <c r="C95">
        <v>269</v>
      </c>
      <c r="D95">
        <v>0</v>
      </c>
      <c r="E95">
        <v>170</v>
      </c>
      <c r="F95">
        <v>9219</v>
      </c>
      <c r="G95">
        <v>6600</v>
      </c>
      <c r="H95">
        <v>385</v>
      </c>
      <c r="I95">
        <v>27.8</v>
      </c>
      <c r="J95">
        <v>1650</v>
      </c>
      <c r="K95">
        <v>0.14000000000000001</v>
      </c>
      <c r="L95" s="47">
        <v>4391.2</v>
      </c>
      <c r="M95" s="47">
        <v>3517</v>
      </c>
      <c r="N95">
        <v>63</v>
      </c>
      <c r="O95">
        <v>0</v>
      </c>
      <c r="P95">
        <v>3</v>
      </c>
      <c r="Q95">
        <v>4398.8</v>
      </c>
      <c r="R95">
        <v>17.100000000000001</v>
      </c>
      <c r="S95">
        <v>50314.6</v>
      </c>
      <c r="T95">
        <v>80153</v>
      </c>
      <c r="U95" t="s">
        <v>56</v>
      </c>
      <c r="V95">
        <v>34.1</v>
      </c>
      <c r="W95">
        <v>11.4</v>
      </c>
      <c r="X95">
        <v>0</v>
      </c>
      <c r="Y95" t="s">
        <v>13</v>
      </c>
      <c r="Z95">
        <v>7873.6</v>
      </c>
      <c r="AA95">
        <v>29423.200000000001</v>
      </c>
    </row>
    <row r="96" spans="1:27">
      <c r="A96" s="41">
        <v>44929</v>
      </c>
      <c r="B96">
        <v>72357</v>
      </c>
      <c r="C96">
        <v>170</v>
      </c>
      <c r="D96">
        <v>0</v>
      </c>
      <c r="E96">
        <v>170</v>
      </c>
      <c r="F96">
        <v>9768</v>
      </c>
      <c r="G96">
        <v>4733</v>
      </c>
      <c r="H96">
        <v>886</v>
      </c>
      <c r="I96">
        <v>26.9</v>
      </c>
      <c r="J96">
        <v>1600</v>
      </c>
      <c r="K96">
        <v>0.01</v>
      </c>
      <c r="L96" s="47">
        <v>2991.2</v>
      </c>
      <c r="M96" s="47">
        <v>3526.1</v>
      </c>
      <c r="N96">
        <v>27.6</v>
      </c>
      <c r="O96">
        <v>22.7</v>
      </c>
      <c r="P96">
        <v>3</v>
      </c>
      <c r="Q96">
        <v>3009.8</v>
      </c>
      <c r="R96">
        <v>15.6</v>
      </c>
      <c r="S96">
        <v>62529.7</v>
      </c>
      <c r="T96">
        <v>87399</v>
      </c>
      <c r="U96" t="s">
        <v>56</v>
      </c>
      <c r="V96">
        <v>23.9</v>
      </c>
      <c r="W96">
        <v>7.9</v>
      </c>
      <c r="X96">
        <v>0</v>
      </c>
      <c r="Y96" t="s">
        <v>13</v>
      </c>
      <c r="Z96">
        <v>8672.2999999999993</v>
      </c>
      <c r="AA96">
        <v>24393.8</v>
      </c>
    </row>
    <row r="97" spans="1:27">
      <c r="A97" s="41">
        <v>44930</v>
      </c>
      <c r="B97">
        <v>69829</v>
      </c>
      <c r="C97">
        <v>581</v>
      </c>
      <c r="D97">
        <v>0</v>
      </c>
      <c r="E97">
        <v>170</v>
      </c>
      <c r="F97">
        <v>7476</v>
      </c>
      <c r="G97">
        <v>3376</v>
      </c>
      <c r="H97">
        <v>1711</v>
      </c>
      <c r="I97">
        <v>25.8</v>
      </c>
      <c r="J97">
        <v>1550</v>
      </c>
      <c r="K97">
        <v>0.15</v>
      </c>
      <c r="L97" s="47">
        <v>3389.5</v>
      </c>
      <c r="M97" s="47">
        <v>3524.1</v>
      </c>
      <c r="N97">
        <v>0</v>
      </c>
      <c r="O97">
        <v>42</v>
      </c>
      <c r="P97">
        <v>4.5</v>
      </c>
      <c r="Q97">
        <v>3135.4</v>
      </c>
      <c r="R97">
        <v>8.6</v>
      </c>
      <c r="S97">
        <v>63978.6</v>
      </c>
      <c r="T97">
        <v>87366</v>
      </c>
      <c r="U97" t="s">
        <v>56</v>
      </c>
      <c r="V97">
        <v>20.5</v>
      </c>
      <c r="W97">
        <v>8.3000000000000007</v>
      </c>
      <c r="X97">
        <v>0</v>
      </c>
      <c r="Y97" t="s">
        <v>13</v>
      </c>
      <c r="Z97">
        <v>7873.6</v>
      </c>
      <c r="AA97">
        <v>22957.200000000001</v>
      </c>
    </row>
    <row r="98" spans="1:27">
      <c r="A98" s="41">
        <v>44931</v>
      </c>
      <c r="B98">
        <v>65347</v>
      </c>
      <c r="C98">
        <v>4152</v>
      </c>
      <c r="D98">
        <v>0</v>
      </c>
      <c r="E98">
        <v>170</v>
      </c>
      <c r="F98">
        <v>5802</v>
      </c>
      <c r="G98">
        <v>5028</v>
      </c>
      <c r="H98">
        <v>1933</v>
      </c>
      <c r="I98">
        <v>31.2</v>
      </c>
      <c r="J98">
        <v>1500</v>
      </c>
      <c r="K98">
        <v>0.08</v>
      </c>
      <c r="L98" s="47">
        <v>2093.3000000000002</v>
      </c>
      <c r="M98" s="47">
        <v>3503.9</v>
      </c>
      <c r="N98">
        <v>0</v>
      </c>
      <c r="O98">
        <v>27.5</v>
      </c>
      <c r="P98">
        <v>3.5</v>
      </c>
      <c r="Q98">
        <v>2761.8</v>
      </c>
      <c r="R98">
        <v>0</v>
      </c>
      <c r="S98">
        <v>62052</v>
      </c>
      <c r="T98">
        <v>83244</v>
      </c>
      <c r="U98" t="s">
        <v>56</v>
      </c>
      <c r="V98">
        <v>15.9</v>
      </c>
      <c r="W98">
        <v>7.4</v>
      </c>
      <c r="X98">
        <v>0</v>
      </c>
      <c r="Y98" t="s">
        <v>13</v>
      </c>
      <c r="Z98">
        <v>7303</v>
      </c>
      <c r="AA98">
        <v>20789.3</v>
      </c>
    </row>
    <row r="99" spans="1:27">
      <c r="A99" s="41">
        <v>44932</v>
      </c>
      <c r="B99">
        <v>70410</v>
      </c>
      <c r="C99">
        <v>891</v>
      </c>
      <c r="D99">
        <v>0</v>
      </c>
      <c r="E99">
        <v>170</v>
      </c>
      <c r="F99">
        <v>6072</v>
      </c>
      <c r="G99">
        <v>5633</v>
      </c>
      <c r="H99">
        <v>2258</v>
      </c>
      <c r="I99">
        <v>29.8</v>
      </c>
      <c r="J99">
        <v>1450</v>
      </c>
      <c r="K99">
        <v>0</v>
      </c>
      <c r="L99" s="47">
        <v>1397</v>
      </c>
      <c r="M99" s="47">
        <v>3505.4</v>
      </c>
      <c r="N99">
        <v>0</v>
      </c>
      <c r="O99">
        <v>33.1</v>
      </c>
      <c r="P99">
        <v>2</v>
      </c>
      <c r="Q99">
        <v>1167.5999999999999</v>
      </c>
      <c r="R99">
        <v>4.5</v>
      </c>
      <c r="S99">
        <v>60313.3</v>
      </c>
      <c r="T99">
        <v>78143</v>
      </c>
      <c r="U99" t="s">
        <v>56</v>
      </c>
      <c r="V99">
        <v>12.8</v>
      </c>
      <c r="W99">
        <v>6.9</v>
      </c>
      <c r="X99">
        <v>0</v>
      </c>
      <c r="Y99" t="s">
        <v>13</v>
      </c>
      <c r="Z99">
        <v>2168.1</v>
      </c>
      <c r="AA99">
        <v>17788</v>
      </c>
    </row>
    <row r="100" spans="1:27">
      <c r="A100" s="41">
        <v>44933</v>
      </c>
      <c r="B100">
        <v>76402</v>
      </c>
      <c r="C100">
        <v>493</v>
      </c>
      <c r="D100">
        <v>321</v>
      </c>
      <c r="E100">
        <v>170</v>
      </c>
      <c r="F100">
        <v>7770</v>
      </c>
      <c r="G100">
        <v>3995</v>
      </c>
      <c r="H100">
        <v>2659</v>
      </c>
      <c r="I100">
        <v>26.4</v>
      </c>
      <c r="J100">
        <v>1400</v>
      </c>
      <c r="K100">
        <v>0</v>
      </c>
      <c r="L100" s="47">
        <v>1694</v>
      </c>
      <c r="M100" s="47">
        <v>3479.2</v>
      </c>
      <c r="N100">
        <v>0</v>
      </c>
      <c r="O100">
        <v>47.2</v>
      </c>
      <c r="P100">
        <v>2.5</v>
      </c>
      <c r="Q100">
        <v>1583.1</v>
      </c>
      <c r="R100">
        <v>0</v>
      </c>
      <c r="S100">
        <v>61455.9</v>
      </c>
      <c r="T100">
        <v>80927</v>
      </c>
      <c r="U100" t="s">
        <v>56</v>
      </c>
      <c r="V100">
        <v>10.3</v>
      </c>
      <c r="W100">
        <v>6.2</v>
      </c>
      <c r="X100">
        <v>0</v>
      </c>
      <c r="Y100" t="s">
        <v>13</v>
      </c>
      <c r="Z100">
        <v>2168.1</v>
      </c>
      <c r="AA100">
        <v>19420.8</v>
      </c>
    </row>
    <row r="101" spans="1:27">
      <c r="A101" s="41">
        <v>44934</v>
      </c>
      <c r="B101">
        <v>80400</v>
      </c>
      <c r="C101">
        <v>2398</v>
      </c>
      <c r="D101">
        <v>4591</v>
      </c>
      <c r="E101">
        <v>170</v>
      </c>
      <c r="F101">
        <v>6678</v>
      </c>
      <c r="G101">
        <v>3694</v>
      </c>
      <c r="H101">
        <v>2993</v>
      </c>
      <c r="I101">
        <v>508.6</v>
      </c>
      <c r="J101">
        <v>1400</v>
      </c>
      <c r="K101">
        <v>0.02</v>
      </c>
      <c r="L101" s="47">
        <v>2089.6999999999998</v>
      </c>
      <c r="M101" s="47">
        <v>3505.9</v>
      </c>
      <c r="N101">
        <v>0</v>
      </c>
      <c r="O101">
        <v>34.799999999999997</v>
      </c>
      <c r="P101">
        <v>3.5</v>
      </c>
      <c r="Q101">
        <v>1902.2</v>
      </c>
      <c r="R101">
        <v>1</v>
      </c>
      <c r="S101">
        <v>66364.2</v>
      </c>
      <c r="T101">
        <v>86131</v>
      </c>
      <c r="U101" t="s">
        <v>56</v>
      </c>
      <c r="V101">
        <v>9.1999999999999993</v>
      </c>
      <c r="W101">
        <v>6</v>
      </c>
      <c r="X101">
        <v>0</v>
      </c>
      <c r="Y101" t="s">
        <v>13</v>
      </c>
      <c r="Z101">
        <v>1369.3</v>
      </c>
      <c r="AA101">
        <v>19769.900000000001</v>
      </c>
    </row>
    <row r="102" spans="1:27">
      <c r="A102" s="41">
        <v>44935</v>
      </c>
      <c r="B102">
        <v>79509</v>
      </c>
      <c r="C102">
        <v>4464</v>
      </c>
      <c r="D102">
        <v>13628</v>
      </c>
      <c r="E102">
        <v>170</v>
      </c>
      <c r="F102">
        <v>6972</v>
      </c>
      <c r="G102">
        <v>7957</v>
      </c>
      <c r="H102">
        <v>3297</v>
      </c>
      <c r="I102">
        <v>1610.9</v>
      </c>
      <c r="J102">
        <v>1350</v>
      </c>
      <c r="K102">
        <v>0.11</v>
      </c>
      <c r="L102" s="47">
        <v>1889.6</v>
      </c>
      <c r="M102" s="47">
        <v>3517.5</v>
      </c>
      <c r="N102">
        <v>0</v>
      </c>
      <c r="O102">
        <v>29.7</v>
      </c>
      <c r="P102">
        <v>2.5</v>
      </c>
      <c r="Q102">
        <v>1919.3</v>
      </c>
      <c r="R102">
        <v>0</v>
      </c>
      <c r="S102">
        <v>76021.5</v>
      </c>
      <c r="T102">
        <v>95979</v>
      </c>
      <c r="U102" t="s">
        <v>56</v>
      </c>
      <c r="V102">
        <v>8.5</v>
      </c>
      <c r="W102">
        <v>5.8</v>
      </c>
      <c r="X102">
        <v>0</v>
      </c>
      <c r="Y102" t="s">
        <v>13</v>
      </c>
      <c r="Z102">
        <v>1426.4</v>
      </c>
      <c r="AA102">
        <v>19955.7</v>
      </c>
    </row>
    <row r="103" spans="1:27">
      <c r="A103" s="41">
        <v>44936</v>
      </c>
      <c r="B103">
        <v>80299</v>
      </c>
      <c r="C103">
        <v>2528</v>
      </c>
      <c r="D103">
        <v>35210</v>
      </c>
      <c r="E103">
        <v>170</v>
      </c>
      <c r="F103">
        <v>9680</v>
      </c>
      <c r="G103">
        <v>8969</v>
      </c>
      <c r="H103">
        <v>3411</v>
      </c>
      <c r="I103">
        <v>2540.5</v>
      </c>
      <c r="J103">
        <v>1300</v>
      </c>
      <c r="K103">
        <v>0.02</v>
      </c>
      <c r="L103" s="47">
        <v>2690.7</v>
      </c>
      <c r="M103" s="47">
        <v>3558.4</v>
      </c>
      <c r="N103">
        <v>0</v>
      </c>
      <c r="O103">
        <v>11</v>
      </c>
      <c r="P103">
        <v>3.5</v>
      </c>
      <c r="Q103">
        <v>2578.8000000000002</v>
      </c>
      <c r="R103">
        <v>0</v>
      </c>
      <c r="S103">
        <v>86302.1</v>
      </c>
      <c r="T103">
        <v>111139</v>
      </c>
      <c r="U103" t="s">
        <v>56</v>
      </c>
      <c r="V103">
        <v>8.1</v>
      </c>
      <c r="W103">
        <v>5.5</v>
      </c>
      <c r="X103">
        <v>0</v>
      </c>
      <c r="Y103" t="s">
        <v>13</v>
      </c>
      <c r="Z103">
        <v>1198.2</v>
      </c>
      <c r="AA103">
        <v>24847.5</v>
      </c>
    </row>
    <row r="104" spans="1:27">
      <c r="A104" s="41">
        <v>44937</v>
      </c>
      <c r="B104">
        <v>80457</v>
      </c>
      <c r="C104">
        <v>3216</v>
      </c>
      <c r="D104">
        <v>47317</v>
      </c>
      <c r="E104">
        <v>170</v>
      </c>
      <c r="F104">
        <v>12728</v>
      </c>
      <c r="G104">
        <v>7077</v>
      </c>
      <c r="H104">
        <v>3365</v>
      </c>
      <c r="I104">
        <v>3458.1</v>
      </c>
      <c r="J104">
        <v>1300</v>
      </c>
      <c r="K104">
        <v>0</v>
      </c>
      <c r="L104" s="47">
        <v>3590.1</v>
      </c>
      <c r="M104" s="47">
        <v>3518</v>
      </c>
      <c r="N104">
        <v>0</v>
      </c>
      <c r="O104">
        <v>19.399999999999999</v>
      </c>
      <c r="P104">
        <v>2</v>
      </c>
      <c r="Q104">
        <v>3555.3</v>
      </c>
      <c r="R104">
        <v>4.5</v>
      </c>
      <c r="S104">
        <v>106551.3</v>
      </c>
      <c r="T104">
        <v>135184</v>
      </c>
      <c r="U104" t="s">
        <v>56</v>
      </c>
      <c r="V104">
        <v>7.8</v>
      </c>
      <c r="W104">
        <v>5.2</v>
      </c>
      <c r="X104">
        <v>0</v>
      </c>
      <c r="Y104" t="s">
        <v>13</v>
      </c>
      <c r="Z104">
        <v>855.8</v>
      </c>
      <c r="AA104">
        <v>28668.799999999999</v>
      </c>
    </row>
    <row r="105" spans="1:27">
      <c r="A105" s="41">
        <v>44938</v>
      </c>
      <c r="B105">
        <v>78600</v>
      </c>
      <c r="C105">
        <v>3229</v>
      </c>
      <c r="D105">
        <v>51467</v>
      </c>
      <c r="E105">
        <v>170</v>
      </c>
      <c r="F105">
        <v>12934</v>
      </c>
      <c r="G105">
        <v>5914</v>
      </c>
      <c r="H105">
        <v>3324</v>
      </c>
      <c r="I105">
        <v>3943.1</v>
      </c>
      <c r="J105">
        <v>1250</v>
      </c>
      <c r="K105">
        <v>0</v>
      </c>
      <c r="L105" s="47">
        <v>4398.3</v>
      </c>
      <c r="M105" s="47">
        <v>3779.2</v>
      </c>
      <c r="N105">
        <v>0</v>
      </c>
      <c r="O105">
        <v>20.6</v>
      </c>
      <c r="P105">
        <v>4</v>
      </c>
      <c r="Q105">
        <v>4785</v>
      </c>
      <c r="R105">
        <v>0</v>
      </c>
      <c r="S105">
        <v>119483.3</v>
      </c>
      <c r="T105">
        <v>149107</v>
      </c>
      <c r="U105" t="s">
        <v>56</v>
      </c>
      <c r="V105">
        <v>7.9</v>
      </c>
      <c r="W105">
        <v>5.0999999999999996</v>
      </c>
      <c r="X105">
        <v>0</v>
      </c>
      <c r="Y105" t="s">
        <v>13</v>
      </c>
      <c r="Z105">
        <v>855.8</v>
      </c>
      <c r="AA105">
        <v>29654.799999999999</v>
      </c>
    </row>
    <row r="106" spans="1:27">
      <c r="A106" s="41">
        <v>44939</v>
      </c>
      <c r="B106">
        <v>76289</v>
      </c>
      <c r="C106">
        <v>1658</v>
      </c>
      <c r="D106">
        <v>49722</v>
      </c>
      <c r="E106">
        <v>170</v>
      </c>
      <c r="F106">
        <v>12168</v>
      </c>
      <c r="G106">
        <v>6244</v>
      </c>
      <c r="H106">
        <v>3327</v>
      </c>
      <c r="I106">
        <v>3972.1</v>
      </c>
      <c r="J106">
        <v>1250</v>
      </c>
      <c r="K106">
        <v>0</v>
      </c>
      <c r="L106" s="47">
        <v>4293.3999999999996</v>
      </c>
      <c r="M106" s="47">
        <v>4059.5</v>
      </c>
      <c r="N106">
        <v>0</v>
      </c>
      <c r="O106">
        <v>43.4</v>
      </c>
      <c r="P106">
        <v>4</v>
      </c>
      <c r="Q106">
        <v>4234.8999999999996</v>
      </c>
      <c r="R106">
        <v>0</v>
      </c>
      <c r="S106">
        <v>122050.3</v>
      </c>
      <c r="T106">
        <v>150780</v>
      </c>
      <c r="U106" t="s">
        <v>56</v>
      </c>
      <c r="V106">
        <v>7.8</v>
      </c>
      <c r="W106">
        <v>5.0999999999999996</v>
      </c>
      <c r="X106">
        <v>0</v>
      </c>
      <c r="Y106" t="s">
        <v>13</v>
      </c>
      <c r="Z106">
        <v>855.8</v>
      </c>
      <c r="AA106">
        <v>28757.3</v>
      </c>
    </row>
    <row r="107" spans="1:27">
      <c r="A107" s="41">
        <v>44940</v>
      </c>
      <c r="B107">
        <v>76207</v>
      </c>
      <c r="C107">
        <v>4408</v>
      </c>
      <c r="D107">
        <v>53122</v>
      </c>
      <c r="E107">
        <v>170</v>
      </c>
      <c r="F107">
        <v>12538</v>
      </c>
      <c r="G107">
        <v>14676</v>
      </c>
      <c r="H107">
        <v>3484</v>
      </c>
      <c r="I107">
        <v>3015.2</v>
      </c>
      <c r="J107">
        <v>1200</v>
      </c>
      <c r="K107">
        <v>0.17</v>
      </c>
      <c r="L107" s="47">
        <v>4291.8999999999996</v>
      </c>
      <c r="M107" s="47">
        <v>4148.2</v>
      </c>
      <c r="N107">
        <v>0</v>
      </c>
      <c r="O107">
        <v>14.9</v>
      </c>
      <c r="P107">
        <v>4.5</v>
      </c>
      <c r="Q107">
        <v>4081.7</v>
      </c>
      <c r="R107">
        <v>10.1</v>
      </c>
      <c r="S107">
        <v>116698.7</v>
      </c>
      <c r="T107">
        <v>144535</v>
      </c>
      <c r="U107" t="s">
        <v>56</v>
      </c>
      <c r="V107">
        <v>7.6</v>
      </c>
      <c r="W107">
        <v>5.3</v>
      </c>
      <c r="X107">
        <v>0</v>
      </c>
      <c r="Y107" t="s">
        <v>13</v>
      </c>
      <c r="Z107">
        <v>741.7</v>
      </c>
      <c r="AA107">
        <v>27881.8</v>
      </c>
    </row>
    <row r="108" spans="1:27">
      <c r="A108" s="41">
        <v>44941</v>
      </c>
      <c r="B108">
        <v>78069</v>
      </c>
      <c r="C108">
        <v>2416</v>
      </c>
      <c r="D108">
        <v>66599</v>
      </c>
      <c r="E108">
        <v>170</v>
      </c>
      <c r="F108">
        <v>14674</v>
      </c>
      <c r="G108">
        <v>12944</v>
      </c>
      <c r="H108">
        <v>3515</v>
      </c>
      <c r="I108">
        <v>2894.5</v>
      </c>
      <c r="J108">
        <v>1200</v>
      </c>
      <c r="K108">
        <v>0</v>
      </c>
      <c r="L108" s="47">
        <v>4593.3999999999996</v>
      </c>
      <c r="M108" s="47">
        <v>4164.8999999999996</v>
      </c>
      <c r="N108">
        <v>0</v>
      </c>
      <c r="O108">
        <v>11.2</v>
      </c>
      <c r="P108">
        <v>2.5</v>
      </c>
      <c r="Q108">
        <v>4677.6000000000004</v>
      </c>
      <c r="R108">
        <v>11.6</v>
      </c>
      <c r="S108">
        <v>122887.4</v>
      </c>
      <c r="T108">
        <v>158680</v>
      </c>
      <c r="U108" t="s">
        <v>56</v>
      </c>
      <c r="V108">
        <v>7.4</v>
      </c>
      <c r="W108">
        <v>5.3</v>
      </c>
      <c r="X108">
        <v>0</v>
      </c>
      <c r="Y108" t="s">
        <v>13</v>
      </c>
      <c r="Z108">
        <v>1084</v>
      </c>
      <c r="AA108">
        <v>35812.699999999997</v>
      </c>
    </row>
    <row r="109" spans="1:27">
      <c r="A109" s="41">
        <v>44942</v>
      </c>
      <c r="B109">
        <v>74738</v>
      </c>
      <c r="C109">
        <v>1355</v>
      </c>
      <c r="D109">
        <v>67244</v>
      </c>
      <c r="E109">
        <v>170</v>
      </c>
      <c r="F109">
        <v>18415</v>
      </c>
      <c r="G109">
        <v>13806</v>
      </c>
      <c r="H109">
        <v>3594</v>
      </c>
      <c r="I109">
        <v>2887.8</v>
      </c>
      <c r="J109">
        <v>1150</v>
      </c>
      <c r="K109">
        <v>0.02</v>
      </c>
      <c r="L109" s="47">
        <v>4791</v>
      </c>
      <c r="M109" s="47">
        <v>3682.9</v>
      </c>
      <c r="N109">
        <v>0</v>
      </c>
      <c r="O109">
        <v>10.4</v>
      </c>
      <c r="P109">
        <v>2.5</v>
      </c>
      <c r="Q109">
        <v>4799.1000000000004</v>
      </c>
      <c r="R109">
        <v>2</v>
      </c>
      <c r="S109">
        <v>135954.79999999999</v>
      </c>
      <c r="T109">
        <v>172524</v>
      </c>
      <c r="U109" t="s">
        <v>56</v>
      </c>
      <c r="V109">
        <v>7</v>
      </c>
      <c r="W109">
        <v>5.0999999999999996</v>
      </c>
      <c r="X109">
        <v>0</v>
      </c>
      <c r="Y109" t="s">
        <v>13</v>
      </c>
      <c r="Z109">
        <v>969.9</v>
      </c>
      <c r="AA109">
        <v>36587.300000000003</v>
      </c>
    </row>
    <row r="110" spans="1:27">
      <c r="A110" s="41">
        <v>44943</v>
      </c>
      <c r="B110">
        <v>72561</v>
      </c>
      <c r="C110">
        <v>771</v>
      </c>
      <c r="D110">
        <v>62966</v>
      </c>
      <c r="E110">
        <v>170</v>
      </c>
      <c r="F110">
        <v>21214</v>
      </c>
      <c r="G110">
        <v>8557</v>
      </c>
      <c r="H110">
        <v>3538</v>
      </c>
      <c r="I110">
        <v>3384.4</v>
      </c>
      <c r="J110">
        <v>1150</v>
      </c>
      <c r="K110">
        <v>0</v>
      </c>
      <c r="L110" s="47">
        <v>8296</v>
      </c>
      <c r="M110" s="47">
        <v>3507.4</v>
      </c>
      <c r="N110">
        <v>0</v>
      </c>
      <c r="O110">
        <v>30.8</v>
      </c>
      <c r="P110">
        <v>4</v>
      </c>
      <c r="Q110">
        <v>8584.7999999999993</v>
      </c>
      <c r="R110">
        <v>0</v>
      </c>
      <c r="S110">
        <v>132696.79999999999</v>
      </c>
      <c r="T110">
        <v>170273</v>
      </c>
      <c r="U110" t="s">
        <v>56</v>
      </c>
      <c r="V110">
        <v>7.5</v>
      </c>
      <c r="W110">
        <v>5.5</v>
      </c>
      <c r="X110">
        <v>0</v>
      </c>
      <c r="Y110" t="s">
        <v>13</v>
      </c>
      <c r="Z110">
        <v>1084</v>
      </c>
      <c r="AA110">
        <v>37580.9</v>
      </c>
    </row>
    <row r="111" spans="1:27">
      <c r="A111" s="41">
        <v>44944</v>
      </c>
      <c r="B111">
        <v>71417</v>
      </c>
      <c r="C111">
        <v>550</v>
      </c>
      <c r="D111">
        <v>51962</v>
      </c>
      <c r="E111">
        <v>170</v>
      </c>
      <c r="F111">
        <v>24204</v>
      </c>
      <c r="G111">
        <v>5586</v>
      </c>
      <c r="H111">
        <v>3471</v>
      </c>
      <c r="I111">
        <v>4150.8</v>
      </c>
      <c r="J111">
        <v>1100</v>
      </c>
      <c r="K111">
        <v>0</v>
      </c>
      <c r="L111" s="47">
        <v>9317.4</v>
      </c>
      <c r="M111" s="47">
        <v>3085.5</v>
      </c>
      <c r="N111">
        <v>203.1</v>
      </c>
      <c r="O111">
        <v>41.4</v>
      </c>
      <c r="P111">
        <v>3</v>
      </c>
      <c r="Q111">
        <v>9346.6</v>
      </c>
      <c r="R111">
        <v>0</v>
      </c>
      <c r="S111">
        <v>125947.3</v>
      </c>
      <c r="T111">
        <v>160416</v>
      </c>
      <c r="U111" t="s">
        <v>56</v>
      </c>
      <c r="V111">
        <v>8.1</v>
      </c>
      <c r="W111">
        <v>6.1</v>
      </c>
      <c r="X111">
        <v>0</v>
      </c>
      <c r="Y111" t="s">
        <v>87</v>
      </c>
      <c r="Z111">
        <v>1084</v>
      </c>
      <c r="AA111">
        <v>34473.300000000003</v>
      </c>
    </row>
    <row r="112" spans="1:27">
      <c r="A112" s="41">
        <v>44945</v>
      </c>
      <c r="B112">
        <v>69513</v>
      </c>
      <c r="C112">
        <v>589</v>
      </c>
      <c r="D112">
        <v>35647</v>
      </c>
      <c r="E112">
        <v>170</v>
      </c>
      <c r="F112">
        <v>24306</v>
      </c>
      <c r="G112">
        <v>5055</v>
      </c>
      <c r="H112">
        <v>3448</v>
      </c>
      <c r="I112">
        <v>4301.6000000000004</v>
      </c>
      <c r="J112">
        <v>1100</v>
      </c>
      <c r="K112">
        <v>0</v>
      </c>
      <c r="L112" s="47">
        <v>9496.4</v>
      </c>
      <c r="M112" s="47">
        <v>4100.8</v>
      </c>
      <c r="N112">
        <v>209.8</v>
      </c>
      <c r="O112">
        <v>42.2</v>
      </c>
      <c r="P112">
        <v>4</v>
      </c>
      <c r="Q112">
        <v>9167.1</v>
      </c>
      <c r="R112">
        <v>0</v>
      </c>
      <c r="S112">
        <v>113744.4</v>
      </c>
      <c r="T112">
        <v>147613</v>
      </c>
      <c r="U112" t="s">
        <v>56</v>
      </c>
      <c r="V112">
        <v>9</v>
      </c>
      <c r="W112">
        <v>7.3</v>
      </c>
      <c r="X112">
        <v>0</v>
      </c>
      <c r="Y112" t="s">
        <v>87</v>
      </c>
      <c r="Z112">
        <v>1084</v>
      </c>
      <c r="AA112">
        <v>33869.699999999997</v>
      </c>
    </row>
    <row r="113" spans="1:27">
      <c r="A113" s="41">
        <v>44946</v>
      </c>
      <c r="B113">
        <v>67948</v>
      </c>
      <c r="C113">
        <v>530</v>
      </c>
      <c r="D113">
        <v>16715</v>
      </c>
      <c r="E113">
        <v>170</v>
      </c>
      <c r="F113">
        <v>22884</v>
      </c>
      <c r="G113">
        <v>4003</v>
      </c>
      <c r="H113">
        <v>3420</v>
      </c>
      <c r="I113">
        <v>4424.5</v>
      </c>
      <c r="J113">
        <v>1100</v>
      </c>
      <c r="K113">
        <v>0</v>
      </c>
      <c r="L113" s="47">
        <v>9492.2999999999993</v>
      </c>
      <c r="M113" s="47">
        <v>4125.5</v>
      </c>
      <c r="N113">
        <v>209.1</v>
      </c>
      <c r="O113">
        <v>25</v>
      </c>
      <c r="P113">
        <v>4.5</v>
      </c>
      <c r="Q113">
        <v>9542.2000000000007</v>
      </c>
      <c r="R113">
        <v>0</v>
      </c>
      <c r="S113">
        <v>95546.1</v>
      </c>
      <c r="T113">
        <v>128157</v>
      </c>
      <c r="U113" t="s">
        <v>56</v>
      </c>
      <c r="V113">
        <v>9.1999999999999993</v>
      </c>
      <c r="W113">
        <v>8.3000000000000007</v>
      </c>
      <c r="X113">
        <v>0</v>
      </c>
      <c r="Y113" t="s">
        <v>87</v>
      </c>
      <c r="Z113">
        <v>114.1</v>
      </c>
      <c r="AA113">
        <v>32679.9</v>
      </c>
    </row>
    <row r="114" spans="1:27">
      <c r="A114" s="41">
        <v>44947</v>
      </c>
      <c r="B114">
        <v>65759</v>
      </c>
      <c r="C114">
        <v>441</v>
      </c>
      <c r="D114">
        <v>2657</v>
      </c>
      <c r="E114">
        <v>170</v>
      </c>
      <c r="F114">
        <v>21835</v>
      </c>
      <c r="G114">
        <v>3408</v>
      </c>
      <c r="H114">
        <v>3406</v>
      </c>
      <c r="I114">
        <v>4398.1000000000004</v>
      </c>
      <c r="J114">
        <v>1050</v>
      </c>
      <c r="K114">
        <v>0</v>
      </c>
      <c r="L114" s="47">
        <v>9495.9</v>
      </c>
      <c r="M114" s="47">
        <v>3606.3</v>
      </c>
      <c r="N114">
        <v>207</v>
      </c>
      <c r="O114">
        <v>6.3</v>
      </c>
      <c r="P114">
        <v>4</v>
      </c>
      <c r="Q114">
        <v>9350.7000000000007</v>
      </c>
      <c r="R114">
        <v>9.6</v>
      </c>
      <c r="S114">
        <v>75198.2</v>
      </c>
      <c r="T114">
        <v>105737</v>
      </c>
      <c r="U114" t="s">
        <v>56</v>
      </c>
      <c r="V114">
        <v>9.1999999999999993</v>
      </c>
      <c r="W114">
        <v>9.5</v>
      </c>
      <c r="X114">
        <v>0</v>
      </c>
      <c r="Y114" t="s">
        <v>87</v>
      </c>
      <c r="Z114">
        <v>114.1</v>
      </c>
      <c r="AA114">
        <v>30617.8</v>
      </c>
    </row>
    <row r="115" spans="1:27">
      <c r="A115" s="41">
        <v>44948</v>
      </c>
      <c r="B115">
        <v>61721</v>
      </c>
      <c r="C115">
        <v>391</v>
      </c>
      <c r="D115">
        <v>0</v>
      </c>
      <c r="E115">
        <v>170</v>
      </c>
      <c r="F115">
        <v>20770</v>
      </c>
      <c r="G115">
        <v>3037</v>
      </c>
      <c r="H115">
        <v>3394</v>
      </c>
      <c r="I115">
        <v>4420.6000000000004</v>
      </c>
      <c r="J115">
        <v>1050</v>
      </c>
      <c r="K115">
        <v>0</v>
      </c>
      <c r="L115" s="47">
        <v>9492.7999999999993</v>
      </c>
      <c r="M115" s="47">
        <v>4102.8999999999996</v>
      </c>
      <c r="N115">
        <v>203.6</v>
      </c>
      <c r="O115">
        <v>10.6</v>
      </c>
      <c r="P115">
        <v>4.5</v>
      </c>
      <c r="Q115">
        <v>9488.2999999999993</v>
      </c>
      <c r="R115">
        <v>12.1</v>
      </c>
      <c r="S115">
        <v>59135.4</v>
      </c>
      <c r="T115">
        <v>87144</v>
      </c>
      <c r="U115" t="s">
        <v>56</v>
      </c>
      <c r="V115">
        <v>9.1</v>
      </c>
      <c r="W115">
        <v>11</v>
      </c>
      <c r="X115">
        <v>0</v>
      </c>
      <c r="Y115" t="s">
        <v>87</v>
      </c>
      <c r="Z115">
        <v>0</v>
      </c>
      <c r="AA115">
        <v>28094.1</v>
      </c>
    </row>
    <row r="116" spans="1:27">
      <c r="A116" s="41">
        <v>44949</v>
      </c>
      <c r="B116">
        <v>55897</v>
      </c>
      <c r="C116">
        <v>344</v>
      </c>
      <c r="D116">
        <v>0</v>
      </c>
      <c r="E116">
        <v>170</v>
      </c>
      <c r="F116">
        <v>19671</v>
      </c>
      <c r="G116">
        <v>2608</v>
      </c>
      <c r="H116">
        <v>3375</v>
      </c>
      <c r="I116">
        <v>4446.2</v>
      </c>
      <c r="J116">
        <v>1000</v>
      </c>
      <c r="K116">
        <v>0</v>
      </c>
      <c r="L116" s="47">
        <v>9496.4</v>
      </c>
      <c r="M116" s="47">
        <v>4179</v>
      </c>
      <c r="N116">
        <v>203.5</v>
      </c>
      <c r="O116">
        <v>10.9</v>
      </c>
      <c r="P116">
        <v>2.5</v>
      </c>
      <c r="Q116">
        <v>8843</v>
      </c>
      <c r="R116">
        <v>1</v>
      </c>
      <c r="S116">
        <v>52927.5</v>
      </c>
      <c r="T116">
        <v>78904</v>
      </c>
      <c r="U116" t="s">
        <v>56</v>
      </c>
      <c r="V116">
        <v>9.1999999999999993</v>
      </c>
      <c r="W116">
        <v>12.8</v>
      </c>
      <c r="X116">
        <v>0</v>
      </c>
      <c r="Y116" t="s">
        <v>87</v>
      </c>
      <c r="Z116">
        <v>0</v>
      </c>
      <c r="AA116">
        <v>26051</v>
      </c>
    </row>
    <row r="117" spans="1:27">
      <c r="A117" s="41">
        <v>44950</v>
      </c>
      <c r="B117">
        <v>48374</v>
      </c>
      <c r="C117">
        <v>308</v>
      </c>
      <c r="D117">
        <v>0</v>
      </c>
      <c r="E117">
        <v>170</v>
      </c>
      <c r="F117">
        <v>18539</v>
      </c>
      <c r="G117">
        <v>1796</v>
      </c>
      <c r="H117">
        <v>3397</v>
      </c>
      <c r="I117">
        <v>3928.3</v>
      </c>
      <c r="J117">
        <v>1000</v>
      </c>
      <c r="K117">
        <v>0</v>
      </c>
      <c r="L117" s="47">
        <v>9499.4</v>
      </c>
      <c r="M117" s="47">
        <v>4175.3999999999996</v>
      </c>
      <c r="N117">
        <v>205.6</v>
      </c>
      <c r="O117">
        <v>10.199999999999999</v>
      </c>
      <c r="P117">
        <v>1</v>
      </c>
      <c r="Q117">
        <v>9671.7999999999993</v>
      </c>
      <c r="R117">
        <v>0</v>
      </c>
      <c r="S117">
        <v>47845.1</v>
      </c>
      <c r="T117">
        <v>71566</v>
      </c>
      <c r="U117" t="s">
        <v>56</v>
      </c>
      <c r="V117">
        <v>9.4</v>
      </c>
      <c r="W117">
        <v>14.5</v>
      </c>
      <c r="X117">
        <v>0</v>
      </c>
      <c r="Y117" t="s">
        <v>87</v>
      </c>
      <c r="Z117">
        <v>0</v>
      </c>
      <c r="AA117">
        <v>23790.9</v>
      </c>
    </row>
    <row r="118" spans="1:27">
      <c r="A118" s="41">
        <v>44951</v>
      </c>
      <c r="B118">
        <v>42806</v>
      </c>
      <c r="C118">
        <v>283</v>
      </c>
      <c r="D118">
        <v>0</v>
      </c>
      <c r="E118">
        <v>170</v>
      </c>
      <c r="F118">
        <v>17462</v>
      </c>
      <c r="G118">
        <v>1653</v>
      </c>
      <c r="H118">
        <v>3104</v>
      </c>
      <c r="I118">
        <v>3559</v>
      </c>
      <c r="J118">
        <v>1000</v>
      </c>
      <c r="K118">
        <v>0</v>
      </c>
      <c r="L118" s="47">
        <v>9491.2999999999993</v>
      </c>
      <c r="M118" s="47">
        <v>4134.6000000000004</v>
      </c>
      <c r="N118">
        <v>206.7</v>
      </c>
      <c r="O118">
        <v>6.1</v>
      </c>
      <c r="P118">
        <v>4</v>
      </c>
      <c r="Q118">
        <v>9671.7999999999993</v>
      </c>
      <c r="R118">
        <v>4.5</v>
      </c>
      <c r="S118">
        <v>41286.699999999997</v>
      </c>
      <c r="T118">
        <v>61620</v>
      </c>
      <c r="U118" t="s">
        <v>56</v>
      </c>
      <c r="V118">
        <v>9.8000000000000007</v>
      </c>
      <c r="W118">
        <v>15.9</v>
      </c>
      <c r="X118">
        <v>0</v>
      </c>
      <c r="Y118" t="s">
        <v>87</v>
      </c>
      <c r="Z118">
        <v>0</v>
      </c>
      <c r="AA118">
        <v>20408.3</v>
      </c>
    </row>
    <row r="119" spans="1:27">
      <c r="A119" s="41">
        <v>44952</v>
      </c>
      <c r="B119">
        <v>39463</v>
      </c>
      <c r="C119">
        <v>260</v>
      </c>
      <c r="D119">
        <v>0</v>
      </c>
      <c r="E119">
        <v>170</v>
      </c>
      <c r="F119">
        <v>16452</v>
      </c>
      <c r="G119">
        <v>1567</v>
      </c>
      <c r="H119">
        <v>2633</v>
      </c>
      <c r="I119">
        <v>3530.7</v>
      </c>
      <c r="J119">
        <v>1000</v>
      </c>
      <c r="K119">
        <v>0</v>
      </c>
      <c r="L119" s="47">
        <v>9492.7999999999993</v>
      </c>
      <c r="M119" s="47">
        <v>3674.3</v>
      </c>
      <c r="N119">
        <v>205.4</v>
      </c>
      <c r="O119">
        <v>2.8</v>
      </c>
      <c r="P119">
        <v>5.5</v>
      </c>
      <c r="Q119">
        <v>9671.7999999999993</v>
      </c>
      <c r="R119">
        <v>3.5</v>
      </c>
      <c r="S119">
        <v>36434.199999999997</v>
      </c>
      <c r="T119">
        <v>54608</v>
      </c>
      <c r="U119" t="s">
        <v>56</v>
      </c>
      <c r="V119">
        <v>10.1</v>
      </c>
      <c r="W119">
        <v>17.399999999999999</v>
      </c>
      <c r="X119">
        <v>0</v>
      </c>
      <c r="Y119" t="s">
        <v>87</v>
      </c>
      <c r="Z119">
        <v>0</v>
      </c>
      <c r="AA119">
        <v>18247.8</v>
      </c>
    </row>
    <row r="120" spans="1:27">
      <c r="A120" s="41">
        <v>44953</v>
      </c>
      <c r="B120">
        <v>36011</v>
      </c>
      <c r="C120">
        <v>245</v>
      </c>
      <c r="D120">
        <v>0</v>
      </c>
      <c r="E120">
        <v>170</v>
      </c>
      <c r="F120">
        <v>15488</v>
      </c>
      <c r="G120">
        <v>1503</v>
      </c>
      <c r="H120">
        <v>2172</v>
      </c>
      <c r="I120">
        <v>3515.7</v>
      </c>
      <c r="J120">
        <v>950</v>
      </c>
      <c r="K120">
        <v>0</v>
      </c>
      <c r="L120" s="47">
        <v>9490.2999999999993</v>
      </c>
      <c r="M120" s="47">
        <v>3604.7</v>
      </c>
      <c r="N120">
        <v>206.6</v>
      </c>
      <c r="O120">
        <v>25.2</v>
      </c>
      <c r="P120">
        <v>3</v>
      </c>
      <c r="Q120">
        <v>9671.7999999999993</v>
      </c>
      <c r="R120">
        <v>6</v>
      </c>
      <c r="S120">
        <v>33512.800000000003</v>
      </c>
      <c r="T120">
        <v>49695</v>
      </c>
      <c r="U120" t="s">
        <v>56</v>
      </c>
      <c r="V120">
        <v>10.5</v>
      </c>
      <c r="W120">
        <v>19</v>
      </c>
      <c r="X120">
        <v>0</v>
      </c>
      <c r="Y120" t="s">
        <v>87</v>
      </c>
      <c r="Z120">
        <v>0</v>
      </c>
      <c r="AA120">
        <v>16258.2</v>
      </c>
    </row>
    <row r="121" spans="1:27">
      <c r="A121" s="41">
        <v>44954</v>
      </c>
      <c r="B121">
        <v>32591</v>
      </c>
      <c r="C121">
        <v>235</v>
      </c>
      <c r="D121">
        <v>0</v>
      </c>
      <c r="E121">
        <v>170</v>
      </c>
      <c r="F121">
        <v>14399</v>
      </c>
      <c r="G121">
        <v>1422</v>
      </c>
      <c r="H121">
        <v>1938</v>
      </c>
      <c r="I121">
        <v>3186.9</v>
      </c>
      <c r="J121">
        <v>950</v>
      </c>
      <c r="K121">
        <v>0</v>
      </c>
      <c r="L121" s="47">
        <v>8887.7999999999993</v>
      </c>
      <c r="M121" s="47">
        <v>4198.1000000000004</v>
      </c>
      <c r="N121">
        <v>0</v>
      </c>
      <c r="O121">
        <v>44.1</v>
      </c>
      <c r="P121">
        <v>5</v>
      </c>
      <c r="Q121">
        <v>9121.2999999999993</v>
      </c>
      <c r="R121">
        <v>12.6</v>
      </c>
      <c r="S121">
        <v>30518.9</v>
      </c>
      <c r="T121">
        <v>44981</v>
      </c>
      <c r="U121" t="s">
        <v>56</v>
      </c>
      <c r="V121">
        <v>10.9</v>
      </c>
      <c r="W121">
        <v>20.5</v>
      </c>
      <c r="X121">
        <v>0</v>
      </c>
      <c r="Y121" t="s">
        <v>13</v>
      </c>
      <c r="Z121">
        <v>0</v>
      </c>
      <c r="AA121">
        <v>14541.6</v>
      </c>
    </row>
    <row r="122" spans="1:27">
      <c r="A122" s="41">
        <v>44955</v>
      </c>
      <c r="B122">
        <v>29038</v>
      </c>
      <c r="C122">
        <v>224</v>
      </c>
      <c r="D122">
        <v>0</v>
      </c>
      <c r="E122">
        <v>170</v>
      </c>
      <c r="F122">
        <v>13101</v>
      </c>
      <c r="G122">
        <v>1381</v>
      </c>
      <c r="H122">
        <v>1882</v>
      </c>
      <c r="I122">
        <v>2653.1</v>
      </c>
      <c r="J122">
        <v>950</v>
      </c>
      <c r="K122">
        <v>0</v>
      </c>
      <c r="L122" s="47">
        <v>7537.2</v>
      </c>
      <c r="M122" s="47">
        <v>4189.1000000000004</v>
      </c>
      <c r="N122">
        <v>0</v>
      </c>
      <c r="O122">
        <v>43.3</v>
      </c>
      <c r="P122">
        <v>4.5</v>
      </c>
      <c r="Q122">
        <v>8074.1</v>
      </c>
      <c r="R122">
        <v>14.6</v>
      </c>
      <c r="S122">
        <v>27543.8</v>
      </c>
      <c r="T122">
        <v>41176</v>
      </c>
      <c r="U122" t="s">
        <v>56</v>
      </c>
      <c r="V122">
        <v>11.3</v>
      </c>
      <c r="W122">
        <v>21.4</v>
      </c>
      <c r="X122">
        <v>0</v>
      </c>
      <c r="Y122" t="s">
        <v>13</v>
      </c>
      <c r="Z122">
        <v>0</v>
      </c>
      <c r="AA122">
        <v>13713.7</v>
      </c>
    </row>
    <row r="123" spans="1:27">
      <c r="A123" s="41">
        <v>44956</v>
      </c>
      <c r="B123">
        <v>26359</v>
      </c>
      <c r="C123">
        <v>208</v>
      </c>
      <c r="D123">
        <v>0</v>
      </c>
      <c r="E123">
        <v>170</v>
      </c>
      <c r="F123">
        <v>11840</v>
      </c>
      <c r="G123">
        <v>1355</v>
      </c>
      <c r="H123">
        <v>1859</v>
      </c>
      <c r="I123">
        <v>2074.6</v>
      </c>
      <c r="J123">
        <v>950</v>
      </c>
      <c r="K123">
        <v>0</v>
      </c>
      <c r="L123" s="47">
        <v>7891.1</v>
      </c>
      <c r="M123" s="47">
        <v>4164.3999999999996</v>
      </c>
      <c r="N123">
        <v>0</v>
      </c>
      <c r="O123">
        <v>61</v>
      </c>
      <c r="P123">
        <v>4.5</v>
      </c>
      <c r="Q123">
        <v>7507.4</v>
      </c>
      <c r="R123">
        <v>10.6</v>
      </c>
      <c r="S123">
        <v>24452.3</v>
      </c>
      <c r="T123">
        <v>35362</v>
      </c>
      <c r="U123" t="s">
        <v>56</v>
      </c>
      <c r="V123">
        <v>12</v>
      </c>
      <c r="W123">
        <v>22.8</v>
      </c>
      <c r="X123">
        <v>0</v>
      </c>
      <c r="Y123" t="s">
        <v>13</v>
      </c>
      <c r="Z123">
        <v>0</v>
      </c>
      <c r="AA123">
        <v>10987.2</v>
      </c>
    </row>
    <row r="124" spans="1:27">
      <c r="A124" s="41">
        <v>44957</v>
      </c>
      <c r="B124">
        <v>24494</v>
      </c>
      <c r="C124">
        <v>187</v>
      </c>
      <c r="D124">
        <v>0</v>
      </c>
      <c r="E124">
        <v>170</v>
      </c>
      <c r="F124">
        <v>10675</v>
      </c>
      <c r="G124">
        <v>1306</v>
      </c>
      <c r="H124">
        <v>1716</v>
      </c>
      <c r="I124">
        <v>1482.8</v>
      </c>
      <c r="J124">
        <v>900</v>
      </c>
      <c r="K124">
        <v>0</v>
      </c>
      <c r="L124" s="47">
        <v>7294.2</v>
      </c>
      <c r="M124" s="47">
        <v>4163.3999999999996</v>
      </c>
      <c r="N124">
        <v>0</v>
      </c>
      <c r="O124">
        <v>79.5</v>
      </c>
      <c r="P124">
        <v>4.5</v>
      </c>
      <c r="Q124">
        <v>7094.5</v>
      </c>
      <c r="R124">
        <v>5</v>
      </c>
      <c r="S124">
        <v>22113.599999999999</v>
      </c>
      <c r="T124">
        <v>31379</v>
      </c>
      <c r="U124" t="s">
        <v>56</v>
      </c>
      <c r="V124">
        <v>12.7</v>
      </c>
      <c r="W124">
        <v>24.1</v>
      </c>
      <c r="X124">
        <v>0</v>
      </c>
      <c r="Y124" t="s">
        <v>13</v>
      </c>
      <c r="Z124">
        <v>0</v>
      </c>
      <c r="AA124">
        <v>9336.9</v>
      </c>
    </row>
    <row r="125" spans="1:27">
      <c r="A125" s="41">
        <v>44958</v>
      </c>
      <c r="B125">
        <v>22996</v>
      </c>
      <c r="C125">
        <v>178</v>
      </c>
      <c r="D125">
        <v>0</v>
      </c>
      <c r="E125">
        <v>170</v>
      </c>
      <c r="F125">
        <v>9665</v>
      </c>
      <c r="G125">
        <v>1232</v>
      </c>
      <c r="H125">
        <v>1524</v>
      </c>
      <c r="I125">
        <v>1006.8</v>
      </c>
      <c r="J125">
        <v>900</v>
      </c>
      <c r="K125">
        <v>0</v>
      </c>
      <c r="L125" s="47">
        <v>6595.4</v>
      </c>
      <c r="M125" s="47">
        <v>4125.5</v>
      </c>
      <c r="N125">
        <v>0</v>
      </c>
      <c r="O125">
        <v>81.2</v>
      </c>
      <c r="P125">
        <v>3</v>
      </c>
      <c r="Q125">
        <v>6700.8</v>
      </c>
      <c r="R125">
        <v>14.1</v>
      </c>
      <c r="S125">
        <v>20489.7</v>
      </c>
      <c r="T125">
        <v>28318</v>
      </c>
      <c r="U125" t="s">
        <v>56</v>
      </c>
      <c r="V125">
        <v>13.7</v>
      </c>
      <c r="W125">
        <v>25.9</v>
      </c>
      <c r="X125">
        <v>0</v>
      </c>
      <c r="Y125" t="s">
        <v>13</v>
      </c>
      <c r="Z125">
        <v>0</v>
      </c>
      <c r="AA125">
        <v>7905.3</v>
      </c>
    </row>
    <row r="126" spans="1:27">
      <c r="A126" s="41">
        <v>44959</v>
      </c>
      <c r="B126">
        <v>21612</v>
      </c>
      <c r="C126">
        <v>169</v>
      </c>
      <c r="D126">
        <v>0</v>
      </c>
      <c r="E126">
        <v>170</v>
      </c>
      <c r="F126">
        <v>8807</v>
      </c>
      <c r="G126">
        <v>1128</v>
      </c>
      <c r="H126">
        <v>1494</v>
      </c>
      <c r="I126">
        <v>636.6</v>
      </c>
      <c r="J126">
        <v>900</v>
      </c>
      <c r="K126">
        <v>0</v>
      </c>
      <c r="L126" s="47">
        <v>6199.6</v>
      </c>
      <c r="M126" s="47">
        <v>4200.2</v>
      </c>
      <c r="N126">
        <v>0</v>
      </c>
      <c r="O126">
        <v>78.599999999999994</v>
      </c>
      <c r="P126">
        <v>5.5</v>
      </c>
      <c r="Q126">
        <v>6085.7</v>
      </c>
      <c r="R126">
        <v>9.1</v>
      </c>
      <c r="S126">
        <v>19181.900000000001</v>
      </c>
      <c r="T126">
        <v>25390</v>
      </c>
      <c r="U126" t="s">
        <v>56</v>
      </c>
      <c r="V126">
        <v>14.6</v>
      </c>
      <c r="W126">
        <v>27</v>
      </c>
      <c r="X126">
        <v>0</v>
      </c>
      <c r="Y126" t="s">
        <v>13</v>
      </c>
      <c r="Z126">
        <v>0</v>
      </c>
      <c r="AA126">
        <v>6280.1</v>
      </c>
    </row>
    <row r="127" spans="1:27">
      <c r="A127" s="41">
        <v>44960</v>
      </c>
      <c r="B127">
        <v>20794</v>
      </c>
      <c r="C127">
        <v>180</v>
      </c>
      <c r="D127">
        <v>0</v>
      </c>
      <c r="E127">
        <v>170</v>
      </c>
      <c r="F127">
        <v>7805</v>
      </c>
      <c r="G127">
        <v>1092</v>
      </c>
      <c r="H127">
        <v>1484</v>
      </c>
      <c r="I127">
        <v>373.7</v>
      </c>
      <c r="J127">
        <v>900</v>
      </c>
      <c r="K127">
        <v>0</v>
      </c>
      <c r="L127" s="47">
        <v>5688.9</v>
      </c>
      <c r="M127" s="47">
        <v>4240</v>
      </c>
      <c r="N127">
        <v>0</v>
      </c>
      <c r="O127">
        <v>66.8</v>
      </c>
      <c r="P127">
        <v>5</v>
      </c>
      <c r="Q127">
        <v>5683.9</v>
      </c>
      <c r="R127">
        <v>9.1</v>
      </c>
      <c r="S127">
        <v>17973</v>
      </c>
      <c r="T127">
        <v>23117</v>
      </c>
      <c r="U127" t="s">
        <v>56</v>
      </c>
      <c r="V127">
        <v>15.6</v>
      </c>
      <c r="W127">
        <v>28</v>
      </c>
      <c r="X127">
        <v>0</v>
      </c>
      <c r="Y127" t="s">
        <v>13</v>
      </c>
      <c r="Z127">
        <v>0</v>
      </c>
      <c r="AA127">
        <v>5216</v>
      </c>
    </row>
    <row r="128" spans="1:27">
      <c r="A128" s="41">
        <v>44961</v>
      </c>
      <c r="B128">
        <v>20686</v>
      </c>
      <c r="C128">
        <v>183</v>
      </c>
      <c r="D128">
        <v>0</v>
      </c>
      <c r="E128">
        <v>170</v>
      </c>
      <c r="F128">
        <v>7119</v>
      </c>
      <c r="G128">
        <v>1055</v>
      </c>
      <c r="H128">
        <v>1478</v>
      </c>
      <c r="I128">
        <v>224.9</v>
      </c>
      <c r="J128">
        <v>900</v>
      </c>
      <c r="K128">
        <v>0</v>
      </c>
      <c r="L128" s="47">
        <v>5192.3</v>
      </c>
      <c r="M128" s="47">
        <v>4227.8999999999996</v>
      </c>
      <c r="N128">
        <v>0</v>
      </c>
      <c r="O128">
        <v>81</v>
      </c>
      <c r="P128">
        <v>3</v>
      </c>
      <c r="Q128">
        <v>5059.2</v>
      </c>
      <c r="R128">
        <v>13.6</v>
      </c>
      <c r="S128">
        <v>17274.8</v>
      </c>
      <c r="T128">
        <v>21487</v>
      </c>
      <c r="U128" t="s">
        <v>56</v>
      </c>
      <c r="V128">
        <v>16.5</v>
      </c>
      <c r="W128">
        <v>29</v>
      </c>
      <c r="X128">
        <v>0</v>
      </c>
      <c r="Y128" t="s">
        <v>13</v>
      </c>
      <c r="Z128">
        <v>0</v>
      </c>
      <c r="AA128">
        <v>4289.2</v>
      </c>
    </row>
    <row r="129" spans="1:27">
      <c r="A129" s="41">
        <v>44962</v>
      </c>
      <c r="B129">
        <v>20415</v>
      </c>
      <c r="C129">
        <v>232</v>
      </c>
      <c r="D129">
        <v>0</v>
      </c>
      <c r="E129">
        <v>170</v>
      </c>
      <c r="F129">
        <v>6596</v>
      </c>
      <c r="G129">
        <v>1683</v>
      </c>
      <c r="H129">
        <v>1476</v>
      </c>
      <c r="I129">
        <v>172.5</v>
      </c>
      <c r="J129">
        <v>900</v>
      </c>
      <c r="K129">
        <v>0</v>
      </c>
      <c r="L129" s="47">
        <v>6093.3</v>
      </c>
      <c r="M129" s="47">
        <v>2703.8</v>
      </c>
      <c r="N129">
        <v>0</v>
      </c>
      <c r="O129">
        <v>80.7</v>
      </c>
      <c r="P129">
        <v>3</v>
      </c>
      <c r="Q129">
        <v>6003.5</v>
      </c>
      <c r="R129">
        <v>15.1</v>
      </c>
      <c r="S129">
        <v>17184.2</v>
      </c>
      <c r="T129">
        <v>21126</v>
      </c>
      <c r="U129" t="s">
        <v>56</v>
      </c>
      <c r="V129">
        <v>17.100000000000001</v>
      </c>
      <c r="W129">
        <v>29.1</v>
      </c>
      <c r="X129">
        <v>0</v>
      </c>
      <c r="Y129" t="s">
        <v>13</v>
      </c>
      <c r="Z129">
        <v>0</v>
      </c>
      <c r="AA129">
        <v>4019.8</v>
      </c>
    </row>
    <row r="130" spans="1:27">
      <c r="A130" s="41">
        <v>44963</v>
      </c>
      <c r="B130">
        <v>21023</v>
      </c>
      <c r="C130">
        <v>235</v>
      </c>
      <c r="D130">
        <v>0</v>
      </c>
      <c r="E130">
        <v>170</v>
      </c>
      <c r="F130">
        <v>6189</v>
      </c>
      <c r="G130">
        <v>1896</v>
      </c>
      <c r="H130">
        <v>1460</v>
      </c>
      <c r="I130">
        <v>171.7</v>
      </c>
      <c r="J130">
        <v>900</v>
      </c>
      <c r="K130">
        <v>0</v>
      </c>
      <c r="L130" s="47">
        <v>5886.6</v>
      </c>
      <c r="M130" s="47">
        <v>2683.6</v>
      </c>
      <c r="N130">
        <v>0</v>
      </c>
      <c r="O130">
        <v>81.8</v>
      </c>
      <c r="P130">
        <v>3</v>
      </c>
      <c r="Q130">
        <v>5807.9</v>
      </c>
      <c r="R130">
        <v>10.6</v>
      </c>
      <c r="S130">
        <v>16998.2</v>
      </c>
      <c r="T130">
        <v>21183</v>
      </c>
      <c r="U130" t="s">
        <v>56</v>
      </c>
      <c r="V130">
        <v>17.7</v>
      </c>
      <c r="W130">
        <v>28.6</v>
      </c>
      <c r="X130">
        <v>0</v>
      </c>
      <c r="Y130" t="s">
        <v>13</v>
      </c>
      <c r="Z130">
        <v>0</v>
      </c>
      <c r="AA130">
        <v>4258.8</v>
      </c>
    </row>
    <row r="131" spans="1:27">
      <c r="A131" s="41">
        <v>44964</v>
      </c>
      <c r="B131">
        <v>21302</v>
      </c>
      <c r="C131">
        <v>190</v>
      </c>
      <c r="D131">
        <v>0</v>
      </c>
      <c r="E131">
        <v>170</v>
      </c>
      <c r="F131">
        <v>5905</v>
      </c>
      <c r="G131">
        <v>1587</v>
      </c>
      <c r="H131">
        <v>1456</v>
      </c>
      <c r="I131">
        <v>123.7</v>
      </c>
      <c r="J131">
        <v>900</v>
      </c>
      <c r="K131">
        <v>0</v>
      </c>
      <c r="L131" s="47">
        <v>5687.9</v>
      </c>
      <c r="M131" s="47">
        <v>2670.5</v>
      </c>
      <c r="N131">
        <v>0</v>
      </c>
      <c r="O131">
        <v>69.2</v>
      </c>
      <c r="P131">
        <v>4.5</v>
      </c>
      <c r="Q131">
        <v>6051.9</v>
      </c>
      <c r="R131">
        <v>7.6</v>
      </c>
      <c r="S131">
        <v>17528.3</v>
      </c>
      <c r="T131">
        <v>21814</v>
      </c>
      <c r="U131" t="s">
        <v>56</v>
      </c>
      <c r="V131">
        <v>18.399999999999999</v>
      </c>
      <c r="W131">
        <v>27.7</v>
      </c>
      <c r="X131">
        <v>0</v>
      </c>
      <c r="Y131" t="s">
        <v>13</v>
      </c>
      <c r="Z131">
        <v>0</v>
      </c>
      <c r="AA131">
        <v>4356.7</v>
      </c>
    </row>
    <row r="132" spans="1:27">
      <c r="A132" s="41">
        <v>44965</v>
      </c>
      <c r="B132">
        <v>21928</v>
      </c>
      <c r="C132">
        <v>171</v>
      </c>
      <c r="D132">
        <v>0</v>
      </c>
      <c r="E132">
        <v>170</v>
      </c>
      <c r="F132">
        <v>5781</v>
      </c>
      <c r="G132">
        <v>1468</v>
      </c>
      <c r="H132">
        <v>1452</v>
      </c>
      <c r="I132">
        <v>96.1</v>
      </c>
      <c r="J132">
        <v>900</v>
      </c>
      <c r="K132">
        <v>0</v>
      </c>
      <c r="L132" s="47">
        <v>4089.8</v>
      </c>
      <c r="M132" s="47">
        <v>3086</v>
      </c>
      <c r="N132">
        <v>0</v>
      </c>
      <c r="O132">
        <v>73.7</v>
      </c>
      <c r="P132">
        <v>4</v>
      </c>
      <c r="Q132">
        <v>3890.6</v>
      </c>
      <c r="R132">
        <v>11.1</v>
      </c>
      <c r="S132">
        <v>17725.2</v>
      </c>
      <c r="T132">
        <v>22577</v>
      </c>
      <c r="U132" t="s">
        <v>56</v>
      </c>
      <c r="V132">
        <v>18.600000000000001</v>
      </c>
      <c r="W132">
        <v>26</v>
      </c>
      <c r="X132">
        <v>0</v>
      </c>
      <c r="Y132" t="s">
        <v>13</v>
      </c>
      <c r="Z132">
        <v>0</v>
      </c>
      <c r="AA132">
        <v>4925.8</v>
      </c>
    </row>
    <row r="133" spans="1:27">
      <c r="A133" s="41">
        <v>44966</v>
      </c>
      <c r="B133">
        <v>21859</v>
      </c>
      <c r="C133">
        <v>157</v>
      </c>
      <c r="D133">
        <v>0</v>
      </c>
      <c r="E133">
        <v>170</v>
      </c>
      <c r="F133">
        <v>5590</v>
      </c>
      <c r="G133">
        <v>1392</v>
      </c>
      <c r="H133">
        <v>1451</v>
      </c>
      <c r="I133">
        <v>103.2</v>
      </c>
      <c r="J133">
        <v>900</v>
      </c>
      <c r="K133">
        <v>0</v>
      </c>
      <c r="L133" s="47">
        <v>4496.6000000000004</v>
      </c>
      <c r="M133" s="47">
        <v>3759</v>
      </c>
      <c r="N133">
        <v>0</v>
      </c>
      <c r="O133">
        <v>68.7</v>
      </c>
      <c r="P133">
        <v>2</v>
      </c>
      <c r="Q133">
        <v>4429.6000000000004</v>
      </c>
      <c r="R133">
        <v>11.6</v>
      </c>
      <c r="S133">
        <v>18249</v>
      </c>
      <c r="T133">
        <v>21831</v>
      </c>
      <c r="U133" t="s">
        <v>56</v>
      </c>
      <c r="V133">
        <v>19.600000000000001</v>
      </c>
      <c r="W133">
        <v>25.6</v>
      </c>
      <c r="X133">
        <v>0</v>
      </c>
      <c r="Y133" t="s">
        <v>13</v>
      </c>
      <c r="Z133">
        <v>0</v>
      </c>
      <c r="AA133">
        <v>3657</v>
      </c>
    </row>
    <row r="134" spans="1:27">
      <c r="A134" s="41">
        <v>44967</v>
      </c>
      <c r="B134">
        <v>20888</v>
      </c>
      <c r="C134">
        <v>148</v>
      </c>
      <c r="D134">
        <v>0</v>
      </c>
      <c r="E134">
        <v>170</v>
      </c>
      <c r="F134">
        <v>5224</v>
      </c>
      <c r="G134">
        <v>1335</v>
      </c>
      <c r="H134">
        <v>1427</v>
      </c>
      <c r="I134">
        <v>104</v>
      </c>
      <c r="J134">
        <v>850</v>
      </c>
      <c r="K134">
        <v>0</v>
      </c>
      <c r="L134" s="47">
        <v>4099.8</v>
      </c>
      <c r="M134" s="47">
        <v>4120</v>
      </c>
      <c r="N134">
        <v>0</v>
      </c>
      <c r="O134">
        <v>96.6</v>
      </c>
      <c r="P134">
        <v>5</v>
      </c>
      <c r="Q134">
        <v>4051.4</v>
      </c>
      <c r="R134">
        <v>5</v>
      </c>
      <c r="S134">
        <v>18175.099999999999</v>
      </c>
      <c r="T134">
        <v>21505</v>
      </c>
      <c r="U134" t="s">
        <v>56</v>
      </c>
      <c r="V134">
        <v>20.7</v>
      </c>
      <c r="W134">
        <v>25.6</v>
      </c>
      <c r="X134">
        <v>0</v>
      </c>
      <c r="Y134" t="s">
        <v>13</v>
      </c>
      <c r="Z134">
        <v>0</v>
      </c>
      <c r="AA134">
        <v>3397.9</v>
      </c>
    </row>
    <row r="135" spans="1:27">
      <c r="A135" s="41">
        <v>44968</v>
      </c>
      <c r="B135">
        <v>20613</v>
      </c>
      <c r="C135">
        <v>142</v>
      </c>
      <c r="D135">
        <v>0</v>
      </c>
      <c r="E135">
        <v>170</v>
      </c>
      <c r="F135">
        <v>4840</v>
      </c>
      <c r="G135">
        <v>1338</v>
      </c>
      <c r="H135">
        <v>1271</v>
      </c>
      <c r="I135">
        <v>104.3</v>
      </c>
      <c r="J135">
        <v>850</v>
      </c>
      <c r="K135">
        <v>0</v>
      </c>
      <c r="L135" s="47">
        <v>3892.6</v>
      </c>
      <c r="M135" s="47">
        <v>4147.7</v>
      </c>
      <c r="N135">
        <v>0</v>
      </c>
      <c r="O135">
        <v>67.5</v>
      </c>
      <c r="P135">
        <v>3</v>
      </c>
      <c r="Q135">
        <v>3867.9</v>
      </c>
      <c r="R135">
        <v>14.1</v>
      </c>
      <c r="S135">
        <v>17338.3</v>
      </c>
      <c r="T135">
        <v>20327</v>
      </c>
      <c r="U135" t="s">
        <v>56</v>
      </c>
      <c r="V135">
        <v>22.7</v>
      </c>
      <c r="W135">
        <v>26.9</v>
      </c>
      <c r="X135">
        <v>0</v>
      </c>
      <c r="Y135" t="s">
        <v>13</v>
      </c>
      <c r="Z135">
        <v>0</v>
      </c>
      <c r="AA135">
        <v>3062.2</v>
      </c>
    </row>
    <row r="136" spans="1:27">
      <c r="A136" s="41">
        <v>44969</v>
      </c>
      <c r="B136">
        <v>19893</v>
      </c>
      <c r="C136">
        <v>135</v>
      </c>
      <c r="D136">
        <v>0</v>
      </c>
      <c r="E136">
        <v>170</v>
      </c>
      <c r="F136">
        <v>4458</v>
      </c>
      <c r="G136">
        <v>1298</v>
      </c>
      <c r="H136">
        <v>1216</v>
      </c>
      <c r="I136">
        <v>105.6</v>
      </c>
      <c r="J136">
        <v>850</v>
      </c>
      <c r="K136">
        <v>0</v>
      </c>
      <c r="L136" s="47">
        <v>3694.5</v>
      </c>
      <c r="M136" s="47">
        <v>4167.3999999999996</v>
      </c>
      <c r="N136">
        <v>0</v>
      </c>
      <c r="O136">
        <v>81.8</v>
      </c>
      <c r="P136">
        <v>3.5</v>
      </c>
      <c r="Q136">
        <v>3679.9</v>
      </c>
      <c r="R136">
        <v>16.600000000000001</v>
      </c>
      <c r="S136">
        <v>17093.900000000001</v>
      </c>
      <c r="T136">
        <v>19672</v>
      </c>
      <c r="U136" t="s">
        <v>56</v>
      </c>
      <c r="V136">
        <v>23.5</v>
      </c>
      <c r="W136">
        <v>27.2</v>
      </c>
      <c r="X136">
        <v>0</v>
      </c>
      <c r="Y136" t="s">
        <v>13</v>
      </c>
      <c r="Z136">
        <v>0</v>
      </c>
      <c r="AA136">
        <v>2654.6</v>
      </c>
    </row>
    <row r="137" spans="1:27">
      <c r="A137" s="41">
        <v>44970</v>
      </c>
      <c r="B137">
        <v>19382</v>
      </c>
      <c r="C137">
        <v>125</v>
      </c>
      <c r="D137">
        <v>0</v>
      </c>
      <c r="E137">
        <v>170</v>
      </c>
      <c r="F137">
        <v>4162</v>
      </c>
      <c r="G137">
        <v>1254</v>
      </c>
      <c r="H137">
        <v>1283</v>
      </c>
      <c r="I137">
        <v>105.9</v>
      </c>
      <c r="J137">
        <v>850</v>
      </c>
      <c r="K137">
        <v>0</v>
      </c>
      <c r="L137" s="47">
        <v>3492.8</v>
      </c>
      <c r="M137" s="47">
        <v>4181</v>
      </c>
      <c r="N137">
        <v>0</v>
      </c>
      <c r="O137">
        <v>82.3</v>
      </c>
      <c r="P137">
        <v>3.5</v>
      </c>
      <c r="Q137">
        <v>3608.8</v>
      </c>
      <c r="R137">
        <v>11.6</v>
      </c>
      <c r="S137">
        <v>16462.599999999999</v>
      </c>
      <c r="T137">
        <v>18662</v>
      </c>
      <c r="U137" t="s">
        <v>56</v>
      </c>
      <c r="V137">
        <v>24.1</v>
      </c>
      <c r="W137">
        <v>27.7</v>
      </c>
      <c r="X137">
        <v>0</v>
      </c>
      <c r="Y137" t="s">
        <v>13</v>
      </c>
      <c r="Z137">
        <v>0</v>
      </c>
      <c r="AA137">
        <v>2270.9</v>
      </c>
    </row>
    <row r="138" spans="1:27">
      <c r="A138" s="41">
        <v>44971</v>
      </c>
      <c r="B138">
        <v>19178</v>
      </c>
      <c r="C138">
        <v>119</v>
      </c>
      <c r="D138">
        <v>0</v>
      </c>
      <c r="E138">
        <v>170</v>
      </c>
      <c r="F138">
        <v>3953</v>
      </c>
      <c r="G138">
        <v>1215</v>
      </c>
      <c r="H138">
        <v>1157</v>
      </c>
      <c r="I138">
        <v>106.1</v>
      </c>
      <c r="J138">
        <v>850</v>
      </c>
      <c r="K138">
        <v>0</v>
      </c>
      <c r="L138" s="47">
        <v>3296.7</v>
      </c>
      <c r="M138" s="47">
        <v>4214.8</v>
      </c>
      <c r="N138">
        <v>0</v>
      </c>
      <c r="O138">
        <v>85.1</v>
      </c>
      <c r="P138">
        <v>6.5</v>
      </c>
      <c r="Q138">
        <v>3355.2</v>
      </c>
      <c r="R138">
        <v>9.1</v>
      </c>
      <c r="S138">
        <v>16009.6</v>
      </c>
      <c r="T138">
        <v>18033</v>
      </c>
      <c r="U138" t="s">
        <v>56</v>
      </c>
      <c r="V138">
        <v>24.5</v>
      </c>
      <c r="W138">
        <v>28</v>
      </c>
      <c r="X138">
        <v>0</v>
      </c>
      <c r="Y138" t="s">
        <v>13</v>
      </c>
      <c r="Z138">
        <v>0</v>
      </c>
      <c r="AA138">
        <v>2091.9</v>
      </c>
    </row>
    <row r="139" spans="1:27">
      <c r="A139" s="41">
        <v>44972</v>
      </c>
      <c r="B139">
        <v>18541</v>
      </c>
      <c r="C139">
        <v>112</v>
      </c>
      <c r="D139">
        <v>0</v>
      </c>
      <c r="E139">
        <v>170</v>
      </c>
      <c r="F139">
        <v>3816</v>
      </c>
      <c r="G139">
        <v>1161</v>
      </c>
      <c r="H139">
        <v>1092</v>
      </c>
      <c r="I139">
        <v>106.4</v>
      </c>
      <c r="J139">
        <v>850</v>
      </c>
      <c r="K139">
        <v>0</v>
      </c>
      <c r="L139" s="47">
        <v>3192.3</v>
      </c>
      <c r="M139" s="47">
        <v>4229.3999999999996</v>
      </c>
      <c r="N139">
        <v>0</v>
      </c>
      <c r="O139">
        <v>80.2</v>
      </c>
      <c r="P139">
        <v>3</v>
      </c>
      <c r="Q139">
        <v>3091.5</v>
      </c>
      <c r="R139">
        <v>8.1</v>
      </c>
      <c r="S139">
        <v>15826.7</v>
      </c>
      <c r="T139">
        <v>17542</v>
      </c>
      <c r="U139" t="s">
        <v>56</v>
      </c>
      <c r="V139">
        <v>24.8</v>
      </c>
      <c r="W139">
        <v>28.4</v>
      </c>
      <c r="X139">
        <v>0</v>
      </c>
      <c r="Y139" t="s">
        <v>13</v>
      </c>
      <c r="Z139">
        <v>0</v>
      </c>
      <c r="AA139">
        <v>1782.8</v>
      </c>
    </row>
    <row r="140" spans="1:27">
      <c r="A140" s="41">
        <v>44973</v>
      </c>
      <c r="B140">
        <v>18018</v>
      </c>
      <c r="C140">
        <v>105</v>
      </c>
      <c r="D140">
        <v>0</v>
      </c>
      <c r="E140">
        <v>170</v>
      </c>
      <c r="F140">
        <v>3720</v>
      </c>
      <c r="G140">
        <v>1103</v>
      </c>
      <c r="H140">
        <v>1077</v>
      </c>
      <c r="I140">
        <v>69.7</v>
      </c>
      <c r="J140">
        <v>850</v>
      </c>
      <c r="K140">
        <v>0</v>
      </c>
      <c r="L140" s="47">
        <v>3599.7</v>
      </c>
      <c r="M140" s="47">
        <v>3667.8</v>
      </c>
      <c r="N140" t="s">
        <v>74</v>
      </c>
      <c r="O140" t="s">
        <v>88</v>
      </c>
      <c r="P140">
        <v>4</v>
      </c>
      <c r="Q140">
        <v>3585.1</v>
      </c>
      <c r="R140">
        <v>6.5</v>
      </c>
      <c r="S140">
        <v>15267.4</v>
      </c>
      <c r="T140">
        <v>16806</v>
      </c>
      <c r="U140" t="s">
        <v>56</v>
      </c>
      <c r="V140">
        <v>25</v>
      </c>
      <c r="W140">
        <v>28.7</v>
      </c>
      <c r="X140">
        <v>0</v>
      </c>
      <c r="Y140" t="s">
        <v>13</v>
      </c>
      <c r="Z140">
        <v>0</v>
      </c>
      <c r="AA140">
        <v>1605.1</v>
      </c>
    </row>
    <row r="141" spans="1:27">
      <c r="A141" s="41">
        <v>44974</v>
      </c>
      <c r="B141">
        <v>17630</v>
      </c>
      <c r="C141">
        <v>103</v>
      </c>
      <c r="D141">
        <v>0</v>
      </c>
      <c r="E141">
        <v>170</v>
      </c>
      <c r="F141">
        <v>3591</v>
      </c>
      <c r="G141">
        <v>1046</v>
      </c>
      <c r="H141">
        <v>1059</v>
      </c>
      <c r="I141">
        <v>41.5</v>
      </c>
      <c r="J141">
        <v>850</v>
      </c>
      <c r="K141">
        <v>0</v>
      </c>
      <c r="L141" s="47">
        <v>2989.7</v>
      </c>
      <c r="M141" s="47">
        <v>4048.9</v>
      </c>
      <c r="N141">
        <v>0</v>
      </c>
      <c r="O141">
        <v>81.2</v>
      </c>
      <c r="P141">
        <v>5</v>
      </c>
      <c r="Q141">
        <v>3093</v>
      </c>
      <c r="R141">
        <v>19.7</v>
      </c>
      <c r="S141">
        <v>14807</v>
      </c>
      <c r="T141">
        <v>16278</v>
      </c>
      <c r="U141" t="s">
        <v>56</v>
      </c>
      <c r="V141">
        <v>25.1</v>
      </c>
      <c r="W141">
        <v>28.9</v>
      </c>
      <c r="X141">
        <v>0</v>
      </c>
      <c r="Y141" t="s">
        <v>13</v>
      </c>
      <c r="Z141">
        <v>0</v>
      </c>
      <c r="AA141">
        <v>1550.5</v>
      </c>
    </row>
    <row r="142" spans="1:27">
      <c r="A142" s="41">
        <v>44975</v>
      </c>
      <c r="B142">
        <v>17235</v>
      </c>
      <c r="C142">
        <v>100</v>
      </c>
      <c r="D142">
        <v>0</v>
      </c>
      <c r="E142">
        <v>170</v>
      </c>
      <c r="F142">
        <v>3496</v>
      </c>
      <c r="G142">
        <v>998</v>
      </c>
      <c r="H142">
        <v>918</v>
      </c>
      <c r="I142">
        <v>37.1</v>
      </c>
      <c r="J142">
        <v>850</v>
      </c>
      <c r="K142">
        <v>0</v>
      </c>
      <c r="L142" s="47">
        <v>1491.3</v>
      </c>
      <c r="M142" s="47">
        <v>3500.9</v>
      </c>
      <c r="N142">
        <v>0</v>
      </c>
      <c r="O142">
        <v>80.2</v>
      </c>
      <c r="P142">
        <v>2.5</v>
      </c>
      <c r="Q142">
        <v>1510.5</v>
      </c>
      <c r="R142">
        <v>27.2</v>
      </c>
      <c r="S142">
        <v>14468.6</v>
      </c>
      <c r="T142">
        <v>17694</v>
      </c>
      <c r="U142" t="s">
        <v>56</v>
      </c>
      <c r="V142">
        <v>22.7</v>
      </c>
      <c r="W142">
        <v>26.5</v>
      </c>
      <c r="X142">
        <v>0</v>
      </c>
      <c r="Y142" t="s">
        <v>13</v>
      </c>
      <c r="Z142">
        <v>0</v>
      </c>
      <c r="AA142">
        <v>3311.9</v>
      </c>
    </row>
    <row r="143" spans="1:27">
      <c r="A143" s="41">
        <v>44976</v>
      </c>
      <c r="B143">
        <v>16883</v>
      </c>
      <c r="C143">
        <v>96</v>
      </c>
      <c r="D143">
        <v>0</v>
      </c>
      <c r="E143">
        <v>170</v>
      </c>
      <c r="F143">
        <v>3422</v>
      </c>
      <c r="G143">
        <v>970</v>
      </c>
      <c r="H143">
        <v>888</v>
      </c>
      <c r="I143">
        <v>30</v>
      </c>
      <c r="J143">
        <v>850</v>
      </c>
      <c r="K143">
        <v>0</v>
      </c>
      <c r="L143" s="47">
        <v>1495.8</v>
      </c>
      <c r="M143" s="47">
        <v>3506.9</v>
      </c>
      <c r="N143">
        <v>0</v>
      </c>
      <c r="O143">
        <v>80.400000000000006</v>
      </c>
      <c r="P143">
        <v>4</v>
      </c>
      <c r="Q143">
        <v>1589.1</v>
      </c>
      <c r="R143">
        <v>17.600000000000001</v>
      </c>
      <c r="S143">
        <v>14123.1</v>
      </c>
      <c r="T143">
        <v>17007</v>
      </c>
      <c r="U143" t="s">
        <v>56</v>
      </c>
      <c r="V143">
        <v>20.5</v>
      </c>
      <c r="W143">
        <v>24</v>
      </c>
      <c r="X143">
        <v>0</v>
      </c>
      <c r="Y143" t="s">
        <v>13</v>
      </c>
      <c r="Z143">
        <v>0</v>
      </c>
      <c r="AA143">
        <v>2961.4</v>
      </c>
    </row>
    <row r="144" spans="1:27">
      <c r="A144" s="41">
        <v>44977</v>
      </c>
      <c r="B144">
        <v>16605</v>
      </c>
      <c r="C144">
        <v>92</v>
      </c>
      <c r="D144">
        <v>0</v>
      </c>
      <c r="E144">
        <v>170</v>
      </c>
      <c r="F144">
        <v>3335</v>
      </c>
      <c r="G144">
        <v>932</v>
      </c>
      <c r="H144">
        <v>881</v>
      </c>
      <c r="I144">
        <v>27.7</v>
      </c>
      <c r="J144">
        <v>850</v>
      </c>
      <c r="K144">
        <v>0</v>
      </c>
      <c r="L144" s="47">
        <v>1999</v>
      </c>
      <c r="M144" s="47">
        <v>3499.4</v>
      </c>
      <c r="N144">
        <v>0</v>
      </c>
      <c r="O144">
        <v>80.400000000000006</v>
      </c>
      <c r="P144">
        <v>4</v>
      </c>
      <c r="Q144">
        <v>1864.9</v>
      </c>
      <c r="R144">
        <v>9.1</v>
      </c>
      <c r="S144">
        <v>13814</v>
      </c>
      <c r="T144">
        <v>16026</v>
      </c>
      <c r="U144" t="s">
        <v>56</v>
      </c>
      <c r="V144">
        <v>19</v>
      </c>
      <c r="W144">
        <v>22.4</v>
      </c>
      <c r="X144">
        <v>0</v>
      </c>
      <c r="Y144" t="s">
        <v>13</v>
      </c>
      <c r="Z144">
        <v>0</v>
      </c>
      <c r="AA144">
        <v>2280.5</v>
      </c>
    </row>
    <row r="145" spans="1:27">
      <c r="A145" s="41">
        <v>44978</v>
      </c>
      <c r="B145">
        <v>15535</v>
      </c>
      <c r="C145">
        <v>88</v>
      </c>
      <c r="D145">
        <v>0</v>
      </c>
      <c r="E145">
        <v>170</v>
      </c>
      <c r="F145">
        <v>3256</v>
      </c>
      <c r="G145">
        <v>914</v>
      </c>
      <c r="H145">
        <v>875</v>
      </c>
      <c r="I145">
        <v>28</v>
      </c>
      <c r="J145">
        <v>900</v>
      </c>
      <c r="K145">
        <v>0</v>
      </c>
      <c r="L145" s="47">
        <v>2094.8000000000002</v>
      </c>
      <c r="M145" s="47">
        <v>3497.9</v>
      </c>
      <c r="N145">
        <v>0</v>
      </c>
      <c r="O145">
        <v>80.599999999999994</v>
      </c>
      <c r="P145">
        <v>5</v>
      </c>
      <c r="Q145">
        <v>2024.7</v>
      </c>
      <c r="R145">
        <v>6.5</v>
      </c>
      <c r="S145">
        <v>13568.9</v>
      </c>
      <c r="T145">
        <v>15517</v>
      </c>
      <c r="U145" t="s">
        <v>56</v>
      </c>
      <c r="V145">
        <v>20.3</v>
      </c>
      <c r="W145">
        <v>23.8</v>
      </c>
      <c r="X145">
        <v>0</v>
      </c>
      <c r="Y145" t="s">
        <v>13</v>
      </c>
      <c r="Z145">
        <v>0</v>
      </c>
      <c r="AA145">
        <v>2014.6</v>
      </c>
    </row>
    <row r="146" spans="1:27">
      <c r="A146" s="41">
        <v>44979</v>
      </c>
      <c r="B146">
        <v>15857</v>
      </c>
      <c r="C146">
        <v>88</v>
      </c>
      <c r="D146">
        <v>0</v>
      </c>
      <c r="E146">
        <v>170</v>
      </c>
      <c r="F146">
        <v>3200</v>
      </c>
      <c r="G146">
        <v>805</v>
      </c>
      <c r="H146">
        <v>860</v>
      </c>
      <c r="I146">
        <v>28.4</v>
      </c>
      <c r="J146">
        <v>900</v>
      </c>
      <c r="K146">
        <v>0</v>
      </c>
      <c r="L146" s="47">
        <v>2092.3000000000002</v>
      </c>
      <c r="M146" s="47">
        <v>3498.9</v>
      </c>
      <c r="N146">
        <v>0</v>
      </c>
      <c r="O146">
        <v>80.099999999999994</v>
      </c>
      <c r="P146">
        <v>5.5</v>
      </c>
      <c r="Q146">
        <v>2011.1</v>
      </c>
      <c r="R146">
        <v>8.1</v>
      </c>
      <c r="S146">
        <v>12623.2</v>
      </c>
      <c r="T146">
        <v>14293</v>
      </c>
      <c r="U146" t="s">
        <v>56</v>
      </c>
      <c r="V146">
        <v>21.6</v>
      </c>
      <c r="W146">
        <v>25.5</v>
      </c>
      <c r="X146">
        <v>0</v>
      </c>
      <c r="Y146" t="s">
        <v>13</v>
      </c>
      <c r="Z146">
        <v>0</v>
      </c>
      <c r="AA146">
        <v>1740.8</v>
      </c>
    </row>
    <row r="147" spans="1:27">
      <c r="A147" s="41">
        <v>44980</v>
      </c>
      <c r="B147">
        <v>15472</v>
      </c>
      <c r="C147">
        <v>87</v>
      </c>
      <c r="D147">
        <v>0</v>
      </c>
      <c r="E147">
        <v>170</v>
      </c>
      <c r="F147">
        <v>3126</v>
      </c>
      <c r="G147">
        <v>765</v>
      </c>
      <c r="H147">
        <v>878</v>
      </c>
      <c r="I147">
        <v>29.8</v>
      </c>
      <c r="J147">
        <v>900</v>
      </c>
      <c r="K147" t="s">
        <v>89</v>
      </c>
      <c r="L147" s="47">
        <v>2089.1999999999998</v>
      </c>
      <c r="M147" s="47">
        <v>3500.4</v>
      </c>
      <c r="N147">
        <v>0</v>
      </c>
      <c r="O147">
        <v>81.7</v>
      </c>
      <c r="P147">
        <v>4.5</v>
      </c>
      <c r="Q147">
        <v>1911.3</v>
      </c>
      <c r="R147">
        <v>6.5</v>
      </c>
      <c r="S147">
        <v>12902.4</v>
      </c>
      <c r="T147">
        <v>14435</v>
      </c>
      <c r="U147" t="s">
        <v>56</v>
      </c>
      <c r="V147">
        <v>22.3</v>
      </c>
      <c r="W147">
        <v>26.2</v>
      </c>
      <c r="X147">
        <v>0</v>
      </c>
      <c r="Y147" t="s">
        <v>13</v>
      </c>
      <c r="Z147" t="s">
        <v>74</v>
      </c>
      <c r="AA147">
        <v>1602.6</v>
      </c>
    </row>
    <row r="148" spans="1:27">
      <c r="A148" s="41">
        <v>44981</v>
      </c>
      <c r="B148">
        <v>15899</v>
      </c>
      <c r="C148">
        <v>149</v>
      </c>
      <c r="D148">
        <v>0</v>
      </c>
      <c r="E148">
        <v>170</v>
      </c>
      <c r="F148">
        <v>3141</v>
      </c>
      <c r="G148">
        <v>883</v>
      </c>
      <c r="H148">
        <v>861</v>
      </c>
      <c r="I148">
        <v>31.8</v>
      </c>
      <c r="J148">
        <v>900</v>
      </c>
      <c r="K148" t="s">
        <v>90</v>
      </c>
      <c r="L148" s="47">
        <v>1490.3</v>
      </c>
      <c r="M148" s="47">
        <v>3504.9</v>
      </c>
      <c r="N148">
        <v>0</v>
      </c>
      <c r="O148">
        <v>78.8</v>
      </c>
      <c r="P148">
        <v>2.5</v>
      </c>
      <c r="Q148">
        <v>1704.6</v>
      </c>
      <c r="R148">
        <v>2.5</v>
      </c>
      <c r="S148">
        <v>12599.5</v>
      </c>
      <c r="T148">
        <v>14668</v>
      </c>
      <c r="U148" t="s">
        <v>56</v>
      </c>
      <c r="V148">
        <v>22.2</v>
      </c>
      <c r="W148">
        <v>25.9</v>
      </c>
      <c r="X148">
        <v>0</v>
      </c>
      <c r="Y148" t="s">
        <v>13</v>
      </c>
      <c r="Z148" t="s">
        <v>91</v>
      </c>
      <c r="AA148">
        <v>2126.5</v>
      </c>
    </row>
    <row r="149" spans="1:27">
      <c r="A149" s="41">
        <v>44982</v>
      </c>
      <c r="B149">
        <v>17091</v>
      </c>
      <c r="C149">
        <v>170</v>
      </c>
      <c r="D149">
        <v>0</v>
      </c>
      <c r="E149">
        <v>170</v>
      </c>
      <c r="F149">
        <v>3855</v>
      </c>
      <c r="G149">
        <v>1057</v>
      </c>
      <c r="H149">
        <v>733</v>
      </c>
      <c r="I149">
        <v>22.8</v>
      </c>
      <c r="J149">
        <v>900</v>
      </c>
      <c r="K149" t="s">
        <v>92</v>
      </c>
      <c r="L149" s="47">
        <v>1389</v>
      </c>
      <c r="M149" s="47">
        <v>3507.9</v>
      </c>
      <c r="N149">
        <v>0</v>
      </c>
      <c r="O149">
        <v>74.3</v>
      </c>
      <c r="P149">
        <v>4.5</v>
      </c>
      <c r="Q149">
        <v>1481.7</v>
      </c>
      <c r="R149">
        <v>15.6</v>
      </c>
      <c r="S149">
        <v>13543</v>
      </c>
      <c r="T149">
        <v>17193</v>
      </c>
      <c r="U149" t="s">
        <v>56</v>
      </c>
      <c r="V149">
        <v>21.7</v>
      </c>
      <c r="W149">
        <v>24.7</v>
      </c>
      <c r="X149">
        <v>0</v>
      </c>
      <c r="Y149" t="s">
        <v>13</v>
      </c>
      <c r="Z149" t="s">
        <v>93</v>
      </c>
      <c r="AA149">
        <v>3593.2</v>
      </c>
    </row>
    <row r="150" spans="1:27">
      <c r="A150" s="41">
        <v>44983</v>
      </c>
      <c r="B150">
        <v>17956</v>
      </c>
      <c r="C150">
        <v>190</v>
      </c>
      <c r="D150">
        <v>0</v>
      </c>
      <c r="E150">
        <v>170</v>
      </c>
      <c r="F150">
        <v>4878</v>
      </c>
      <c r="G150">
        <v>969</v>
      </c>
      <c r="H150">
        <v>693</v>
      </c>
      <c r="I150">
        <v>19.399999999999999</v>
      </c>
      <c r="J150">
        <v>900</v>
      </c>
      <c r="K150" t="s">
        <v>94</v>
      </c>
      <c r="L150" s="47">
        <v>1600.2</v>
      </c>
      <c r="M150" s="47">
        <v>3504.4</v>
      </c>
      <c r="N150">
        <v>0</v>
      </c>
      <c r="O150">
        <v>76.900000000000006</v>
      </c>
      <c r="P150">
        <v>4</v>
      </c>
      <c r="Q150">
        <v>1487.8</v>
      </c>
      <c r="R150">
        <v>20.2</v>
      </c>
      <c r="S150">
        <v>15172.6</v>
      </c>
      <c r="T150">
        <v>20996</v>
      </c>
      <c r="U150" t="s">
        <v>56</v>
      </c>
      <c r="V150">
        <v>21.4</v>
      </c>
      <c r="W150">
        <v>23.1</v>
      </c>
      <c r="X150">
        <v>0</v>
      </c>
      <c r="Y150" t="s">
        <v>13</v>
      </c>
      <c r="Z150" t="s">
        <v>95</v>
      </c>
      <c r="AA150">
        <v>5626.8</v>
      </c>
    </row>
    <row r="151" spans="1:27">
      <c r="A151" s="41">
        <v>44984</v>
      </c>
      <c r="B151">
        <v>20625</v>
      </c>
      <c r="C151">
        <v>305</v>
      </c>
      <c r="D151">
        <v>0</v>
      </c>
      <c r="E151">
        <v>170</v>
      </c>
      <c r="F151">
        <v>5095</v>
      </c>
      <c r="G151">
        <v>1757</v>
      </c>
      <c r="H151">
        <v>708</v>
      </c>
      <c r="I151">
        <v>66</v>
      </c>
      <c r="J151">
        <v>900</v>
      </c>
      <c r="K151" t="s">
        <v>96</v>
      </c>
      <c r="L151" s="47">
        <v>2691.7</v>
      </c>
      <c r="M151" s="47">
        <v>3507.4</v>
      </c>
      <c r="N151">
        <v>0</v>
      </c>
      <c r="O151">
        <v>64.400000000000006</v>
      </c>
      <c r="P151">
        <v>3</v>
      </c>
      <c r="Q151">
        <v>2656.4</v>
      </c>
      <c r="R151">
        <v>5</v>
      </c>
      <c r="S151">
        <v>15990.4</v>
      </c>
      <c r="T151">
        <v>21875</v>
      </c>
      <c r="U151" t="s">
        <v>56</v>
      </c>
      <c r="V151">
        <v>23.3</v>
      </c>
      <c r="W151">
        <v>23.4</v>
      </c>
      <c r="X151">
        <v>0</v>
      </c>
      <c r="Y151" t="s">
        <v>13</v>
      </c>
      <c r="Z151" t="s">
        <v>97</v>
      </c>
      <c r="AA151">
        <v>5661</v>
      </c>
    </row>
    <row r="152" spans="1:27">
      <c r="A152" s="41">
        <v>44985</v>
      </c>
      <c r="B152">
        <v>24827</v>
      </c>
      <c r="C152">
        <v>443</v>
      </c>
      <c r="D152">
        <v>0</v>
      </c>
      <c r="E152">
        <v>170</v>
      </c>
      <c r="F152">
        <v>5244</v>
      </c>
      <c r="G152">
        <v>2480</v>
      </c>
      <c r="H152">
        <v>730</v>
      </c>
      <c r="I152">
        <v>105.2</v>
      </c>
      <c r="J152">
        <v>900</v>
      </c>
      <c r="K152" t="s">
        <v>98</v>
      </c>
      <c r="L152" s="47">
        <v>2798.6</v>
      </c>
      <c r="M152" s="47">
        <v>3510.5</v>
      </c>
      <c r="N152">
        <v>0</v>
      </c>
      <c r="O152">
        <v>49.9</v>
      </c>
      <c r="P152">
        <v>4</v>
      </c>
      <c r="Q152">
        <v>2577.3000000000002</v>
      </c>
      <c r="R152">
        <v>4</v>
      </c>
      <c r="S152">
        <v>19489.900000000001</v>
      </c>
      <c r="T152">
        <v>29455</v>
      </c>
      <c r="U152" t="s">
        <v>56</v>
      </c>
      <c r="V152">
        <v>25.2</v>
      </c>
      <c r="W152">
        <v>22.9</v>
      </c>
      <c r="X152">
        <v>0</v>
      </c>
      <c r="Y152" t="s">
        <v>13</v>
      </c>
      <c r="Z152" t="s">
        <v>99</v>
      </c>
      <c r="AA152">
        <v>9472.9</v>
      </c>
    </row>
    <row r="153" spans="1:27">
      <c r="A153" s="41">
        <v>44986</v>
      </c>
      <c r="B153">
        <v>31897</v>
      </c>
      <c r="C153">
        <v>524</v>
      </c>
      <c r="D153">
        <v>0</v>
      </c>
      <c r="E153">
        <v>170</v>
      </c>
      <c r="F153">
        <v>6883</v>
      </c>
      <c r="G153">
        <v>3007</v>
      </c>
      <c r="H153">
        <v>725</v>
      </c>
      <c r="I153">
        <v>94.6</v>
      </c>
      <c r="J153">
        <v>950</v>
      </c>
      <c r="K153" t="s">
        <v>100</v>
      </c>
      <c r="L153" s="47">
        <v>2589.9</v>
      </c>
      <c r="M153" s="47">
        <v>3999</v>
      </c>
      <c r="N153">
        <v>0</v>
      </c>
      <c r="O153">
        <v>76.900000000000006</v>
      </c>
      <c r="P153">
        <v>2</v>
      </c>
      <c r="Q153">
        <v>2577.3000000000002</v>
      </c>
      <c r="R153">
        <v>9.6</v>
      </c>
      <c r="S153">
        <v>23415</v>
      </c>
      <c r="T153">
        <v>34927</v>
      </c>
      <c r="U153" t="s">
        <v>56</v>
      </c>
      <c r="V153">
        <v>26.6</v>
      </c>
      <c r="W153">
        <v>21.8</v>
      </c>
      <c r="X153">
        <v>0</v>
      </c>
      <c r="Y153" t="s">
        <v>13</v>
      </c>
      <c r="Z153" t="s">
        <v>101</v>
      </c>
      <c r="AA153">
        <v>10989.9</v>
      </c>
    </row>
    <row r="154" spans="1:27">
      <c r="A154" s="41">
        <v>44987</v>
      </c>
      <c r="B154">
        <v>34899</v>
      </c>
      <c r="C154">
        <v>334</v>
      </c>
      <c r="D154">
        <v>0</v>
      </c>
      <c r="E154">
        <v>170</v>
      </c>
      <c r="F154">
        <v>9187</v>
      </c>
      <c r="G154">
        <v>1618</v>
      </c>
      <c r="H154">
        <v>680</v>
      </c>
      <c r="I154">
        <v>346.1</v>
      </c>
      <c r="J154">
        <v>1000</v>
      </c>
      <c r="K154">
        <v>0</v>
      </c>
      <c r="L154" s="47">
        <v>4590.3999999999996</v>
      </c>
      <c r="M154" s="47">
        <v>4187.1000000000004</v>
      </c>
      <c r="N154">
        <v>0</v>
      </c>
      <c r="O154">
        <v>78.599999999999994</v>
      </c>
      <c r="P154">
        <v>5.5</v>
      </c>
      <c r="Q154">
        <v>4617.1000000000004</v>
      </c>
      <c r="R154">
        <v>0.5</v>
      </c>
      <c r="S154">
        <v>29483.7</v>
      </c>
      <c r="T154">
        <v>41546</v>
      </c>
      <c r="U154" t="s">
        <v>56</v>
      </c>
      <c r="V154">
        <v>28.6</v>
      </c>
      <c r="W154">
        <v>20.399999999999999</v>
      </c>
      <c r="X154">
        <v>0</v>
      </c>
      <c r="Y154" t="s">
        <v>13</v>
      </c>
      <c r="Z154" t="s">
        <v>102</v>
      </c>
      <c r="AA154">
        <v>11565.7</v>
      </c>
    </row>
    <row r="155" spans="1:27">
      <c r="A155" s="41">
        <v>44988</v>
      </c>
      <c r="B155">
        <v>32781</v>
      </c>
      <c r="C155">
        <v>304</v>
      </c>
      <c r="D155">
        <v>0</v>
      </c>
      <c r="E155">
        <v>170</v>
      </c>
      <c r="F155">
        <v>9940</v>
      </c>
      <c r="G155">
        <v>1315</v>
      </c>
      <c r="H155">
        <v>667</v>
      </c>
      <c r="I155">
        <v>785.6</v>
      </c>
      <c r="J155">
        <v>1000</v>
      </c>
      <c r="K155">
        <v>0</v>
      </c>
      <c r="L155" s="47">
        <v>5797.8</v>
      </c>
      <c r="M155" s="47">
        <v>4189</v>
      </c>
      <c r="N155">
        <v>0</v>
      </c>
      <c r="O155">
        <v>69</v>
      </c>
      <c r="P155">
        <v>4</v>
      </c>
      <c r="Q155">
        <v>5913.3</v>
      </c>
      <c r="R155">
        <v>0</v>
      </c>
      <c r="S155">
        <v>31307.3</v>
      </c>
      <c r="T155">
        <v>42173</v>
      </c>
      <c r="U155" t="s">
        <v>56</v>
      </c>
      <c r="V155">
        <v>31.5</v>
      </c>
      <c r="W155">
        <v>20.3</v>
      </c>
      <c r="X155">
        <v>0</v>
      </c>
      <c r="Y155" t="s">
        <v>13</v>
      </c>
      <c r="Z155" t="s">
        <v>103</v>
      </c>
      <c r="AA155">
        <v>10516.3</v>
      </c>
    </row>
    <row r="156" spans="1:27">
      <c r="A156" s="41">
        <v>44989</v>
      </c>
      <c r="B156">
        <v>29214</v>
      </c>
      <c r="C156">
        <v>302</v>
      </c>
      <c r="D156">
        <v>0</v>
      </c>
      <c r="E156">
        <v>170</v>
      </c>
      <c r="F156">
        <v>9982</v>
      </c>
      <c r="G156">
        <v>1254</v>
      </c>
      <c r="H156">
        <v>877</v>
      </c>
      <c r="I156">
        <v>947.2</v>
      </c>
      <c r="J156">
        <v>1000</v>
      </c>
      <c r="K156">
        <v>0</v>
      </c>
      <c r="L156" s="47">
        <v>6094.3</v>
      </c>
      <c r="M156" s="47">
        <v>4207.7</v>
      </c>
      <c r="N156">
        <v>0</v>
      </c>
      <c r="O156">
        <v>73.5</v>
      </c>
      <c r="P156">
        <v>5.5</v>
      </c>
      <c r="Q156">
        <v>6663</v>
      </c>
      <c r="R156">
        <v>0</v>
      </c>
      <c r="S156">
        <v>29393.1</v>
      </c>
      <c r="T156">
        <v>40413</v>
      </c>
      <c r="U156" t="s">
        <v>56</v>
      </c>
      <c r="V156">
        <v>34</v>
      </c>
      <c r="W156">
        <v>21.3</v>
      </c>
      <c r="X156">
        <v>0</v>
      </c>
      <c r="Y156" t="s">
        <v>13</v>
      </c>
      <c r="Z156" t="s">
        <v>104</v>
      </c>
      <c r="AA156">
        <v>10682.5</v>
      </c>
    </row>
    <row r="157" spans="1:27">
      <c r="A157" s="41">
        <v>44990</v>
      </c>
      <c r="B157">
        <v>27056</v>
      </c>
      <c r="C157">
        <v>501</v>
      </c>
      <c r="D157">
        <v>0</v>
      </c>
      <c r="E157">
        <v>170</v>
      </c>
      <c r="F157">
        <v>10837</v>
      </c>
      <c r="G157">
        <v>1606</v>
      </c>
      <c r="H157">
        <v>925</v>
      </c>
      <c r="I157">
        <v>942.3</v>
      </c>
      <c r="J157">
        <v>1050</v>
      </c>
      <c r="K157">
        <v>7.0000000000000007E-2</v>
      </c>
      <c r="L157" s="47">
        <v>6298.5</v>
      </c>
      <c r="M157" s="47">
        <v>4192.6000000000004</v>
      </c>
      <c r="N157">
        <v>0</v>
      </c>
      <c r="O157">
        <v>77.2</v>
      </c>
      <c r="P157">
        <v>3</v>
      </c>
      <c r="Q157">
        <v>6014.1</v>
      </c>
      <c r="R157">
        <v>0</v>
      </c>
      <c r="S157">
        <v>25228.1</v>
      </c>
      <c r="T157">
        <v>33178</v>
      </c>
      <c r="U157" t="s">
        <v>56</v>
      </c>
      <c r="V157">
        <v>34.4</v>
      </c>
      <c r="W157">
        <v>22.6</v>
      </c>
      <c r="X157">
        <v>0</v>
      </c>
      <c r="Y157" t="s">
        <v>13</v>
      </c>
      <c r="Z157" t="s">
        <v>105</v>
      </c>
      <c r="AA157">
        <v>7880.1</v>
      </c>
    </row>
    <row r="158" spans="1:27">
      <c r="A158" s="41">
        <v>44991</v>
      </c>
      <c r="B158">
        <v>25881</v>
      </c>
      <c r="C158">
        <v>494</v>
      </c>
      <c r="D158">
        <v>0</v>
      </c>
      <c r="E158">
        <v>170</v>
      </c>
      <c r="F158">
        <v>11838</v>
      </c>
      <c r="G158">
        <v>1561</v>
      </c>
      <c r="H158">
        <v>695</v>
      </c>
      <c r="I158">
        <v>1329.2</v>
      </c>
      <c r="J158">
        <v>1050</v>
      </c>
      <c r="K158">
        <v>0</v>
      </c>
      <c r="L158" s="47">
        <v>6693.2</v>
      </c>
      <c r="M158" s="47">
        <v>4233.3999999999996</v>
      </c>
      <c r="N158">
        <v>0</v>
      </c>
      <c r="O158">
        <v>77.3</v>
      </c>
      <c r="P158">
        <v>3.5</v>
      </c>
      <c r="Q158">
        <v>6559.6</v>
      </c>
      <c r="R158">
        <v>0</v>
      </c>
      <c r="S158">
        <v>23478</v>
      </c>
      <c r="T158">
        <v>31756</v>
      </c>
      <c r="U158" t="s">
        <v>56</v>
      </c>
      <c r="V158">
        <v>33.799999999999997</v>
      </c>
      <c r="W158">
        <v>24.3</v>
      </c>
      <c r="X158">
        <v>0</v>
      </c>
      <c r="Y158" t="s">
        <v>13</v>
      </c>
      <c r="Z158" t="s">
        <v>106</v>
      </c>
      <c r="AA158">
        <v>8227.7999999999993</v>
      </c>
    </row>
    <row r="159" spans="1:27">
      <c r="A159" s="41">
        <v>44992</v>
      </c>
      <c r="B159">
        <v>23492</v>
      </c>
      <c r="C159">
        <v>469</v>
      </c>
      <c r="D159">
        <v>0</v>
      </c>
      <c r="E159">
        <v>170</v>
      </c>
      <c r="F159">
        <v>12712</v>
      </c>
      <c r="G159">
        <v>1330</v>
      </c>
      <c r="H159">
        <v>965</v>
      </c>
      <c r="I159">
        <v>2453.3000000000002</v>
      </c>
      <c r="J159">
        <v>1050</v>
      </c>
      <c r="K159">
        <v>0</v>
      </c>
      <c r="L159" s="47">
        <v>7288.6</v>
      </c>
      <c r="M159" s="47">
        <v>4277.8</v>
      </c>
      <c r="N159">
        <v>0</v>
      </c>
      <c r="O159">
        <v>76.8</v>
      </c>
      <c r="P159">
        <v>3.5</v>
      </c>
      <c r="Q159">
        <v>7209</v>
      </c>
      <c r="R159">
        <v>0</v>
      </c>
      <c r="S159">
        <v>22068.9</v>
      </c>
      <c r="T159">
        <v>29677</v>
      </c>
      <c r="U159" t="s">
        <v>56</v>
      </c>
      <c r="V159">
        <v>33.6</v>
      </c>
      <c r="W159">
        <v>26</v>
      </c>
      <c r="X159">
        <v>0</v>
      </c>
      <c r="Y159" t="s">
        <v>13</v>
      </c>
      <c r="Z159" t="s">
        <v>107</v>
      </c>
      <c r="AA159">
        <v>7653.6</v>
      </c>
    </row>
    <row r="160" spans="1:27">
      <c r="A160" s="41">
        <v>44993</v>
      </c>
      <c r="B160">
        <v>24750</v>
      </c>
      <c r="C160">
        <v>514</v>
      </c>
      <c r="D160">
        <v>0</v>
      </c>
      <c r="E160">
        <v>170</v>
      </c>
      <c r="F160">
        <v>13573</v>
      </c>
      <c r="G160">
        <v>1305</v>
      </c>
      <c r="H160">
        <v>1531</v>
      </c>
      <c r="I160">
        <v>3997.3</v>
      </c>
      <c r="J160">
        <v>1100</v>
      </c>
      <c r="K160">
        <v>0.02</v>
      </c>
      <c r="L160" s="47">
        <v>7694.5</v>
      </c>
      <c r="M160" s="47">
        <v>4275.8</v>
      </c>
      <c r="N160">
        <v>0</v>
      </c>
      <c r="O160">
        <v>62.9</v>
      </c>
      <c r="P160">
        <v>3.5</v>
      </c>
      <c r="Q160">
        <v>7441.4</v>
      </c>
      <c r="R160">
        <v>0</v>
      </c>
      <c r="S160">
        <v>19972.7</v>
      </c>
      <c r="T160">
        <v>28911</v>
      </c>
      <c r="U160" t="s">
        <v>56</v>
      </c>
      <c r="V160">
        <v>33.6</v>
      </c>
      <c r="W160">
        <v>27.4</v>
      </c>
      <c r="X160">
        <v>0</v>
      </c>
      <c r="Y160" t="s">
        <v>13</v>
      </c>
      <c r="Z160">
        <v>399.4</v>
      </c>
      <c r="AA160">
        <v>8983.9</v>
      </c>
    </row>
    <row r="161" spans="1:27">
      <c r="A161" s="41">
        <v>44994</v>
      </c>
      <c r="B161">
        <v>27575</v>
      </c>
      <c r="C161">
        <v>775</v>
      </c>
      <c r="D161">
        <v>0</v>
      </c>
      <c r="E161">
        <v>170</v>
      </c>
      <c r="F161">
        <v>14556</v>
      </c>
      <c r="G161">
        <v>1408</v>
      </c>
      <c r="H161">
        <v>1921</v>
      </c>
      <c r="I161">
        <v>4565.8999999999996</v>
      </c>
      <c r="J161">
        <v>1100</v>
      </c>
      <c r="K161">
        <v>0.28000000000000003</v>
      </c>
      <c r="L161" s="47">
        <v>8194.1</v>
      </c>
      <c r="M161" s="47">
        <v>3770.6</v>
      </c>
      <c r="N161">
        <v>20.399999999999999</v>
      </c>
      <c r="O161">
        <v>52.1</v>
      </c>
      <c r="P161">
        <v>4</v>
      </c>
      <c r="Q161">
        <v>8450.7000000000007</v>
      </c>
      <c r="R161">
        <v>0</v>
      </c>
      <c r="S161">
        <v>21126.3</v>
      </c>
      <c r="T161">
        <v>33220</v>
      </c>
      <c r="U161" t="s">
        <v>56</v>
      </c>
      <c r="V161">
        <v>32.9</v>
      </c>
      <c r="W161">
        <v>27.4</v>
      </c>
      <c r="X161">
        <v>0</v>
      </c>
      <c r="Y161" t="s">
        <v>13</v>
      </c>
      <c r="Z161">
        <v>513.5</v>
      </c>
      <c r="AA161">
        <v>12134.8</v>
      </c>
    </row>
    <row r="162" spans="1:27">
      <c r="A162" s="41">
        <v>44995</v>
      </c>
      <c r="B162">
        <v>45467</v>
      </c>
      <c r="C162">
        <v>3819</v>
      </c>
      <c r="D162">
        <v>0</v>
      </c>
      <c r="E162">
        <v>170</v>
      </c>
      <c r="F162">
        <v>15805</v>
      </c>
      <c r="G162">
        <v>8177</v>
      </c>
      <c r="H162">
        <v>2404</v>
      </c>
      <c r="I162">
        <v>4159.3999999999996</v>
      </c>
      <c r="J162">
        <v>1100</v>
      </c>
      <c r="K162">
        <v>0.18</v>
      </c>
      <c r="L162" s="47">
        <v>8958.4</v>
      </c>
      <c r="M162" s="47">
        <v>3824.6</v>
      </c>
      <c r="N162">
        <v>180.3</v>
      </c>
      <c r="O162">
        <v>77.2</v>
      </c>
      <c r="P162">
        <v>5</v>
      </c>
      <c r="Q162">
        <v>6998.2</v>
      </c>
      <c r="R162">
        <v>0</v>
      </c>
      <c r="S162">
        <v>24284</v>
      </c>
      <c r="T162">
        <v>38938</v>
      </c>
      <c r="U162" t="s">
        <v>56</v>
      </c>
      <c r="V162">
        <v>32.1</v>
      </c>
      <c r="W162">
        <v>26.5</v>
      </c>
      <c r="X162">
        <v>0</v>
      </c>
      <c r="Y162" t="s">
        <v>87</v>
      </c>
      <c r="Z162">
        <v>2111</v>
      </c>
      <c r="AA162">
        <v>14583.2</v>
      </c>
    </row>
    <row r="163" spans="1:27">
      <c r="A163" s="41">
        <v>44996</v>
      </c>
      <c r="B163">
        <v>66960</v>
      </c>
      <c r="C163">
        <v>1403</v>
      </c>
      <c r="D163">
        <v>0</v>
      </c>
      <c r="E163">
        <v>170</v>
      </c>
      <c r="F163">
        <v>17419</v>
      </c>
      <c r="G163">
        <v>7213</v>
      </c>
      <c r="H163">
        <v>2718</v>
      </c>
      <c r="I163">
        <v>4167.3</v>
      </c>
      <c r="J163">
        <v>1150</v>
      </c>
      <c r="K163">
        <v>7.0000000000000007E-2</v>
      </c>
      <c r="L163" s="47">
        <v>9042.6</v>
      </c>
      <c r="M163" s="47">
        <v>4275.8</v>
      </c>
      <c r="N163">
        <v>217.3</v>
      </c>
      <c r="O163">
        <v>78.099999999999994</v>
      </c>
      <c r="P163">
        <v>1.5</v>
      </c>
      <c r="Q163">
        <v>9671.7999999999993</v>
      </c>
      <c r="R163">
        <v>0</v>
      </c>
      <c r="S163">
        <v>43016.2</v>
      </c>
      <c r="T163">
        <v>68028</v>
      </c>
      <c r="U163" t="s">
        <v>56</v>
      </c>
      <c r="V163">
        <v>30</v>
      </c>
      <c r="W163">
        <v>21.5</v>
      </c>
      <c r="X163">
        <v>0</v>
      </c>
      <c r="Y163" t="s">
        <v>87</v>
      </c>
      <c r="Z163">
        <v>2738.6</v>
      </c>
      <c r="AA163">
        <v>24897.1</v>
      </c>
    </row>
    <row r="164" spans="1:27">
      <c r="A164" s="41">
        <v>44997</v>
      </c>
      <c r="B164">
        <v>74921</v>
      </c>
      <c r="C164">
        <v>1427</v>
      </c>
      <c r="D164">
        <v>3941</v>
      </c>
      <c r="E164">
        <v>170</v>
      </c>
      <c r="F164">
        <v>19268</v>
      </c>
      <c r="G164">
        <v>7497</v>
      </c>
      <c r="H164">
        <v>3032</v>
      </c>
      <c r="I164">
        <v>3640</v>
      </c>
      <c r="J164">
        <v>1150</v>
      </c>
      <c r="K164">
        <v>0.1</v>
      </c>
      <c r="L164" s="47">
        <v>9902</v>
      </c>
      <c r="M164" s="47">
        <v>4301</v>
      </c>
      <c r="N164">
        <v>217.3</v>
      </c>
      <c r="O164">
        <v>79.099999999999994</v>
      </c>
      <c r="P164">
        <v>3.5</v>
      </c>
      <c r="Q164">
        <v>9268.5</v>
      </c>
      <c r="R164">
        <v>0</v>
      </c>
      <c r="S164">
        <v>59332.3</v>
      </c>
      <c r="T164">
        <v>87543</v>
      </c>
      <c r="U164" t="s">
        <v>56</v>
      </c>
      <c r="V164">
        <v>28.1</v>
      </c>
      <c r="W164">
        <v>17.399999999999999</v>
      </c>
      <c r="X164">
        <v>0</v>
      </c>
      <c r="Y164" t="s">
        <v>87</v>
      </c>
      <c r="Z164">
        <v>3138</v>
      </c>
      <c r="AA164">
        <v>28071.5</v>
      </c>
    </row>
    <row r="165" spans="1:27">
      <c r="A165" s="41">
        <v>44998</v>
      </c>
      <c r="B165">
        <v>81274</v>
      </c>
      <c r="C165">
        <v>2091</v>
      </c>
      <c r="D165">
        <v>28307</v>
      </c>
      <c r="E165">
        <v>170</v>
      </c>
      <c r="F165">
        <v>21265</v>
      </c>
      <c r="G165">
        <v>7988</v>
      </c>
      <c r="H165">
        <v>3162</v>
      </c>
      <c r="I165">
        <v>2593.6</v>
      </c>
      <c r="J165">
        <v>1200</v>
      </c>
      <c r="K165">
        <v>0</v>
      </c>
      <c r="L165" s="47">
        <v>9490.2999999999993</v>
      </c>
      <c r="M165" s="47">
        <v>4287.3999999999996</v>
      </c>
      <c r="N165">
        <v>218.2</v>
      </c>
      <c r="O165">
        <v>80.2</v>
      </c>
      <c r="P165">
        <v>3</v>
      </c>
      <c r="Q165">
        <v>9671.7999999999993</v>
      </c>
      <c r="R165">
        <v>0</v>
      </c>
      <c r="S165">
        <v>70359.399999999994</v>
      </c>
      <c r="T165">
        <v>102383</v>
      </c>
      <c r="U165" t="s">
        <v>56</v>
      </c>
      <c r="V165">
        <v>25.4</v>
      </c>
      <c r="W165">
        <v>14</v>
      </c>
      <c r="X165">
        <v>0</v>
      </c>
      <c r="Y165" t="s">
        <v>87</v>
      </c>
      <c r="Z165">
        <v>3708.6</v>
      </c>
      <c r="AA165">
        <v>31844.5</v>
      </c>
    </row>
    <row r="166" spans="1:27">
      <c r="A166" s="41">
        <v>44999</v>
      </c>
      <c r="B166">
        <v>83656</v>
      </c>
      <c r="C166">
        <v>6744</v>
      </c>
      <c r="D166">
        <v>38218</v>
      </c>
      <c r="E166">
        <v>170</v>
      </c>
      <c r="F166">
        <v>24302</v>
      </c>
      <c r="G166">
        <v>13516</v>
      </c>
      <c r="H166">
        <v>3237</v>
      </c>
      <c r="I166">
        <v>2617.9</v>
      </c>
      <c r="J166">
        <v>1250</v>
      </c>
      <c r="K166">
        <v>0.08</v>
      </c>
      <c r="L166" s="47">
        <v>9490.7999999999993</v>
      </c>
      <c r="M166" s="47">
        <v>4257.1000000000004</v>
      </c>
      <c r="N166">
        <v>218.2</v>
      </c>
      <c r="O166">
        <v>78</v>
      </c>
      <c r="P166">
        <v>4</v>
      </c>
      <c r="Q166">
        <v>9671.7999999999993</v>
      </c>
      <c r="R166">
        <v>0</v>
      </c>
      <c r="S166">
        <v>100851.3</v>
      </c>
      <c r="T166">
        <v>135205</v>
      </c>
      <c r="U166" t="s">
        <v>56</v>
      </c>
      <c r="V166">
        <v>22.2</v>
      </c>
      <c r="W166">
        <v>11.6</v>
      </c>
      <c r="X166">
        <v>0</v>
      </c>
      <c r="Y166" t="s">
        <v>87</v>
      </c>
      <c r="Z166">
        <v>3594.5</v>
      </c>
      <c r="AA166">
        <v>34186.199999999997</v>
      </c>
    </row>
    <row r="167" spans="1:27">
      <c r="A167" s="41">
        <v>45000</v>
      </c>
      <c r="B167">
        <v>85412</v>
      </c>
      <c r="C167">
        <v>4678</v>
      </c>
      <c r="D167">
        <v>49798</v>
      </c>
      <c r="E167">
        <v>170</v>
      </c>
      <c r="F167">
        <v>28384</v>
      </c>
      <c r="G167">
        <v>14422</v>
      </c>
      <c r="H167">
        <v>3273</v>
      </c>
      <c r="I167">
        <v>3541.4</v>
      </c>
      <c r="J167">
        <v>1250</v>
      </c>
      <c r="K167">
        <v>0</v>
      </c>
      <c r="L167" s="47">
        <v>9496.9</v>
      </c>
      <c r="M167" s="47">
        <v>4264</v>
      </c>
      <c r="N167">
        <v>218.4</v>
      </c>
      <c r="O167">
        <v>73.8</v>
      </c>
      <c r="P167">
        <v>3.5</v>
      </c>
      <c r="Q167">
        <v>9666.7999999999993</v>
      </c>
      <c r="R167">
        <v>0</v>
      </c>
      <c r="S167">
        <v>117147</v>
      </c>
      <c r="T167">
        <v>159615</v>
      </c>
      <c r="U167" t="s">
        <v>56</v>
      </c>
      <c r="V167">
        <v>19</v>
      </c>
      <c r="W167">
        <v>9.5</v>
      </c>
      <c r="X167">
        <v>0</v>
      </c>
      <c r="Y167" t="s">
        <v>87</v>
      </c>
      <c r="Z167">
        <v>2453.4</v>
      </c>
      <c r="AA167">
        <v>42383.8</v>
      </c>
    </row>
    <row r="168" spans="1:27">
      <c r="A168" s="41">
        <v>45001</v>
      </c>
      <c r="B168">
        <v>80938</v>
      </c>
      <c r="C168">
        <v>2750</v>
      </c>
      <c r="D168">
        <v>55007</v>
      </c>
      <c r="E168">
        <v>170</v>
      </c>
      <c r="F168">
        <v>32083</v>
      </c>
      <c r="G168">
        <v>8185</v>
      </c>
      <c r="H168">
        <v>3270</v>
      </c>
      <c r="I168">
        <v>3962.8</v>
      </c>
      <c r="J168">
        <v>1300</v>
      </c>
      <c r="K168">
        <v>0</v>
      </c>
      <c r="L168" s="47">
        <v>6674.1</v>
      </c>
      <c r="M168" s="47">
        <v>4291.3999999999996</v>
      </c>
      <c r="N168">
        <v>218</v>
      </c>
      <c r="O168">
        <v>76.400000000000006</v>
      </c>
      <c r="P168">
        <v>3.5</v>
      </c>
      <c r="Q168">
        <v>7441.4</v>
      </c>
      <c r="R168">
        <v>0</v>
      </c>
      <c r="S168">
        <v>127895.9</v>
      </c>
      <c r="T168">
        <v>178599</v>
      </c>
      <c r="U168" t="s">
        <v>56</v>
      </c>
      <c r="V168">
        <v>15.5</v>
      </c>
      <c r="W168">
        <v>7.6</v>
      </c>
      <c r="X168">
        <v>0</v>
      </c>
      <c r="Y168" t="s">
        <v>87</v>
      </c>
      <c r="Z168">
        <v>1426.4</v>
      </c>
      <c r="AA168">
        <v>50690.8</v>
      </c>
    </row>
    <row r="169" spans="1:27">
      <c r="A169" s="41">
        <v>45002</v>
      </c>
      <c r="B169">
        <v>79715</v>
      </c>
      <c r="C169">
        <v>2426</v>
      </c>
      <c r="D169">
        <v>65369</v>
      </c>
      <c r="E169">
        <v>170</v>
      </c>
      <c r="F169">
        <v>34634</v>
      </c>
      <c r="G169">
        <v>5885</v>
      </c>
      <c r="H169">
        <v>3429</v>
      </c>
      <c r="I169">
        <v>3948.6</v>
      </c>
      <c r="J169">
        <v>1350</v>
      </c>
      <c r="K169">
        <v>0</v>
      </c>
      <c r="L169" s="47">
        <v>6675.6</v>
      </c>
      <c r="M169" s="47">
        <v>4297</v>
      </c>
      <c r="N169">
        <v>217.9</v>
      </c>
      <c r="O169">
        <v>54.8</v>
      </c>
      <c r="P169">
        <v>4.5</v>
      </c>
      <c r="Q169">
        <v>6877.2</v>
      </c>
      <c r="R169">
        <v>0</v>
      </c>
      <c r="S169">
        <v>127172.2</v>
      </c>
      <c r="T169">
        <v>174852</v>
      </c>
      <c r="U169" t="s">
        <v>56</v>
      </c>
      <c r="V169">
        <v>12.8</v>
      </c>
      <c r="W169">
        <v>6.5</v>
      </c>
      <c r="X169">
        <v>0</v>
      </c>
      <c r="Y169" t="s">
        <v>87</v>
      </c>
      <c r="Z169">
        <v>1027</v>
      </c>
      <c r="AA169">
        <v>47698.9</v>
      </c>
    </row>
    <row r="170" spans="1:27">
      <c r="A170" s="41">
        <v>45003</v>
      </c>
      <c r="B170">
        <v>77498</v>
      </c>
      <c r="C170">
        <v>2371</v>
      </c>
      <c r="D170">
        <v>67580</v>
      </c>
      <c r="E170">
        <v>170</v>
      </c>
      <c r="F170">
        <v>36260</v>
      </c>
      <c r="G170">
        <v>4705</v>
      </c>
      <c r="H170">
        <v>3585</v>
      </c>
      <c r="I170">
        <v>3470</v>
      </c>
      <c r="J170">
        <v>1350</v>
      </c>
      <c r="K170">
        <v>0</v>
      </c>
      <c r="L170" s="47">
        <v>6674.6</v>
      </c>
      <c r="M170" s="47">
        <v>4340.3</v>
      </c>
      <c r="N170">
        <v>218.2</v>
      </c>
      <c r="O170">
        <v>71.8</v>
      </c>
      <c r="P170">
        <v>5</v>
      </c>
      <c r="Q170">
        <v>6691.2</v>
      </c>
      <c r="R170">
        <v>0</v>
      </c>
      <c r="S170">
        <v>135976</v>
      </c>
      <c r="T170">
        <v>183383</v>
      </c>
      <c r="U170" t="s">
        <v>56</v>
      </c>
      <c r="V170">
        <v>10.6</v>
      </c>
      <c r="W170">
        <v>5.8</v>
      </c>
      <c r="X170">
        <v>0</v>
      </c>
      <c r="Y170" t="s">
        <v>87</v>
      </c>
      <c r="Z170">
        <v>456.4</v>
      </c>
      <c r="AA170">
        <v>47469.599999999999</v>
      </c>
    </row>
    <row r="171" spans="1:27">
      <c r="A171" s="41">
        <v>45004</v>
      </c>
      <c r="B171">
        <v>77099</v>
      </c>
      <c r="C171">
        <v>2538</v>
      </c>
      <c r="D171">
        <v>60252</v>
      </c>
      <c r="E171">
        <v>170</v>
      </c>
      <c r="F171">
        <v>36694</v>
      </c>
      <c r="G171">
        <v>4271</v>
      </c>
      <c r="H171">
        <v>3672</v>
      </c>
      <c r="I171">
        <v>2733.3</v>
      </c>
      <c r="J171">
        <v>1400</v>
      </c>
      <c r="K171">
        <v>0.06</v>
      </c>
      <c r="L171" s="47">
        <v>6672.6</v>
      </c>
      <c r="M171" s="47">
        <v>4341.3</v>
      </c>
      <c r="N171">
        <v>218.3</v>
      </c>
      <c r="O171">
        <v>76.8</v>
      </c>
      <c r="P171">
        <v>3</v>
      </c>
      <c r="Q171">
        <v>6691.2</v>
      </c>
      <c r="R171">
        <v>0</v>
      </c>
      <c r="S171">
        <v>136209.79999999999</v>
      </c>
      <c r="T171">
        <v>183439</v>
      </c>
      <c r="U171" t="s">
        <v>56</v>
      </c>
      <c r="V171">
        <v>9.6</v>
      </c>
      <c r="W171">
        <v>5.7</v>
      </c>
      <c r="X171">
        <v>0</v>
      </c>
      <c r="Y171" t="s">
        <v>87</v>
      </c>
      <c r="Z171">
        <v>456.4</v>
      </c>
      <c r="AA171">
        <v>47291.7</v>
      </c>
    </row>
    <row r="172" spans="1:27">
      <c r="A172" s="41">
        <v>45005</v>
      </c>
      <c r="B172">
        <v>76615</v>
      </c>
      <c r="C172">
        <v>2441</v>
      </c>
      <c r="D172">
        <v>52092</v>
      </c>
      <c r="E172">
        <v>170</v>
      </c>
      <c r="F172">
        <v>36174</v>
      </c>
      <c r="G172">
        <v>4901</v>
      </c>
      <c r="H172">
        <v>3696</v>
      </c>
      <c r="I172">
        <v>2193.6</v>
      </c>
      <c r="J172">
        <v>1400</v>
      </c>
      <c r="K172">
        <v>0</v>
      </c>
      <c r="L172" s="47">
        <v>6674.1</v>
      </c>
      <c r="M172" s="47">
        <v>4327.7</v>
      </c>
      <c r="N172">
        <v>218.4</v>
      </c>
      <c r="O172">
        <v>76.5</v>
      </c>
      <c r="P172">
        <v>4.5</v>
      </c>
      <c r="Q172">
        <v>6691.2</v>
      </c>
      <c r="R172">
        <v>0.5</v>
      </c>
      <c r="S172">
        <v>128657</v>
      </c>
      <c r="T172">
        <v>175080</v>
      </c>
      <c r="U172" t="s">
        <v>56</v>
      </c>
      <c r="V172">
        <v>8.8000000000000007</v>
      </c>
      <c r="W172">
        <v>5.7</v>
      </c>
      <c r="X172">
        <v>0</v>
      </c>
      <c r="Y172" t="s">
        <v>87</v>
      </c>
      <c r="Z172">
        <v>342.3</v>
      </c>
      <c r="AA172">
        <v>46497.1</v>
      </c>
    </row>
    <row r="173" spans="1:27">
      <c r="A173" s="41">
        <v>45006</v>
      </c>
      <c r="B173">
        <v>74405</v>
      </c>
      <c r="C173">
        <v>3573</v>
      </c>
      <c r="D173">
        <v>50682</v>
      </c>
      <c r="E173">
        <v>170</v>
      </c>
      <c r="F173">
        <v>35692</v>
      </c>
      <c r="G173">
        <v>4357</v>
      </c>
      <c r="H173">
        <v>3704</v>
      </c>
      <c r="I173">
        <v>1728.1</v>
      </c>
      <c r="J173">
        <v>1450</v>
      </c>
      <c r="K173">
        <v>0.1</v>
      </c>
      <c r="L173" s="47">
        <v>6672.6</v>
      </c>
      <c r="M173" s="47">
        <v>4355.8999999999996</v>
      </c>
      <c r="N173">
        <v>210.9</v>
      </c>
      <c r="O173">
        <v>77.3</v>
      </c>
      <c r="P173">
        <v>4</v>
      </c>
      <c r="Q173">
        <v>6722.5</v>
      </c>
      <c r="R173">
        <v>12.1</v>
      </c>
      <c r="S173">
        <v>119980.4</v>
      </c>
      <c r="T173">
        <v>165892</v>
      </c>
      <c r="U173" t="s">
        <v>56</v>
      </c>
      <c r="V173">
        <v>8.1999999999999993</v>
      </c>
      <c r="W173">
        <v>5.9</v>
      </c>
      <c r="X173">
        <v>0</v>
      </c>
      <c r="Y173" t="s">
        <v>87</v>
      </c>
      <c r="Z173">
        <v>342.3</v>
      </c>
      <c r="AA173">
        <v>45997.7</v>
      </c>
    </row>
    <row r="174" spans="1:27">
      <c r="A174" s="41">
        <v>45007</v>
      </c>
      <c r="B174">
        <v>73317</v>
      </c>
      <c r="C174">
        <v>5546</v>
      </c>
      <c r="D174">
        <v>45528</v>
      </c>
      <c r="E174">
        <v>170</v>
      </c>
      <c r="F174">
        <v>35552</v>
      </c>
      <c r="G174">
        <v>4058</v>
      </c>
      <c r="H174">
        <v>3718</v>
      </c>
      <c r="I174">
        <v>1533</v>
      </c>
      <c r="J174">
        <v>1500</v>
      </c>
      <c r="K174">
        <v>0.05</v>
      </c>
      <c r="L174" s="47">
        <v>6668.5</v>
      </c>
      <c r="M174" s="47">
        <v>4273.3</v>
      </c>
      <c r="N174">
        <v>218.8</v>
      </c>
      <c r="O174">
        <v>68.7</v>
      </c>
      <c r="P174">
        <v>3.5</v>
      </c>
      <c r="Q174">
        <v>6719.4</v>
      </c>
      <c r="R174">
        <v>0</v>
      </c>
      <c r="S174">
        <v>117932.2</v>
      </c>
      <c r="T174">
        <v>162548</v>
      </c>
      <c r="U174" t="s">
        <v>56</v>
      </c>
      <c r="V174">
        <v>7.6</v>
      </c>
      <c r="W174">
        <v>6.1</v>
      </c>
      <c r="X174">
        <v>0</v>
      </c>
      <c r="Y174" t="s">
        <v>87</v>
      </c>
      <c r="Z174">
        <v>912.9</v>
      </c>
      <c r="AA174">
        <v>44653.4</v>
      </c>
    </row>
    <row r="175" spans="1:27">
      <c r="A175" s="41">
        <v>45008</v>
      </c>
      <c r="B175">
        <v>70647</v>
      </c>
      <c r="C175">
        <v>3365</v>
      </c>
      <c r="D175">
        <v>28628</v>
      </c>
      <c r="E175">
        <v>170</v>
      </c>
      <c r="F175">
        <v>36199</v>
      </c>
      <c r="G175">
        <v>3687</v>
      </c>
      <c r="H175">
        <v>3730</v>
      </c>
      <c r="I175">
        <v>1373</v>
      </c>
      <c r="J175">
        <v>1500</v>
      </c>
      <c r="K175">
        <v>0.01</v>
      </c>
      <c r="L175" s="47">
        <v>6674.1</v>
      </c>
      <c r="M175" s="47">
        <v>3941.5</v>
      </c>
      <c r="N175">
        <v>218.5</v>
      </c>
      <c r="O175">
        <v>56.5</v>
      </c>
      <c r="P175">
        <v>2.5</v>
      </c>
      <c r="Q175">
        <v>6703.8</v>
      </c>
      <c r="R175">
        <v>2.5</v>
      </c>
      <c r="S175">
        <v>113873.7</v>
      </c>
      <c r="T175">
        <v>158230</v>
      </c>
      <c r="U175" t="s">
        <v>56</v>
      </c>
      <c r="V175">
        <v>7.1</v>
      </c>
      <c r="W175">
        <v>6.2</v>
      </c>
      <c r="X175">
        <v>0</v>
      </c>
      <c r="Y175" t="s">
        <v>87</v>
      </c>
      <c r="Z175">
        <v>1198.2</v>
      </c>
      <c r="AA175">
        <v>44380.5</v>
      </c>
    </row>
    <row r="176" spans="1:27">
      <c r="A176" s="41">
        <v>45009</v>
      </c>
      <c r="B176">
        <v>67888</v>
      </c>
      <c r="C176">
        <v>2851</v>
      </c>
      <c r="D176">
        <v>16247</v>
      </c>
      <c r="E176">
        <v>170</v>
      </c>
      <c r="F176">
        <v>35978</v>
      </c>
      <c r="G176">
        <v>3458</v>
      </c>
      <c r="H176">
        <v>3716</v>
      </c>
      <c r="I176">
        <v>1126.0999999999999</v>
      </c>
      <c r="J176">
        <v>1550</v>
      </c>
      <c r="K176">
        <v>0</v>
      </c>
      <c r="L176" s="47">
        <v>6672.6</v>
      </c>
      <c r="M176" s="47">
        <v>3524.1</v>
      </c>
      <c r="N176">
        <v>212.4</v>
      </c>
      <c r="O176">
        <v>77.8</v>
      </c>
      <c r="P176">
        <v>3.5</v>
      </c>
      <c r="Q176">
        <v>6690.7</v>
      </c>
      <c r="R176">
        <v>4</v>
      </c>
      <c r="S176">
        <v>92493.7</v>
      </c>
      <c r="T176">
        <v>137060</v>
      </c>
      <c r="U176" t="s">
        <v>56</v>
      </c>
      <c r="V176">
        <v>6.6</v>
      </c>
      <c r="W176">
        <v>6.5</v>
      </c>
      <c r="X176">
        <v>0</v>
      </c>
      <c r="Y176" t="s">
        <v>87</v>
      </c>
      <c r="Z176">
        <v>1255.2</v>
      </c>
      <c r="AA176">
        <v>44587.4</v>
      </c>
    </row>
    <row r="177" spans="1:27">
      <c r="A177" s="41">
        <v>45010</v>
      </c>
      <c r="B177">
        <v>66030</v>
      </c>
      <c r="C177">
        <v>2608</v>
      </c>
      <c r="D177">
        <v>11216</v>
      </c>
      <c r="E177">
        <v>170</v>
      </c>
      <c r="F177">
        <v>35443</v>
      </c>
      <c r="G177">
        <v>2839</v>
      </c>
      <c r="H177">
        <v>3713</v>
      </c>
      <c r="I177">
        <v>1033.4000000000001</v>
      </c>
      <c r="J177">
        <v>1550</v>
      </c>
      <c r="K177">
        <v>0</v>
      </c>
      <c r="L177" s="47">
        <v>6673.1</v>
      </c>
      <c r="M177" s="47">
        <v>3547.3</v>
      </c>
      <c r="N177">
        <v>219</v>
      </c>
      <c r="O177">
        <v>56.4</v>
      </c>
      <c r="P177">
        <v>3.5</v>
      </c>
      <c r="Q177">
        <v>6691.2</v>
      </c>
      <c r="R177">
        <v>10.1</v>
      </c>
      <c r="S177">
        <v>77096.899999999994</v>
      </c>
      <c r="T177">
        <v>120296</v>
      </c>
      <c r="U177" t="s">
        <v>56</v>
      </c>
      <c r="V177">
        <v>6.3</v>
      </c>
      <c r="W177">
        <v>6.9</v>
      </c>
      <c r="X177">
        <v>0</v>
      </c>
      <c r="Y177" t="s">
        <v>87</v>
      </c>
      <c r="Z177">
        <v>912.9</v>
      </c>
      <c r="AA177">
        <v>43253.7</v>
      </c>
    </row>
    <row r="178" spans="1:27">
      <c r="A178" s="41">
        <v>45011</v>
      </c>
      <c r="B178">
        <v>65047</v>
      </c>
      <c r="C178">
        <v>2456</v>
      </c>
      <c r="D178">
        <v>5221</v>
      </c>
      <c r="E178">
        <v>170</v>
      </c>
      <c r="F178">
        <v>35581</v>
      </c>
      <c r="G178">
        <v>2429</v>
      </c>
      <c r="H178">
        <v>3811</v>
      </c>
      <c r="I178">
        <v>1029.5</v>
      </c>
      <c r="J178">
        <v>1600</v>
      </c>
      <c r="K178">
        <v>0</v>
      </c>
      <c r="L178" s="47">
        <v>6670.5</v>
      </c>
      <c r="M178" s="47">
        <v>3550.8</v>
      </c>
      <c r="N178">
        <v>218.5</v>
      </c>
      <c r="O178">
        <v>45.2</v>
      </c>
      <c r="P178">
        <v>4</v>
      </c>
      <c r="Q178">
        <v>6688.2</v>
      </c>
      <c r="R178">
        <v>11.1</v>
      </c>
      <c r="S178">
        <v>70212</v>
      </c>
      <c r="T178">
        <v>111923</v>
      </c>
      <c r="U178" t="s">
        <v>56</v>
      </c>
      <c r="V178">
        <v>6.2</v>
      </c>
      <c r="W178">
        <v>7.6</v>
      </c>
      <c r="X178">
        <v>0</v>
      </c>
      <c r="Y178" t="s">
        <v>87</v>
      </c>
      <c r="Z178">
        <v>912.9</v>
      </c>
      <c r="AA178">
        <v>41766.6</v>
      </c>
    </row>
    <row r="179" spans="1:27">
      <c r="A179" s="41">
        <v>45012</v>
      </c>
      <c r="B179">
        <v>63650</v>
      </c>
      <c r="C179">
        <v>2168</v>
      </c>
      <c r="D179">
        <v>568</v>
      </c>
      <c r="E179">
        <v>170</v>
      </c>
      <c r="F179">
        <v>35737</v>
      </c>
      <c r="G179">
        <v>2207</v>
      </c>
      <c r="H179">
        <v>3865</v>
      </c>
      <c r="I179">
        <v>1025</v>
      </c>
      <c r="J179">
        <v>1600</v>
      </c>
      <c r="K179">
        <v>0</v>
      </c>
      <c r="L179" s="47">
        <v>3394.5</v>
      </c>
      <c r="M179" s="47">
        <v>3552.8</v>
      </c>
      <c r="N179">
        <v>218.6</v>
      </c>
      <c r="O179">
        <v>46.3</v>
      </c>
      <c r="P179">
        <v>3.5</v>
      </c>
      <c r="Q179">
        <v>3445.4</v>
      </c>
      <c r="R179">
        <v>12.6</v>
      </c>
      <c r="S179">
        <v>63038.9</v>
      </c>
      <c r="T179">
        <v>107264</v>
      </c>
      <c r="U179" t="s">
        <v>56</v>
      </c>
      <c r="V179">
        <v>5.5</v>
      </c>
      <c r="W179">
        <v>7.4</v>
      </c>
      <c r="X179">
        <v>0</v>
      </c>
      <c r="Y179" t="s">
        <v>87</v>
      </c>
      <c r="Z179">
        <v>342.3</v>
      </c>
      <c r="AA179">
        <v>44326.2</v>
      </c>
    </row>
    <row r="180" spans="1:27">
      <c r="A180" s="41">
        <v>45013</v>
      </c>
      <c r="B180">
        <v>61187</v>
      </c>
      <c r="C180">
        <v>2423</v>
      </c>
      <c r="D180">
        <v>0</v>
      </c>
      <c r="E180">
        <v>170</v>
      </c>
      <c r="F180">
        <v>35673</v>
      </c>
      <c r="G180">
        <v>2391</v>
      </c>
      <c r="H180">
        <v>3783</v>
      </c>
      <c r="I180">
        <v>1026.5999999999999</v>
      </c>
      <c r="J180">
        <v>1650</v>
      </c>
      <c r="K180">
        <v>0.15</v>
      </c>
      <c r="L180" s="47">
        <v>2590.4</v>
      </c>
      <c r="M180" s="47">
        <v>3570.5</v>
      </c>
      <c r="N180">
        <v>219.1</v>
      </c>
      <c r="O180">
        <v>56.3</v>
      </c>
      <c r="P180">
        <v>3.5</v>
      </c>
      <c r="Q180">
        <v>2586.8000000000002</v>
      </c>
      <c r="R180">
        <v>16.100000000000001</v>
      </c>
      <c r="S180">
        <v>56806.9</v>
      </c>
      <c r="T180">
        <v>101400</v>
      </c>
      <c r="U180" t="s">
        <v>56</v>
      </c>
      <c r="V180">
        <v>4.8</v>
      </c>
      <c r="W180">
        <v>6.7</v>
      </c>
      <c r="X180">
        <v>0</v>
      </c>
      <c r="Y180" t="s">
        <v>87</v>
      </c>
      <c r="Z180">
        <v>57</v>
      </c>
      <c r="AA180">
        <v>44717.1</v>
      </c>
    </row>
    <row r="181" spans="1:27">
      <c r="A181" s="41">
        <v>45014</v>
      </c>
      <c r="B181">
        <v>60588</v>
      </c>
      <c r="C181">
        <v>2590</v>
      </c>
      <c r="D181">
        <v>0</v>
      </c>
      <c r="E181">
        <v>170</v>
      </c>
      <c r="F181">
        <v>35702</v>
      </c>
      <c r="G181">
        <v>3374</v>
      </c>
      <c r="H181">
        <v>3784</v>
      </c>
      <c r="I181">
        <v>1032</v>
      </c>
      <c r="J181">
        <v>1650</v>
      </c>
      <c r="K181">
        <v>0.13</v>
      </c>
      <c r="L181" s="47">
        <v>5491.3</v>
      </c>
      <c r="M181" s="47">
        <v>4065</v>
      </c>
      <c r="N181">
        <v>219.5</v>
      </c>
      <c r="O181">
        <v>39.4</v>
      </c>
      <c r="P181">
        <v>3.5</v>
      </c>
      <c r="Q181">
        <v>5119.2</v>
      </c>
      <c r="R181">
        <v>13.1</v>
      </c>
      <c r="S181">
        <v>54568.2</v>
      </c>
      <c r="T181">
        <v>96036</v>
      </c>
      <c r="U181" t="s">
        <v>56</v>
      </c>
      <c r="V181">
        <v>4.8</v>
      </c>
      <c r="W181">
        <v>6.8</v>
      </c>
      <c r="X181">
        <v>0</v>
      </c>
      <c r="Y181" t="s">
        <v>87</v>
      </c>
      <c r="Z181">
        <v>855.8</v>
      </c>
      <c r="AA181">
        <v>41536.400000000001</v>
      </c>
    </row>
    <row r="182" spans="1:27">
      <c r="A182" s="41">
        <v>45015</v>
      </c>
      <c r="B182">
        <v>63171</v>
      </c>
      <c r="C182">
        <v>2702</v>
      </c>
      <c r="D182">
        <v>368</v>
      </c>
      <c r="E182">
        <v>170</v>
      </c>
      <c r="F182">
        <v>35090</v>
      </c>
      <c r="G182">
        <v>2845</v>
      </c>
      <c r="H182">
        <v>3760</v>
      </c>
      <c r="I182">
        <v>919.7</v>
      </c>
      <c r="J182">
        <v>1650</v>
      </c>
      <c r="K182">
        <v>0</v>
      </c>
      <c r="L182" s="47">
        <v>4997.2</v>
      </c>
      <c r="M182" s="47">
        <v>4293.8999999999996</v>
      </c>
      <c r="N182">
        <v>219.5</v>
      </c>
      <c r="O182">
        <v>66.099999999999994</v>
      </c>
      <c r="P182">
        <v>4</v>
      </c>
      <c r="Q182">
        <v>4906.5</v>
      </c>
      <c r="R182">
        <v>13.1</v>
      </c>
      <c r="S182">
        <v>54423.6</v>
      </c>
      <c r="T182">
        <v>97603</v>
      </c>
      <c r="U182" t="s">
        <v>56</v>
      </c>
      <c r="V182">
        <v>5.5</v>
      </c>
      <c r="W182">
        <v>7.7</v>
      </c>
      <c r="X182">
        <v>0</v>
      </c>
      <c r="Y182" t="s">
        <v>87</v>
      </c>
      <c r="Z182">
        <v>1597.5</v>
      </c>
      <c r="AA182">
        <v>43196</v>
      </c>
    </row>
    <row r="183" spans="1:27">
      <c r="A183" s="41">
        <v>45016</v>
      </c>
      <c r="B183">
        <v>65784</v>
      </c>
      <c r="C183">
        <v>2195</v>
      </c>
      <c r="D183">
        <v>5664</v>
      </c>
      <c r="E183">
        <v>170</v>
      </c>
      <c r="F183">
        <v>34652</v>
      </c>
      <c r="G183">
        <v>2278</v>
      </c>
      <c r="H183">
        <v>3738</v>
      </c>
      <c r="I183">
        <v>744</v>
      </c>
      <c r="J183">
        <v>1700</v>
      </c>
      <c r="K183">
        <v>0</v>
      </c>
      <c r="L183" s="47">
        <v>4990.7</v>
      </c>
      <c r="M183" s="47">
        <v>4307</v>
      </c>
      <c r="N183">
        <v>219.3</v>
      </c>
      <c r="O183">
        <v>44.9</v>
      </c>
      <c r="P183">
        <v>4</v>
      </c>
      <c r="Q183">
        <v>5192.3</v>
      </c>
      <c r="R183">
        <v>2</v>
      </c>
      <c r="S183">
        <v>57143.1</v>
      </c>
      <c r="T183">
        <v>99414</v>
      </c>
      <c r="U183" t="s">
        <v>56</v>
      </c>
      <c r="V183">
        <v>6.4</v>
      </c>
      <c r="W183">
        <v>8.6999999999999993</v>
      </c>
      <c r="X183">
        <v>0</v>
      </c>
      <c r="Y183" t="s">
        <v>87</v>
      </c>
      <c r="Z183">
        <v>1597.5</v>
      </c>
      <c r="AA183">
        <v>42276.6</v>
      </c>
    </row>
    <row r="184" spans="1:27">
      <c r="A184" s="41">
        <v>45017</v>
      </c>
      <c r="B184">
        <v>66704</v>
      </c>
      <c r="C184">
        <v>2109</v>
      </c>
      <c r="D184">
        <v>2605</v>
      </c>
      <c r="E184">
        <v>170</v>
      </c>
      <c r="F184">
        <v>34241</v>
      </c>
      <c r="G184">
        <v>2042</v>
      </c>
      <c r="H184">
        <v>3732</v>
      </c>
      <c r="I184">
        <v>595</v>
      </c>
      <c r="J184">
        <v>1750</v>
      </c>
      <c r="K184">
        <v>0</v>
      </c>
      <c r="L184" s="47">
        <v>5295.2</v>
      </c>
      <c r="M184" s="47">
        <v>3522.1</v>
      </c>
      <c r="N184">
        <v>219.2</v>
      </c>
      <c r="O184">
        <v>42.9</v>
      </c>
      <c r="P184">
        <v>3.5</v>
      </c>
      <c r="Q184">
        <v>5183.3</v>
      </c>
      <c r="R184">
        <v>0</v>
      </c>
      <c r="S184">
        <v>64183.6</v>
      </c>
      <c r="T184">
        <v>106048</v>
      </c>
      <c r="U184" t="s">
        <v>56</v>
      </c>
      <c r="V184">
        <v>6.5</v>
      </c>
      <c r="W184">
        <v>8.3000000000000007</v>
      </c>
      <c r="X184">
        <v>0</v>
      </c>
      <c r="Y184" t="s">
        <v>87</v>
      </c>
      <c r="Z184">
        <v>1597.5</v>
      </c>
      <c r="AA184">
        <v>41871.599999999999</v>
      </c>
    </row>
    <row r="185" spans="1:27">
      <c r="A185" s="41">
        <v>45018</v>
      </c>
      <c r="B185">
        <v>63692</v>
      </c>
      <c r="C185">
        <v>2063</v>
      </c>
      <c r="D185">
        <v>0</v>
      </c>
      <c r="E185">
        <v>170</v>
      </c>
      <c r="F185">
        <v>34023</v>
      </c>
      <c r="G185">
        <v>1926</v>
      </c>
      <c r="H185">
        <v>3726</v>
      </c>
      <c r="I185">
        <v>474</v>
      </c>
      <c r="J185">
        <v>1750</v>
      </c>
      <c r="K185">
        <v>0</v>
      </c>
      <c r="L185" s="47">
        <v>5284.1</v>
      </c>
      <c r="M185" s="47">
        <v>3515.5</v>
      </c>
      <c r="N185">
        <v>219.1</v>
      </c>
      <c r="O185">
        <v>44.3</v>
      </c>
      <c r="P185">
        <v>3.5</v>
      </c>
      <c r="Q185">
        <v>5183.3</v>
      </c>
      <c r="R185">
        <v>2</v>
      </c>
      <c r="S185">
        <v>61822.2</v>
      </c>
      <c r="T185">
        <v>102985</v>
      </c>
      <c r="U185" t="s">
        <v>56</v>
      </c>
      <c r="V185">
        <v>6.7</v>
      </c>
      <c r="W185">
        <v>8</v>
      </c>
      <c r="X185">
        <v>0</v>
      </c>
      <c r="Y185" t="s">
        <v>87</v>
      </c>
      <c r="Z185">
        <v>1597.5</v>
      </c>
      <c r="AA185">
        <v>41175.4</v>
      </c>
    </row>
    <row r="186" spans="1:27">
      <c r="A186" s="41">
        <v>45019</v>
      </c>
      <c r="B186">
        <v>57778</v>
      </c>
      <c r="C186">
        <v>2019</v>
      </c>
      <c r="D186">
        <v>0</v>
      </c>
      <c r="E186">
        <v>170</v>
      </c>
      <c r="F186">
        <v>33998</v>
      </c>
      <c r="G186">
        <v>1867</v>
      </c>
      <c r="H186">
        <v>3721</v>
      </c>
      <c r="I186">
        <v>350</v>
      </c>
      <c r="J186">
        <v>1750</v>
      </c>
      <c r="K186">
        <v>0</v>
      </c>
      <c r="L186" s="47">
        <v>5291.7</v>
      </c>
      <c r="M186" s="47">
        <v>3521.1</v>
      </c>
      <c r="N186">
        <v>219.2</v>
      </c>
      <c r="O186">
        <v>50.4</v>
      </c>
      <c r="P186">
        <v>3.5</v>
      </c>
      <c r="Q186">
        <v>5179.2</v>
      </c>
      <c r="R186">
        <v>0</v>
      </c>
      <c r="S186">
        <v>56320.1</v>
      </c>
      <c r="T186">
        <v>95988</v>
      </c>
      <c r="U186" t="s">
        <v>56</v>
      </c>
      <c r="V186">
        <v>6.8</v>
      </c>
      <c r="W186">
        <v>7.9</v>
      </c>
      <c r="X186">
        <v>0</v>
      </c>
      <c r="Y186" t="s">
        <v>87</v>
      </c>
      <c r="Z186">
        <v>741.7</v>
      </c>
      <c r="AA186">
        <v>39738.400000000001</v>
      </c>
    </row>
    <row r="187" spans="1:27">
      <c r="A187" s="41">
        <v>45020</v>
      </c>
      <c r="B187">
        <v>53419</v>
      </c>
      <c r="C187">
        <v>1971</v>
      </c>
      <c r="D187">
        <v>0</v>
      </c>
      <c r="E187">
        <v>170</v>
      </c>
      <c r="F187">
        <v>33697</v>
      </c>
      <c r="G187">
        <v>1752</v>
      </c>
      <c r="H187">
        <v>3714</v>
      </c>
      <c r="I187">
        <v>254.4</v>
      </c>
      <c r="J187">
        <v>1800</v>
      </c>
      <c r="K187">
        <v>0</v>
      </c>
      <c r="L187" s="47">
        <v>5995</v>
      </c>
      <c r="M187" s="47">
        <v>3501.4</v>
      </c>
      <c r="N187">
        <v>219.7</v>
      </c>
      <c r="O187">
        <v>72.2</v>
      </c>
      <c r="P187">
        <v>13.1</v>
      </c>
      <c r="Q187">
        <v>6025.2</v>
      </c>
      <c r="R187">
        <v>1.5</v>
      </c>
      <c r="S187">
        <v>50940.9</v>
      </c>
      <c r="T187">
        <v>88376</v>
      </c>
      <c r="U187" t="s">
        <v>56</v>
      </c>
      <c r="V187">
        <v>7.3</v>
      </c>
      <c r="W187">
        <v>8.5</v>
      </c>
      <c r="X187">
        <v>0</v>
      </c>
      <c r="Y187" t="s">
        <v>87</v>
      </c>
      <c r="Z187">
        <v>0</v>
      </c>
      <c r="AA187">
        <v>37559.599999999999</v>
      </c>
    </row>
    <row r="188" spans="1:27">
      <c r="A188" s="41">
        <v>45021</v>
      </c>
      <c r="B188">
        <v>49943</v>
      </c>
      <c r="C188">
        <v>1937</v>
      </c>
      <c r="D188">
        <v>0</v>
      </c>
      <c r="E188">
        <v>170</v>
      </c>
      <c r="F188">
        <v>33273</v>
      </c>
      <c r="G188">
        <v>1627</v>
      </c>
      <c r="H188">
        <v>3706</v>
      </c>
      <c r="I188">
        <v>158.19999999999999</v>
      </c>
      <c r="J188">
        <v>1800</v>
      </c>
      <c r="K188">
        <v>0</v>
      </c>
      <c r="L188" s="47">
        <v>5995</v>
      </c>
      <c r="M188" s="47">
        <v>3495.3</v>
      </c>
      <c r="N188">
        <v>219.1</v>
      </c>
      <c r="O188">
        <v>70.900000000000006</v>
      </c>
      <c r="P188">
        <v>8.1</v>
      </c>
      <c r="Q188">
        <v>6009.1</v>
      </c>
      <c r="R188">
        <v>4.5</v>
      </c>
      <c r="S188">
        <v>47099.7</v>
      </c>
      <c r="T188">
        <v>83400</v>
      </c>
      <c r="U188" t="s">
        <v>56</v>
      </c>
      <c r="V188">
        <v>7.9</v>
      </c>
      <c r="W188">
        <v>9.1999999999999993</v>
      </c>
      <c r="X188">
        <v>0</v>
      </c>
      <c r="Y188" t="s">
        <v>87</v>
      </c>
      <c r="Z188">
        <v>0</v>
      </c>
      <c r="AA188">
        <v>36431.300000000003</v>
      </c>
    </row>
    <row r="189" spans="1:27">
      <c r="A189" s="41">
        <v>45022</v>
      </c>
      <c r="B189">
        <v>46689</v>
      </c>
      <c r="C189">
        <v>1759</v>
      </c>
      <c r="D189">
        <v>0</v>
      </c>
      <c r="E189">
        <v>170</v>
      </c>
      <c r="F189">
        <v>32984</v>
      </c>
      <c r="G189">
        <v>1539</v>
      </c>
      <c r="H189">
        <v>3706</v>
      </c>
      <c r="I189">
        <v>81.099999999999994</v>
      </c>
      <c r="J189">
        <v>1800</v>
      </c>
      <c r="K189">
        <v>0</v>
      </c>
      <c r="L189" s="47">
        <v>5999</v>
      </c>
      <c r="M189" s="47">
        <v>953.4</v>
      </c>
      <c r="N189">
        <v>218.4</v>
      </c>
      <c r="O189">
        <v>76.7</v>
      </c>
      <c r="P189">
        <v>6.5</v>
      </c>
      <c r="Q189">
        <v>5894.6</v>
      </c>
      <c r="R189">
        <v>3</v>
      </c>
      <c r="S189">
        <v>44052</v>
      </c>
      <c r="T189">
        <v>81771</v>
      </c>
      <c r="U189" t="s">
        <v>56</v>
      </c>
      <c r="V189">
        <v>7.7</v>
      </c>
      <c r="W189">
        <v>9.1</v>
      </c>
      <c r="X189">
        <v>0</v>
      </c>
      <c r="Y189" t="s">
        <v>87</v>
      </c>
      <c r="Z189">
        <v>0</v>
      </c>
      <c r="AA189">
        <v>37848</v>
      </c>
    </row>
    <row r="190" spans="1:27">
      <c r="A190" s="41">
        <v>45023</v>
      </c>
      <c r="B190">
        <v>43593</v>
      </c>
      <c r="C190">
        <v>1296</v>
      </c>
      <c r="D190">
        <v>0</v>
      </c>
      <c r="E190">
        <v>170</v>
      </c>
      <c r="F190">
        <v>32633</v>
      </c>
      <c r="G190">
        <v>1573</v>
      </c>
      <c r="H190">
        <v>3721</v>
      </c>
      <c r="I190">
        <v>34.200000000000003</v>
      </c>
      <c r="J190">
        <v>1800</v>
      </c>
      <c r="K190">
        <v>0.04</v>
      </c>
      <c r="L190" s="47">
        <v>5992.9</v>
      </c>
      <c r="M190" s="47">
        <v>812.7</v>
      </c>
      <c r="N190">
        <v>218.4</v>
      </c>
      <c r="O190">
        <v>43.4</v>
      </c>
      <c r="P190">
        <v>5</v>
      </c>
      <c r="Q190">
        <v>6041.9</v>
      </c>
      <c r="R190">
        <v>7.6</v>
      </c>
      <c r="S190">
        <v>41052.800000000003</v>
      </c>
      <c r="T190">
        <v>78058</v>
      </c>
      <c r="U190" t="s">
        <v>56</v>
      </c>
      <c r="V190">
        <v>7.2</v>
      </c>
      <c r="W190">
        <v>8.5</v>
      </c>
      <c r="X190">
        <v>0</v>
      </c>
      <c r="Y190" t="s">
        <v>87</v>
      </c>
      <c r="Z190">
        <v>0</v>
      </c>
      <c r="AA190">
        <v>37139.199999999997</v>
      </c>
    </row>
    <row r="191" spans="1:27">
      <c r="A191" s="41">
        <v>45024</v>
      </c>
      <c r="B191">
        <v>41445</v>
      </c>
      <c r="C191">
        <v>1276</v>
      </c>
      <c r="D191">
        <v>0</v>
      </c>
      <c r="E191">
        <v>170</v>
      </c>
      <c r="F191">
        <v>32329</v>
      </c>
      <c r="G191">
        <v>1560</v>
      </c>
      <c r="H191">
        <v>3709</v>
      </c>
      <c r="I191">
        <v>22.4</v>
      </c>
      <c r="J191">
        <v>1850</v>
      </c>
      <c r="K191">
        <v>0</v>
      </c>
      <c r="L191" s="47">
        <v>5996.5</v>
      </c>
      <c r="M191" s="47">
        <v>812.7</v>
      </c>
      <c r="N191">
        <v>218.5</v>
      </c>
      <c r="O191">
        <v>41.9</v>
      </c>
      <c r="P191">
        <v>5</v>
      </c>
      <c r="Q191">
        <v>5753</v>
      </c>
      <c r="R191">
        <v>15.6</v>
      </c>
      <c r="S191">
        <v>37969.4</v>
      </c>
      <c r="T191">
        <v>74368</v>
      </c>
      <c r="U191" t="s">
        <v>56</v>
      </c>
      <c r="V191">
        <v>6.6</v>
      </c>
      <c r="W191">
        <v>7.9</v>
      </c>
      <c r="X191">
        <v>0</v>
      </c>
      <c r="Y191" t="s">
        <v>87</v>
      </c>
      <c r="Z191">
        <v>228.2</v>
      </c>
      <c r="AA191">
        <v>36524.699999999997</v>
      </c>
    </row>
    <row r="192" spans="1:27">
      <c r="A192" s="41">
        <v>45025</v>
      </c>
      <c r="B192">
        <v>40500</v>
      </c>
      <c r="C192">
        <v>1233</v>
      </c>
      <c r="D192">
        <v>0</v>
      </c>
      <c r="E192">
        <v>170</v>
      </c>
      <c r="F192">
        <v>31969</v>
      </c>
      <c r="G192">
        <v>1555</v>
      </c>
      <c r="H192">
        <v>3694</v>
      </c>
      <c r="I192">
        <v>22.5</v>
      </c>
      <c r="J192">
        <v>1850</v>
      </c>
      <c r="K192">
        <v>0</v>
      </c>
      <c r="L192" s="47">
        <v>3990.4</v>
      </c>
      <c r="M192" s="47">
        <v>1434.3</v>
      </c>
      <c r="N192">
        <v>218.8</v>
      </c>
      <c r="O192">
        <v>56.5</v>
      </c>
      <c r="P192">
        <v>5</v>
      </c>
      <c r="Q192">
        <v>4137.1000000000004</v>
      </c>
      <c r="R192">
        <v>17.100000000000001</v>
      </c>
      <c r="S192">
        <v>36073.1</v>
      </c>
      <c r="T192">
        <v>73178</v>
      </c>
      <c r="U192" t="s">
        <v>56</v>
      </c>
      <c r="V192">
        <v>6.3</v>
      </c>
      <c r="W192">
        <v>7.6</v>
      </c>
      <c r="X192">
        <v>0</v>
      </c>
      <c r="Y192" t="s">
        <v>87</v>
      </c>
      <c r="Z192">
        <v>228.2</v>
      </c>
      <c r="AA192">
        <v>37235.5</v>
      </c>
    </row>
    <row r="193" spans="1:27">
      <c r="A193" s="41">
        <v>45026</v>
      </c>
      <c r="B193">
        <v>41043</v>
      </c>
      <c r="C193">
        <v>1123</v>
      </c>
      <c r="D193">
        <v>0</v>
      </c>
      <c r="E193">
        <v>170</v>
      </c>
      <c r="F193">
        <v>31816</v>
      </c>
      <c r="G193">
        <v>1757</v>
      </c>
      <c r="H193">
        <v>3691</v>
      </c>
      <c r="I193">
        <v>22.4</v>
      </c>
      <c r="J193">
        <v>1850</v>
      </c>
      <c r="K193">
        <v>0</v>
      </c>
      <c r="L193" s="47">
        <v>3994</v>
      </c>
      <c r="M193" s="47">
        <v>1696</v>
      </c>
      <c r="N193">
        <v>201.9</v>
      </c>
      <c r="O193">
        <v>73.5</v>
      </c>
      <c r="P193">
        <v>3.5</v>
      </c>
      <c r="Q193">
        <v>4109.8999999999996</v>
      </c>
      <c r="R193">
        <v>9.6</v>
      </c>
      <c r="S193">
        <v>35210.699999999997</v>
      </c>
      <c r="T193">
        <v>71534</v>
      </c>
      <c r="U193" t="s">
        <v>56</v>
      </c>
      <c r="V193">
        <v>6.1</v>
      </c>
      <c r="W193">
        <v>7.4</v>
      </c>
      <c r="X193">
        <v>0</v>
      </c>
      <c r="Y193" t="s">
        <v>87</v>
      </c>
      <c r="Z193">
        <v>228.2</v>
      </c>
      <c r="AA193">
        <v>36446.800000000003</v>
      </c>
    </row>
    <row r="194" spans="1:27">
      <c r="A194" s="41">
        <v>45027</v>
      </c>
      <c r="B194">
        <v>40677</v>
      </c>
      <c r="C194">
        <v>847</v>
      </c>
      <c r="D194" t="s">
        <v>74</v>
      </c>
      <c r="E194">
        <v>170</v>
      </c>
      <c r="F194">
        <v>31587</v>
      </c>
      <c r="G194">
        <v>2158</v>
      </c>
      <c r="H194">
        <v>3690</v>
      </c>
      <c r="I194">
        <v>22.7</v>
      </c>
      <c r="J194">
        <v>1850</v>
      </c>
      <c r="K194">
        <v>0</v>
      </c>
      <c r="L194" s="47">
        <v>3489.8</v>
      </c>
      <c r="M194" s="47">
        <v>1700</v>
      </c>
      <c r="N194">
        <v>200.8</v>
      </c>
      <c r="O194">
        <v>74.5</v>
      </c>
      <c r="P194">
        <v>10.6</v>
      </c>
      <c r="Q194">
        <v>3490.3</v>
      </c>
      <c r="R194">
        <v>7.6</v>
      </c>
      <c r="S194">
        <v>35571.5</v>
      </c>
      <c r="T194">
        <v>72517</v>
      </c>
      <c r="U194" t="s">
        <v>56</v>
      </c>
      <c r="V194">
        <v>5.6</v>
      </c>
      <c r="W194">
        <v>6.8</v>
      </c>
      <c r="X194">
        <v>0</v>
      </c>
      <c r="Y194" t="s">
        <v>87</v>
      </c>
      <c r="Z194">
        <v>228.2</v>
      </c>
      <c r="AA194">
        <v>37067</v>
      </c>
    </row>
    <row r="195" spans="1:27">
      <c r="A195" s="41">
        <v>45028</v>
      </c>
      <c r="B195">
        <v>40510</v>
      </c>
      <c r="C195">
        <v>795</v>
      </c>
      <c r="D195" t="s">
        <v>74</v>
      </c>
      <c r="E195">
        <v>170</v>
      </c>
      <c r="F195">
        <v>31367</v>
      </c>
      <c r="G195">
        <v>2537</v>
      </c>
      <c r="H195">
        <v>3686</v>
      </c>
      <c r="I195">
        <v>23.4</v>
      </c>
      <c r="J195">
        <v>1850</v>
      </c>
      <c r="K195">
        <v>0</v>
      </c>
      <c r="L195" s="47">
        <v>3498.9</v>
      </c>
      <c r="M195" s="47">
        <v>1698.5</v>
      </c>
      <c r="N195">
        <v>197.7</v>
      </c>
      <c r="O195">
        <v>67.900000000000006</v>
      </c>
      <c r="P195">
        <v>9.6</v>
      </c>
      <c r="Q195">
        <v>3673.3</v>
      </c>
      <c r="R195">
        <v>10.6</v>
      </c>
      <c r="S195">
        <v>34978.199999999997</v>
      </c>
      <c r="T195">
        <v>72045</v>
      </c>
      <c r="U195" t="s">
        <v>56</v>
      </c>
      <c r="V195">
        <v>5.7</v>
      </c>
      <c r="W195">
        <v>6.7</v>
      </c>
      <c r="X195">
        <v>0</v>
      </c>
      <c r="Y195" t="s">
        <v>87</v>
      </c>
      <c r="Z195">
        <v>228.2</v>
      </c>
      <c r="AA195">
        <v>37191.300000000003</v>
      </c>
    </row>
    <row r="196" spans="1:27">
      <c r="A196" s="41">
        <v>45029</v>
      </c>
      <c r="B196">
        <v>41878</v>
      </c>
      <c r="C196">
        <v>708</v>
      </c>
      <c r="D196" t="s">
        <v>74</v>
      </c>
      <c r="E196">
        <v>170</v>
      </c>
      <c r="F196">
        <v>31100</v>
      </c>
      <c r="G196">
        <v>2544</v>
      </c>
      <c r="H196">
        <v>3687</v>
      </c>
      <c r="I196">
        <v>22</v>
      </c>
      <c r="J196">
        <v>1900</v>
      </c>
      <c r="K196">
        <v>0</v>
      </c>
      <c r="L196" s="47">
        <v>3991.9</v>
      </c>
      <c r="M196" s="47">
        <v>1696</v>
      </c>
      <c r="N196">
        <v>205.3</v>
      </c>
      <c r="O196">
        <v>65</v>
      </c>
      <c r="P196">
        <v>13.6</v>
      </c>
      <c r="Q196">
        <v>4108.3999999999996</v>
      </c>
      <c r="R196">
        <v>8.6</v>
      </c>
      <c r="S196">
        <v>34717.599999999999</v>
      </c>
      <c r="T196">
        <v>71270</v>
      </c>
      <c r="U196" t="s">
        <v>56</v>
      </c>
      <c r="V196">
        <v>5.8</v>
      </c>
      <c r="W196">
        <v>6.7</v>
      </c>
      <c r="X196">
        <v>0</v>
      </c>
      <c r="Y196" t="s">
        <v>87</v>
      </c>
      <c r="Z196">
        <v>0</v>
      </c>
      <c r="AA196">
        <v>36690.9</v>
      </c>
    </row>
    <row r="197" spans="1:27">
      <c r="A197" s="41">
        <v>45030</v>
      </c>
      <c r="B197">
        <v>42667</v>
      </c>
      <c r="C197">
        <v>567</v>
      </c>
      <c r="D197">
        <v>0</v>
      </c>
      <c r="E197">
        <v>170</v>
      </c>
      <c r="F197">
        <v>30717</v>
      </c>
      <c r="G197">
        <v>2311</v>
      </c>
      <c r="H197">
        <v>3690</v>
      </c>
      <c r="I197">
        <v>22.2</v>
      </c>
      <c r="J197">
        <v>1900</v>
      </c>
      <c r="K197">
        <v>0</v>
      </c>
      <c r="L197" s="47">
        <v>3988.9</v>
      </c>
      <c r="M197" s="47">
        <v>1694.5</v>
      </c>
      <c r="N197">
        <v>219.2</v>
      </c>
      <c r="O197">
        <v>64.900000000000006</v>
      </c>
      <c r="P197">
        <v>17.600000000000001</v>
      </c>
      <c r="Q197">
        <v>3678.8</v>
      </c>
      <c r="R197">
        <v>11.1</v>
      </c>
      <c r="S197">
        <v>35802.6</v>
      </c>
      <c r="T197">
        <v>72249</v>
      </c>
      <c r="U197" t="s">
        <v>56</v>
      </c>
      <c r="V197">
        <v>6.1</v>
      </c>
      <c r="W197">
        <v>6.9</v>
      </c>
      <c r="X197">
        <v>0</v>
      </c>
      <c r="Y197" t="s">
        <v>87</v>
      </c>
      <c r="Z197">
        <v>0</v>
      </c>
      <c r="AA197">
        <v>36590.400000000001</v>
      </c>
    </row>
    <row r="198" spans="1:27">
      <c r="A198" s="41">
        <v>45031</v>
      </c>
      <c r="B198">
        <v>42448</v>
      </c>
      <c r="C198">
        <v>551</v>
      </c>
      <c r="D198">
        <v>0</v>
      </c>
      <c r="E198">
        <v>170</v>
      </c>
      <c r="F198">
        <v>30491</v>
      </c>
      <c r="G198">
        <v>2134</v>
      </c>
      <c r="H198">
        <v>3689</v>
      </c>
      <c r="I198">
        <v>22.5</v>
      </c>
      <c r="J198">
        <v>1900</v>
      </c>
      <c r="K198">
        <v>0</v>
      </c>
      <c r="L198" s="47">
        <v>3491.3</v>
      </c>
      <c r="M198" s="47">
        <v>1694</v>
      </c>
      <c r="N198">
        <v>219.1</v>
      </c>
      <c r="O198">
        <v>71.5</v>
      </c>
      <c r="P198">
        <v>19.2</v>
      </c>
      <c r="Q198">
        <v>3699.5</v>
      </c>
      <c r="R198">
        <v>16.600000000000001</v>
      </c>
      <c r="S198">
        <v>36345.699999999997</v>
      </c>
      <c r="T198">
        <v>72771</v>
      </c>
      <c r="U198" t="s">
        <v>56</v>
      </c>
      <c r="V198">
        <v>6.3</v>
      </c>
      <c r="W198">
        <v>6.9</v>
      </c>
      <c r="X198">
        <v>0</v>
      </c>
      <c r="Y198" t="s">
        <v>87</v>
      </c>
      <c r="Z198">
        <v>0</v>
      </c>
      <c r="AA198">
        <v>36575.300000000003</v>
      </c>
    </row>
    <row r="199" spans="1:27">
      <c r="A199" s="41">
        <v>45032</v>
      </c>
      <c r="B199">
        <v>42361</v>
      </c>
      <c r="C199">
        <v>536</v>
      </c>
      <c r="D199">
        <v>0</v>
      </c>
      <c r="E199">
        <v>170</v>
      </c>
      <c r="F199">
        <v>30463</v>
      </c>
      <c r="G199">
        <v>2114</v>
      </c>
      <c r="H199">
        <v>3684</v>
      </c>
      <c r="I199">
        <v>22.5</v>
      </c>
      <c r="J199">
        <v>1900</v>
      </c>
      <c r="K199">
        <v>0</v>
      </c>
      <c r="L199" s="47">
        <v>2995.2</v>
      </c>
      <c r="M199" s="47">
        <v>1696</v>
      </c>
      <c r="N199">
        <v>219.3</v>
      </c>
      <c r="O199">
        <v>71.7</v>
      </c>
      <c r="P199">
        <v>8.1</v>
      </c>
      <c r="Q199">
        <v>3063.3</v>
      </c>
      <c r="R199">
        <v>20.2</v>
      </c>
      <c r="S199">
        <v>36139.800000000003</v>
      </c>
      <c r="T199">
        <v>72611</v>
      </c>
      <c r="U199" t="s">
        <v>56</v>
      </c>
      <c r="V199">
        <v>6</v>
      </c>
      <c r="W199">
        <v>6.5</v>
      </c>
      <c r="X199">
        <v>0</v>
      </c>
      <c r="Y199" t="s">
        <v>87</v>
      </c>
      <c r="Z199">
        <v>0</v>
      </c>
      <c r="AA199">
        <v>36624.199999999997</v>
      </c>
    </row>
    <row r="200" spans="1:27">
      <c r="A200" s="41">
        <v>45033</v>
      </c>
      <c r="B200">
        <v>43636</v>
      </c>
      <c r="C200">
        <v>521</v>
      </c>
      <c r="D200" t="s">
        <v>74</v>
      </c>
      <c r="E200">
        <v>170</v>
      </c>
      <c r="F200">
        <v>30363</v>
      </c>
      <c r="G200">
        <v>2163</v>
      </c>
      <c r="H200">
        <v>3675</v>
      </c>
      <c r="I200">
        <v>21.9</v>
      </c>
      <c r="J200">
        <v>1900</v>
      </c>
      <c r="K200">
        <v>0</v>
      </c>
      <c r="L200" s="47">
        <v>4496.1000000000004</v>
      </c>
      <c r="M200" s="47">
        <v>1697.5</v>
      </c>
      <c r="N200">
        <v>219.1</v>
      </c>
      <c r="O200">
        <v>73</v>
      </c>
      <c r="P200">
        <v>15.1</v>
      </c>
      <c r="Q200">
        <v>4654.3999999999996</v>
      </c>
      <c r="R200">
        <v>13.6</v>
      </c>
      <c r="S200">
        <v>36049.4</v>
      </c>
      <c r="T200">
        <v>70966</v>
      </c>
      <c r="U200" t="s">
        <v>56</v>
      </c>
      <c r="V200">
        <v>6.4</v>
      </c>
      <c r="W200">
        <v>6.7</v>
      </c>
      <c r="X200">
        <v>0</v>
      </c>
      <c r="Y200" t="s">
        <v>87</v>
      </c>
      <c r="Z200">
        <v>0</v>
      </c>
      <c r="AA200">
        <v>35063.599999999999</v>
      </c>
    </row>
    <row r="201" spans="1:27">
      <c r="A201" s="41">
        <v>45034</v>
      </c>
      <c r="B201">
        <v>44197</v>
      </c>
      <c r="C201">
        <v>517</v>
      </c>
      <c r="D201">
        <v>0</v>
      </c>
      <c r="E201">
        <v>170</v>
      </c>
      <c r="F201">
        <v>29873</v>
      </c>
      <c r="G201">
        <v>1992</v>
      </c>
      <c r="H201">
        <v>3681</v>
      </c>
      <c r="I201">
        <v>22</v>
      </c>
      <c r="J201">
        <v>1900</v>
      </c>
      <c r="K201">
        <v>0.01</v>
      </c>
      <c r="L201" s="47">
        <v>4493.6000000000004</v>
      </c>
      <c r="M201" s="47">
        <v>1695.5</v>
      </c>
      <c r="N201">
        <v>218.9</v>
      </c>
      <c r="O201">
        <v>67.400000000000006</v>
      </c>
      <c r="P201">
        <v>48.4</v>
      </c>
      <c r="Q201">
        <v>4499.1000000000004</v>
      </c>
      <c r="R201">
        <v>11.1</v>
      </c>
      <c r="S201">
        <v>37139.800000000003</v>
      </c>
      <c r="T201">
        <v>72212</v>
      </c>
      <c r="U201" t="s">
        <v>56</v>
      </c>
      <c r="V201">
        <v>6.9</v>
      </c>
      <c r="W201">
        <v>7.1</v>
      </c>
      <c r="X201">
        <v>0</v>
      </c>
      <c r="Y201" t="s">
        <v>87</v>
      </c>
      <c r="Z201">
        <v>0</v>
      </c>
      <c r="AA201">
        <v>35216.199999999997</v>
      </c>
    </row>
    <row r="202" spans="1:27">
      <c r="A202" s="41">
        <v>45035</v>
      </c>
      <c r="B202">
        <v>44152</v>
      </c>
      <c r="C202">
        <v>501</v>
      </c>
      <c r="D202">
        <v>0</v>
      </c>
      <c r="E202">
        <v>170</v>
      </c>
      <c r="F202">
        <v>29351</v>
      </c>
      <c r="G202">
        <v>1746</v>
      </c>
      <c r="H202">
        <v>3683</v>
      </c>
      <c r="I202">
        <v>22.9</v>
      </c>
      <c r="J202">
        <v>1900</v>
      </c>
      <c r="K202">
        <v>0</v>
      </c>
      <c r="L202" s="47">
        <v>4488.5</v>
      </c>
      <c r="M202" s="47">
        <v>1691.5</v>
      </c>
      <c r="N202">
        <v>220.5</v>
      </c>
      <c r="O202">
        <v>65.900000000000006</v>
      </c>
      <c r="P202">
        <v>65.5</v>
      </c>
      <c r="Q202">
        <v>4369.1000000000004</v>
      </c>
      <c r="R202">
        <v>12.1</v>
      </c>
      <c r="S202">
        <v>37638.199999999997</v>
      </c>
      <c r="T202">
        <v>72192</v>
      </c>
      <c r="U202" t="s">
        <v>56</v>
      </c>
      <c r="V202">
        <v>7.6</v>
      </c>
      <c r="W202">
        <v>7.7</v>
      </c>
      <c r="X202">
        <v>0</v>
      </c>
      <c r="Y202" t="s">
        <v>87</v>
      </c>
      <c r="Z202">
        <v>57</v>
      </c>
      <c r="AA202">
        <v>34694.9</v>
      </c>
    </row>
    <row r="203" spans="1:27">
      <c r="A203" s="41">
        <v>45036</v>
      </c>
      <c r="B203">
        <v>43760</v>
      </c>
      <c r="C203">
        <v>491</v>
      </c>
      <c r="D203">
        <v>0</v>
      </c>
      <c r="E203">
        <v>170</v>
      </c>
      <c r="F203">
        <v>29133</v>
      </c>
      <c r="G203">
        <v>1599</v>
      </c>
      <c r="H203">
        <v>3672</v>
      </c>
      <c r="I203">
        <v>23.1</v>
      </c>
      <c r="J203">
        <v>1900</v>
      </c>
      <c r="K203">
        <v>0</v>
      </c>
      <c r="L203" s="47">
        <v>5990.4</v>
      </c>
      <c r="M203" s="47">
        <v>1687.9</v>
      </c>
      <c r="N203">
        <v>218.2</v>
      </c>
      <c r="O203">
        <v>74.8</v>
      </c>
      <c r="P203">
        <v>58.5</v>
      </c>
      <c r="Q203">
        <v>5736.8</v>
      </c>
      <c r="R203">
        <v>14.1</v>
      </c>
      <c r="S203">
        <v>37583.1</v>
      </c>
      <c r="T203">
        <v>69856</v>
      </c>
      <c r="U203" t="s">
        <v>56</v>
      </c>
      <c r="V203">
        <v>8.1999999999999993</v>
      </c>
      <c r="W203">
        <v>8.3000000000000007</v>
      </c>
      <c r="X203">
        <v>0</v>
      </c>
      <c r="Y203" t="s">
        <v>87</v>
      </c>
      <c r="Z203">
        <v>57</v>
      </c>
      <c r="AA203">
        <v>32415.9</v>
      </c>
    </row>
    <row r="204" spans="1:27">
      <c r="A204" s="41">
        <v>45037</v>
      </c>
      <c r="B204">
        <v>42815</v>
      </c>
      <c r="C204">
        <v>375</v>
      </c>
      <c r="D204">
        <v>0</v>
      </c>
      <c r="E204">
        <v>170</v>
      </c>
      <c r="F204">
        <v>29354</v>
      </c>
      <c r="G204">
        <v>1550</v>
      </c>
      <c r="H204">
        <v>3674</v>
      </c>
      <c r="I204">
        <v>47.5</v>
      </c>
      <c r="J204">
        <v>1900</v>
      </c>
      <c r="K204">
        <v>0</v>
      </c>
      <c r="L204" s="47">
        <v>5986.9</v>
      </c>
      <c r="M204" s="47">
        <v>1686.4</v>
      </c>
      <c r="N204">
        <v>218.4</v>
      </c>
      <c r="O204">
        <v>78.099999999999994</v>
      </c>
      <c r="P204">
        <v>56.5</v>
      </c>
      <c r="Q204">
        <v>5941</v>
      </c>
      <c r="R204">
        <v>18.100000000000001</v>
      </c>
      <c r="S204">
        <v>37233.300000000003</v>
      </c>
      <c r="T204">
        <v>69074</v>
      </c>
      <c r="U204" t="s">
        <v>56</v>
      </c>
      <c r="V204">
        <v>8.9</v>
      </c>
      <c r="W204">
        <v>8.9</v>
      </c>
      <c r="X204">
        <v>0</v>
      </c>
      <c r="Y204" t="s">
        <v>87</v>
      </c>
      <c r="Z204">
        <v>57</v>
      </c>
      <c r="AA204">
        <v>31987.7</v>
      </c>
    </row>
    <row r="205" spans="1:27">
      <c r="A205" s="41">
        <v>45038</v>
      </c>
      <c r="B205">
        <v>41758</v>
      </c>
      <c r="C205">
        <v>365</v>
      </c>
      <c r="D205">
        <v>0</v>
      </c>
      <c r="E205">
        <v>170</v>
      </c>
      <c r="F205">
        <v>29615</v>
      </c>
      <c r="G205">
        <v>1696</v>
      </c>
      <c r="H205">
        <v>3673</v>
      </c>
      <c r="I205">
        <v>78.2</v>
      </c>
      <c r="J205">
        <v>1900</v>
      </c>
      <c r="K205">
        <v>0</v>
      </c>
      <c r="L205" s="47">
        <v>4492.1000000000004</v>
      </c>
      <c r="M205" s="47">
        <v>1690.5</v>
      </c>
      <c r="N205">
        <v>217.9</v>
      </c>
      <c r="O205">
        <v>68.2</v>
      </c>
      <c r="P205">
        <v>47.9</v>
      </c>
      <c r="Q205">
        <v>4455.3</v>
      </c>
      <c r="R205">
        <v>17.600000000000001</v>
      </c>
      <c r="S205">
        <v>36298</v>
      </c>
      <c r="T205">
        <v>69705</v>
      </c>
      <c r="U205" t="s">
        <v>56</v>
      </c>
      <c r="V205">
        <v>9</v>
      </c>
      <c r="W205">
        <v>9</v>
      </c>
      <c r="X205">
        <v>0</v>
      </c>
      <c r="Y205" t="s">
        <v>87</v>
      </c>
      <c r="Z205">
        <v>57</v>
      </c>
      <c r="AA205">
        <v>33554.1</v>
      </c>
    </row>
    <row r="206" spans="1:27">
      <c r="A206" s="41">
        <v>45039</v>
      </c>
      <c r="B206">
        <v>41444</v>
      </c>
      <c r="C206">
        <v>356</v>
      </c>
      <c r="D206">
        <v>0</v>
      </c>
      <c r="E206">
        <v>170</v>
      </c>
      <c r="F206">
        <v>29776</v>
      </c>
      <c r="G206">
        <v>1943</v>
      </c>
      <c r="H206">
        <v>3664</v>
      </c>
      <c r="I206">
        <v>77.099999999999994</v>
      </c>
      <c r="J206">
        <v>1900</v>
      </c>
      <c r="K206">
        <v>0</v>
      </c>
      <c r="L206" s="47">
        <v>2993.7</v>
      </c>
      <c r="M206" s="47">
        <v>2402.3000000000002</v>
      </c>
      <c r="N206">
        <v>213.9</v>
      </c>
      <c r="O206">
        <v>54.5</v>
      </c>
      <c r="P206">
        <v>19.2</v>
      </c>
      <c r="Q206">
        <v>2605.5</v>
      </c>
      <c r="R206">
        <v>21.7</v>
      </c>
      <c r="S206">
        <v>35371.5</v>
      </c>
      <c r="T206">
        <v>69822</v>
      </c>
      <c r="U206" t="s">
        <v>56</v>
      </c>
      <c r="V206">
        <v>8</v>
      </c>
      <c r="W206">
        <v>8.1999999999999993</v>
      </c>
      <c r="X206">
        <v>0</v>
      </c>
      <c r="Y206" t="s">
        <v>87</v>
      </c>
      <c r="Z206">
        <v>57</v>
      </c>
      <c r="AA206">
        <v>34601.5</v>
      </c>
    </row>
    <row r="207" spans="1:27">
      <c r="A207" s="41">
        <v>45040</v>
      </c>
      <c r="B207">
        <v>41916</v>
      </c>
      <c r="C207">
        <v>346</v>
      </c>
      <c r="D207">
        <v>0</v>
      </c>
      <c r="E207">
        <v>170</v>
      </c>
      <c r="F207">
        <v>29821</v>
      </c>
      <c r="G207">
        <v>1999</v>
      </c>
      <c r="H207">
        <v>3671</v>
      </c>
      <c r="I207">
        <v>80.099999999999994</v>
      </c>
      <c r="J207">
        <v>1950</v>
      </c>
      <c r="K207">
        <v>0</v>
      </c>
      <c r="L207" s="47">
        <v>3989.9</v>
      </c>
      <c r="M207" s="47">
        <v>2702.3</v>
      </c>
      <c r="N207">
        <v>209.4</v>
      </c>
      <c r="O207">
        <v>19.7</v>
      </c>
      <c r="P207">
        <v>19.7</v>
      </c>
      <c r="Q207">
        <v>3645.1</v>
      </c>
      <c r="R207">
        <v>22.7</v>
      </c>
      <c r="S207">
        <v>35074.300000000003</v>
      </c>
      <c r="T207">
        <v>68558</v>
      </c>
      <c r="U207" t="s">
        <v>56</v>
      </c>
      <c r="V207">
        <v>7.6</v>
      </c>
      <c r="W207">
        <v>7.8</v>
      </c>
      <c r="X207">
        <v>0</v>
      </c>
      <c r="Y207" t="s">
        <v>87</v>
      </c>
      <c r="Z207">
        <v>0</v>
      </c>
      <c r="AA207">
        <v>33639.699999999997</v>
      </c>
    </row>
    <row r="208" spans="1:27">
      <c r="A208" s="41">
        <v>45041</v>
      </c>
      <c r="B208">
        <v>42958</v>
      </c>
      <c r="C208">
        <v>330</v>
      </c>
      <c r="D208">
        <v>0</v>
      </c>
      <c r="E208">
        <v>170</v>
      </c>
      <c r="F208">
        <v>29758</v>
      </c>
      <c r="G208">
        <v>2060</v>
      </c>
      <c r="H208">
        <v>3674</v>
      </c>
      <c r="I208">
        <v>58.9</v>
      </c>
      <c r="J208">
        <v>1950</v>
      </c>
      <c r="K208">
        <v>0</v>
      </c>
      <c r="L208" s="47">
        <v>3488.8</v>
      </c>
      <c r="M208" s="47">
        <v>2694.7</v>
      </c>
      <c r="N208">
        <v>197.3</v>
      </c>
      <c r="O208">
        <v>7.8</v>
      </c>
      <c r="P208">
        <v>24.2</v>
      </c>
      <c r="Q208">
        <v>3421.2</v>
      </c>
      <c r="R208">
        <v>26.2</v>
      </c>
      <c r="S208">
        <v>35459.599999999999</v>
      </c>
      <c r="T208">
        <v>69577</v>
      </c>
      <c r="U208" t="s">
        <v>56</v>
      </c>
      <c r="V208">
        <v>7.7</v>
      </c>
      <c r="W208">
        <v>7.8</v>
      </c>
      <c r="X208">
        <v>0</v>
      </c>
      <c r="Y208" t="s">
        <v>87</v>
      </c>
      <c r="Z208">
        <v>0</v>
      </c>
      <c r="AA208">
        <v>34279.9</v>
      </c>
    </row>
    <row r="209" spans="1:27">
      <c r="A209" s="41">
        <v>45042</v>
      </c>
      <c r="B209">
        <v>43981</v>
      </c>
      <c r="C209">
        <v>211</v>
      </c>
      <c r="D209">
        <v>0</v>
      </c>
      <c r="E209">
        <v>170</v>
      </c>
      <c r="F209">
        <v>29584</v>
      </c>
      <c r="G209">
        <v>1998</v>
      </c>
      <c r="H209">
        <v>3669</v>
      </c>
      <c r="I209">
        <v>40.9</v>
      </c>
      <c r="J209">
        <v>1950</v>
      </c>
      <c r="K209">
        <v>0</v>
      </c>
      <c r="L209" s="47">
        <v>3491.3</v>
      </c>
      <c r="M209" s="47">
        <v>2692.7</v>
      </c>
      <c r="N209">
        <v>198.5</v>
      </c>
      <c r="O209">
        <v>2.9</v>
      </c>
      <c r="P209">
        <v>20.7</v>
      </c>
      <c r="Q209">
        <v>3958.7</v>
      </c>
      <c r="R209">
        <v>20.2</v>
      </c>
      <c r="S209">
        <v>36347</v>
      </c>
      <c r="T209">
        <v>70593</v>
      </c>
      <c r="U209" t="s">
        <v>56</v>
      </c>
      <c r="V209">
        <v>8</v>
      </c>
      <c r="W209">
        <v>8.1</v>
      </c>
      <c r="X209">
        <v>0</v>
      </c>
      <c r="Y209" t="s">
        <v>87</v>
      </c>
      <c r="Z209">
        <v>0</v>
      </c>
      <c r="AA209">
        <v>34402.5</v>
      </c>
    </row>
    <row r="210" spans="1:27">
      <c r="A210" s="41">
        <v>45043</v>
      </c>
      <c r="B210">
        <v>44967</v>
      </c>
      <c r="C210">
        <v>193</v>
      </c>
      <c r="D210">
        <v>0</v>
      </c>
      <c r="E210">
        <v>170</v>
      </c>
      <c r="F210">
        <v>29399</v>
      </c>
      <c r="G210">
        <v>2045</v>
      </c>
      <c r="H210">
        <v>3669</v>
      </c>
      <c r="I210">
        <v>39.299999999999997</v>
      </c>
      <c r="J210">
        <v>1950</v>
      </c>
      <c r="K210">
        <v>0</v>
      </c>
      <c r="L210" s="47">
        <v>5494.3</v>
      </c>
      <c r="M210" s="47">
        <v>2692.7</v>
      </c>
      <c r="N210">
        <v>205.3</v>
      </c>
      <c r="O210">
        <v>3.6</v>
      </c>
      <c r="P210">
        <v>29.2</v>
      </c>
      <c r="Q210">
        <v>4510.2</v>
      </c>
      <c r="R210">
        <v>24.7</v>
      </c>
      <c r="S210">
        <v>37114.9</v>
      </c>
      <c r="T210">
        <v>69250</v>
      </c>
      <c r="U210" t="s">
        <v>56</v>
      </c>
      <c r="V210">
        <v>8.6</v>
      </c>
      <c r="W210">
        <v>8.6999999999999993</v>
      </c>
      <c r="X210">
        <v>0</v>
      </c>
      <c r="Y210" t="s">
        <v>87</v>
      </c>
      <c r="Z210">
        <v>0</v>
      </c>
      <c r="AA210">
        <v>32296.6</v>
      </c>
    </row>
    <row r="211" spans="1:27">
      <c r="A211" s="41">
        <v>45044</v>
      </c>
      <c r="B211">
        <v>46816</v>
      </c>
      <c r="C211">
        <v>187</v>
      </c>
      <c r="D211">
        <v>0</v>
      </c>
      <c r="E211">
        <v>170</v>
      </c>
      <c r="F211">
        <v>29365</v>
      </c>
      <c r="G211">
        <v>2154</v>
      </c>
      <c r="H211">
        <v>3671</v>
      </c>
      <c r="I211">
        <v>98.7</v>
      </c>
      <c r="J211">
        <v>2000</v>
      </c>
      <c r="K211">
        <v>0</v>
      </c>
      <c r="L211" s="47">
        <v>4993.7</v>
      </c>
      <c r="M211" s="47">
        <v>2719.9</v>
      </c>
      <c r="N211">
        <v>202.8</v>
      </c>
      <c r="O211">
        <v>1.4</v>
      </c>
      <c r="P211">
        <v>40.799999999999997</v>
      </c>
      <c r="Q211">
        <v>5267.5</v>
      </c>
      <c r="R211">
        <v>21.7</v>
      </c>
      <c r="S211">
        <v>37951.800000000003</v>
      </c>
      <c r="T211">
        <v>70563</v>
      </c>
      <c r="U211" t="s">
        <v>56</v>
      </c>
      <c r="V211">
        <v>9.3000000000000007</v>
      </c>
      <c r="W211">
        <v>9.1999999999999993</v>
      </c>
      <c r="X211">
        <v>0</v>
      </c>
      <c r="Y211" t="s">
        <v>87</v>
      </c>
      <c r="Z211">
        <v>0</v>
      </c>
      <c r="AA211">
        <v>32769.699999999997</v>
      </c>
    </row>
    <row r="212" spans="1:27">
      <c r="A212" s="41">
        <v>45045</v>
      </c>
      <c r="B212">
        <v>48455</v>
      </c>
      <c r="C212">
        <v>179</v>
      </c>
      <c r="D212">
        <v>0</v>
      </c>
      <c r="E212">
        <v>170</v>
      </c>
      <c r="F212">
        <v>29371</v>
      </c>
      <c r="G212">
        <v>2226</v>
      </c>
      <c r="H212">
        <v>3664</v>
      </c>
      <c r="I212">
        <v>143.80000000000001</v>
      </c>
      <c r="J212">
        <v>2000</v>
      </c>
      <c r="K212">
        <v>0</v>
      </c>
      <c r="L212" s="47">
        <v>2996.7</v>
      </c>
      <c r="M212" s="47">
        <v>2706.8</v>
      </c>
      <c r="N212">
        <v>202.7</v>
      </c>
      <c r="O212">
        <v>1.5</v>
      </c>
      <c r="P212">
        <v>45.4</v>
      </c>
      <c r="Q212">
        <v>3581.1</v>
      </c>
      <c r="R212">
        <v>21.2</v>
      </c>
      <c r="S212">
        <v>39534.9</v>
      </c>
      <c r="T212">
        <v>74507</v>
      </c>
      <c r="U212" t="s">
        <v>56</v>
      </c>
      <c r="V212">
        <v>9</v>
      </c>
      <c r="W212">
        <v>8.9</v>
      </c>
      <c r="X212">
        <v>0</v>
      </c>
      <c r="Y212" t="s">
        <v>87</v>
      </c>
      <c r="Z212">
        <v>0</v>
      </c>
      <c r="AA212">
        <v>35133.1</v>
      </c>
    </row>
    <row r="213" spans="1:27">
      <c r="A213" s="41">
        <v>45046</v>
      </c>
      <c r="B213">
        <v>49789</v>
      </c>
      <c r="C213">
        <v>172</v>
      </c>
      <c r="D213">
        <v>0</v>
      </c>
      <c r="E213">
        <v>170</v>
      </c>
      <c r="F213">
        <v>29290</v>
      </c>
      <c r="G213">
        <v>2265</v>
      </c>
      <c r="H213">
        <v>3662</v>
      </c>
      <c r="I213">
        <v>140.4</v>
      </c>
      <c r="J213">
        <v>2000</v>
      </c>
      <c r="K213">
        <v>0</v>
      </c>
      <c r="L213" s="47">
        <v>2986.6</v>
      </c>
      <c r="M213" s="47">
        <v>2712.9</v>
      </c>
      <c r="N213">
        <v>203.6</v>
      </c>
      <c r="O213">
        <v>1.9</v>
      </c>
      <c r="P213">
        <v>33.299999999999997</v>
      </c>
      <c r="Q213">
        <v>2996.7</v>
      </c>
      <c r="R213">
        <v>24.2</v>
      </c>
      <c r="S213">
        <v>40947.9</v>
      </c>
      <c r="T213">
        <v>76245</v>
      </c>
      <c r="U213" t="s">
        <v>56</v>
      </c>
      <c r="V213">
        <v>7.9</v>
      </c>
      <c r="W213">
        <v>7.7</v>
      </c>
      <c r="X213">
        <v>0</v>
      </c>
      <c r="Y213" t="s">
        <v>87</v>
      </c>
      <c r="Z213">
        <v>0</v>
      </c>
      <c r="AA213">
        <v>35461.1</v>
      </c>
    </row>
    <row r="214" spans="1:27">
      <c r="A214" s="41">
        <v>45047</v>
      </c>
      <c r="B214">
        <v>50829</v>
      </c>
      <c r="C214">
        <v>173</v>
      </c>
      <c r="D214">
        <v>0</v>
      </c>
      <c r="E214">
        <v>160</v>
      </c>
      <c r="F214">
        <v>28935</v>
      </c>
      <c r="G214">
        <v>2228</v>
      </c>
      <c r="H214">
        <v>3656</v>
      </c>
      <c r="I214">
        <v>141.5</v>
      </c>
      <c r="J214">
        <v>2000</v>
      </c>
      <c r="K214">
        <v>0</v>
      </c>
      <c r="L214" s="47">
        <v>3988.4</v>
      </c>
      <c r="M214" s="47">
        <v>3309.3</v>
      </c>
      <c r="N214">
        <v>205.4</v>
      </c>
      <c r="O214">
        <v>0.5</v>
      </c>
      <c r="P214">
        <v>33.299999999999997</v>
      </c>
      <c r="Q214">
        <v>3922.4</v>
      </c>
      <c r="R214">
        <v>29.8</v>
      </c>
      <c r="S214">
        <v>42097.4</v>
      </c>
      <c r="T214">
        <v>75926</v>
      </c>
      <c r="U214" t="s">
        <v>56</v>
      </c>
      <c r="V214">
        <v>7.7</v>
      </c>
      <c r="W214">
        <v>7.4</v>
      </c>
      <c r="X214">
        <v>0</v>
      </c>
      <c r="Y214" t="s">
        <v>87</v>
      </c>
      <c r="Z214">
        <v>0</v>
      </c>
      <c r="AA214">
        <v>33998.6</v>
      </c>
    </row>
    <row r="215" spans="1:27">
      <c r="A215" s="41">
        <v>45048</v>
      </c>
      <c r="B215">
        <v>51613</v>
      </c>
      <c r="C215">
        <v>184</v>
      </c>
      <c r="D215">
        <v>0</v>
      </c>
      <c r="E215">
        <v>160</v>
      </c>
      <c r="F215">
        <v>28592</v>
      </c>
      <c r="G215">
        <v>1948</v>
      </c>
      <c r="H215">
        <v>3646</v>
      </c>
      <c r="I215">
        <v>135</v>
      </c>
      <c r="J215">
        <v>2000</v>
      </c>
      <c r="K215">
        <v>0.03</v>
      </c>
      <c r="L215" s="47">
        <v>3990.9</v>
      </c>
      <c r="M215" s="47">
        <v>3540.7</v>
      </c>
      <c r="N215">
        <v>201.9</v>
      </c>
      <c r="O215">
        <v>2.2000000000000002</v>
      </c>
      <c r="P215">
        <v>43.9</v>
      </c>
      <c r="Q215">
        <v>4109.8999999999996</v>
      </c>
      <c r="R215">
        <v>28.7</v>
      </c>
      <c r="S215">
        <v>42991.5</v>
      </c>
      <c r="T215">
        <v>76344</v>
      </c>
      <c r="U215" t="s">
        <v>56</v>
      </c>
      <c r="V215">
        <v>8.5</v>
      </c>
      <c r="W215">
        <v>8</v>
      </c>
      <c r="X215">
        <v>0</v>
      </c>
      <c r="Y215" t="s">
        <v>87</v>
      </c>
      <c r="Z215">
        <v>0</v>
      </c>
      <c r="AA215">
        <v>33512.5</v>
      </c>
    </row>
    <row r="216" spans="1:27">
      <c r="A216" s="41">
        <v>45049</v>
      </c>
      <c r="B216">
        <v>51632</v>
      </c>
      <c r="C216">
        <v>164</v>
      </c>
      <c r="D216">
        <v>0</v>
      </c>
      <c r="E216">
        <v>160</v>
      </c>
      <c r="F216">
        <v>28388</v>
      </c>
      <c r="G216">
        <v>1630</v>
      </c>
      <c r="H216">
        <v>3438</v>
      </c>
      <c r="I216">
        <v>128.4</v>
      </c>
      <c r="J216">
        <v>2050</v>
      </c>
      <c r="K216">
        <v>0</v>
      </c>
      <c r="L216" s="47">
        <v>3989.9</v>
      </c>
      <c r="M216" s="47">
        <v>3537.7</v>
      </c>
      <c r="N216">
        <v>201.3</v>
      </c>
      <c r="O216">
        <v>0.8</v>
      </c>
      <c r="P216">
        <v>31.8</v>
      </c>
      <c r="Q216">
        <v>4109.8999999999996</v>
      </c>
      <c r="R216">
        <v>26.7</v>
      </c>
      <c r="S216">
        <v>43730.1</v>
      </c>
      <c r="T216">
        <v>76658</v>
      </c>
      <c r="U216" t="s">
        <v>56</v>
      </c>
      <c r="V216">
        <v>9.1999999999999993</v>
      </c>
      <c r="W216">
        <v>8.6</v>
      </c>
      <c r="X216">
        <v>0</v>
      </c>
      <c r="Y216" t="s">
        <v>87</v>
      </c>
      <c r="Z216">
        <v>171.2</v>
      </c>
      <c r="AA216">
        <v>33076</v>
      </c>
    </row>
    <row r="217" spans="1:27">
      <c r="A217" s="41">
        <v>45050</v>
      </c>
      <c r="B217">
        <v>48227</v>
      </c>
      <c r="C217">
        <v>152</v>
      </c>
      <c r="D217">
        <v>0</v>
      </c>
      <c r="E217">
        <v>160</v>
      </c>
      <c r="F217">
        <v>27988</v>
      </c>
      <c r="G217">
        <v>1426</v>
      </c>
      <c r="H217">
        <v>3267</v>
      </c>
      <c r="I217">
        <v>128.1</v>
      </c>
      <c r="J217">
        <v>2100</v>
      </c>
      <c r="K217">
        <v>0.02</v>
      </c>
      <c r="L217" s="47">
        <v>3994</v>
      </c>
      <c r="M217" s="47">
        <v>2886.8</v>
      </c>
      <c r="N217">
        <v>205.4</v>
      </c>
      <c r="O217">
        <v>0.9</v>
      </c>
      <c r="P217">
        <v>27.2</v>
      </c>
      <c r="Q217">
        <v>3793.3</v>
      </c>
      <c r="R217">
        <v>24.2</v>
      </c>
      <c r="S217">
        <v>43712.5</v>
      </c>
      <c r="T217">
        <v>76521</v>
      </c>
      <c r="U217" t="s">
        <v>56</v>
      </c>
      <c r="V217">
        <v>8.9</v>
      </c>
      <c r="W217">
        <v>8.5</v>
      </c>
      <c r="X217">
        <v>0</v>
      </c>
      <c r="Y217" t="s">
        <v>87</v>
      </c>
      <c r="Z217">
        <v>171.2</v>
      </c>
      <c r="AA217">
        <v>32958</v>
      </c>
    </row>
    <row r="218" spans="1:27">
      <c r="A218" s="41">
        <v>45051</v>
      </c>
      <c r="B218">
        <v>44457</v>
      </c>
      <c r="C218">
        <v>221</v>
      </c>
      <c r="D218">
        <v>0</v>
      </c>
      <c r="E218">
        <v>160</v>
      </c>
      <c r="F218">
        <v>27822</v>
      </c>
      <c r="G218">
        <v>1299</v>
      </c>
      <c r="H218">
        <v>3214</v>
      </c>
      <c r="I218">
        <v>132.5</v>
      </c>
      <c r="J218">
        <v>2100</v>
      </c>
      <c r="K218">
        <v>0.01</v>
      </c>
      <c r="L218" s="47">
        <v>3995.5</v>
      </c>
      <c r="M218" s="47">
        <v>3242.2</v>
      </c>
      <c r="N218">
        <v>198.9</v>
      </c>
      <c r="O218">
        <v>0.6</v>
      </c>
      <c r="P218">
        <v>25.7</v>
      </c>
      <c r="Q218">
        <v>3915.3</v>
      </c>
      <c r="R218">
        <v>34.299999999999997</v>
      </c>
      <c r="S218">
        <v>40766.300000000003</v>
      </c>
      <c r="T218">
        <v>72013</v>
      </c>
      <c r="U218" t="s">
        <v>56</v>
      </c>
      <c r="V218">
        <v>8.8000000000000007</v>
      </c>
      <c r="W218">
        <v>8.5</v>
      </c>
      <c r="X218">
        <v>0</v>
      </c>
      <c r="Y218" t="s">
        <v>87</v>
      </c>
      <c r="Z218">
        <v>285.3</v>
      </c>
      <c r="AA218">
        <v>31403.7</v>
      </c>
    </row>
    <row r="219" spans="1:27">
      <c r="A219" s="41">
        <v>45052</v>
      </c>
      <c r="B219">
        <v>41734</v>
      </c>
      <c r="C219">
        <v>228</v>
      </c>
      <c r="D219">
        <v>0</v>
      </c>
      <c r="E219">
        <v>160</v>
      </c>
      <c r="F219">
        <v>28013</v>
      </c>
      <c r="G219">
        <v>1337</v>
      </c>
      <c r="H219">
        <v>3229</v>
      </c>
      <c r="I219">
        <v>124.6</v>
      </c>
      <c r="J219">
        <v>2100</v>
      </c>
      <c r="K219">
        <v>0.05</v>
      </c>
      <c r="L219" s="47">
        <v>3993.4</v>
      </c>
      <c r="M219" s="47">
        <v>3510</v>
      </c>
      <c r="N219">
        <v>205.3</v>
      </c>
      <c r="O219">
        <v>0.8</v>
      </c>
      <c r="P219">
        <v>25.2</v>
      </c>
      <c r="Q219">
        <v>3794.8</v>
      </c>
      <c r="R219">
        <v>29.2</v>
      </c>
      <c r="S219">
        <v>37582.699999999997</v>
      </c>
      <c r="T219">
        <v>67775</v>
      </c>
      <c r="U219" t="s">
        <v>56</v>
      </c>
      <c r="V219">
        <v>8.8000000000000007</v>
      </c>
      <c r="W219">
        <v>8.8000000000000007</v>
      </c>
      <c r="X219">
        <v>0</v>
      </c>
      <c r="Y219" t="s">
        <v>87</v>
      </c>
      <c r="Z219">
        <v>342.3</v>
      </c>
      <c r="AA219">
        <v>30341.4</v>
      </c>
    </row>
    <row r="220" spans="1:27">
      <c r="A220" s="41">
        <v>45053</v>
      </c>
      <c r="B220">
        <v>40341</v>
      </c>
      <c r="C220">
        <v>223</v>
      </c>
      <c r="D220">
        <v>0</v>
      </c>
      <c r="E220">
        <v>160</v>
      </c>
      <c r="F220">
        <v>28422</v>
      </c>
      <c r="G220">
        <v>1415</v>
      </c>
      <c r="H220">
        <v>3218</v>
      </c>
      <c r="I220">
        <v>120.6</v>
      </c>
      <c r="J220">
        <v>2150</v>
      </c>
      <c r="K220">
        <v>0</v>
      </c>
      <c r="L220" s="47">
        <v>3998</v>
      </c>
      <c r="M220" s="47">
        <v>3498.4</v>
      </c>
      <c r="N220">
        <v>205.1</v>
      </c>
      <c r="O220">
        <v>1.5</v>
      </c>
      <c r="P220">
        <v>10.6</v>
      </c>
      <c r="Q220">
        <v>3911.3</v>
      </c>
      <c r="R220">
        <v>32.299999999999997</v>
      </c>
      <c r="S220">
        <v>35308.9</v>
      </c>
      <c r="T220">
        <v>65569</v>
      </c>
      <c r="U220" t="s">
        <v>56</v>
      </c>
      <c r="V220">
        <v>9.1</v>
      </c>
      <c r="W220">
        <v>9.5</v>
      </c>
      <c r="X220">
        <v>0</v>
      </c>
      <c r="Y220" t="s">
        <v>87</v>
      </c>
      <c r="Z220">
        <v>627.6</v>
      </c>
      <c r="AA220">
        <v>30394.1</v>
      </c>
    </row>
    <row r="221" spans="1:27">
      <c r="A221" s="41">
        <v>45054</v>
      </c>
      <c r="B221">
        <v>40376</v>
      </c>
      <c r="C221">
        <v>223</v>
      </c>
      <c r="D221">
        <v>0</v>
      </c>
      <c r="E221">
        <v>160</v>
      </c>
      <c r="F221">
        <v>28796</v>
      </c>
      <c r="G221">
        <v>1226</v>
      </c>
      <c r="H221">
        <v>3212</v>
      </c>
      <c r="I221">
        <v>121.9</v>
      </c>
      <c r="J221">
        <v>2150</v>
      </c>
      <c r="K221">
        <v>0</v>
      </c>
      <c r="L221" s="47">
        <v>2998.2</v>
      </c>
      <c r="M221" s="47">
        <v>3526.1</v>
      </c>
      <c r="N221">
        <v>202.7</v>
      </c>
      <c r="O221">
        <v>0.7</v>
      </c>
      <c r="P221">
        <v>14.1</v>
      </c>
      <c r="Q221">
        <v>2984.1</v>
      </c>
      <c r="R221">
        <v>32.299999999999997</v>
      </c>
      <c r="S221">
        <v>34034.1</v>
      </c>
      <c r="T221">
        <v>65391</v>
      </c>
      <c r="U221" t="s">
        <v>56</v>
      </c>
      <c r="V221">
        <v>8.8000000000000007</v>
      </c>
      <c r="W221">
        <v>9.5</v>
      </c>
      <c r="X221">
        <v>0</v>
      </c>
      <c r="Y221" t="s">
        <v>87</v>
      </c>
      <c r="Z221">
        <v>456.4</v>
      </c>
      <c r="AA221">
        <v>31507.5</v>
      </c>
    </row>
    <row r="222" spans="1:27">
      <c r="A222" s="41">
        <v>45055</v>
      </c>
      <c r="B222">
        <v>41511</v>
      </c>
      <c r="C222">
        <v>287</v>
      </c>
      <c r="D222">
        <v>0</v>
      </c>
      <c r="E222">
        <v>160</v>
      </c>
      <c r="F222">
        <v>28846</v>
      </c>
      <c r="G222">
        <v>1164</v>
      </c>
      <c r="H222">
        <v>3195</v>
      </c>
      <c r="I222">
        <v>110</v>
      </c>
      <c r="J222">
        <v>2200</v>
      </c>
      <c r="K222">
        <v>0</v>
      </c>
      <c r="L222" s="47">
        <v>1995.5</v>
      </c>
      <c r="M222" s="47">
        <v>3535.7</v>
      </c>
      <c r="N222">
        <v>203</v>
      </c>
      <c r="O222">
        <v>0</v>
      </c>
      <c r="P222">
        <v>24.7</v>
      </c>
      <c r="Q222">
        <v>1265.4000000000001</v>
      </c>
      <c r="R222">
        <v>33.799999999999997</v>
      </c>
      <c r="S222">
        <v>34064.400000000001</v>
      </c>
      <c r="T222">
        <v>66610</v>
      </c>
      <c r="U222" t="s">
        <v>56</v>
      </c>
      <c r="V222">
        <v>8</v>
      </c>
      <c r="W222">
        <v>8.8000000000000007</v>
      </c>
      <c r="X222">
        <v>0</v>
      </c>
      <c r="Y222" t="s">
        <v>87</v>
      </c>
      <c r="Z222">
        <v>456.4</v>
      </c>
      <c r="AA222">
        <v>32698.2</v>
      </c>
    </row>
    <row r="223" spans="1:27">
      <c r="A223" s="41">
        <v>45056</v>
      </c>
      <c r="B223">
        <v>41057</v>
      </c>
      <c r="C223">
        <v>304</v>
      </c>
      <c r="D223">
        <v>0</v>
      </c>
      <c r="E223">
        <v>160</v>
      </c>
      <c r="F223">
        <v>28710</v>
      </c>
      <c r="G223">
        <v>1124</v>
      </c>
      <c r="H223">
        <v>3187</v>
      </c>
      <c r="I223">
        <v>114.9</v>
      </c>
      <c r="J223">
        <v>2200</v>
      </c>
      <c r="K223">
        <v>0</v>
      </c>
      <c r="L223" s="47">
        <v>998.2</v>
      </c>
      <c r="M223" s="47">
        <v>2980.6</v>
      </c>
      <c r="N223">
        <v>194.3</v>
      </c>
      <c r="O223">
        <v>0</v>
      </c>
      <c r="P223">
        <v>26.7</v>
      </c>
      <c r="Q223">
        <v>1536.2</v>
      </c>
      <c r="R223">
        <v>38.799999999999997</v>
      </c>
      <c r="S223">
        <v>35066.5</v>
      </c>
      <c r="T223">
        <v>69163</v>
      </c>
      <c r="U223" t="s">
        <v>56</v>
      </c>
      <c r="V223">
        <v>6.6</v>
      </c>
      <c r="W223">
        <v>7.2</v>
      </c>
      <c r="X223">
        <v>0</v>
      </c>
      <c r="Y223" t="s">
        <v>87</v>
      </c>
      <c r="Z223">
        <v>342.3</v>
      </c>
      <c r="AA223">
        <v>34265.5</v>
      </c>
    </row>
    <row r="224" spans="1:27">
      <c r="A224" s="41">
        <v>45057</v>
      </c>
      <c r="B224">
        <v>40385</v>
      </c>
      <c r="C224">
        <v>411</v>
      </c>
      <c r="D224" t="s">
        <v>74</v>
      </c>
      <c r="E224">
        <v>160</v>
      </c>
      <c r="F224">
        <v>28388</v>
      </c>
      <c r="G224">
        <v>1116</v>
      </c>
      <c r="H224">
        <v>3174</v>
      </c>
      <c r="I224">
        <v>125.4</v>
      </c>
      <c r="J224">
        <v>2250</v>
      </c>
      <c r="K224">
        <v>0</v>
      </c>
      <c r="L224" s="47">
        <v>992.7</v>
      </c>
      <c r="M224" s="47">
        <v>3090.5</v>
      </c>
      <c r="N224">
        <v>199.6</v>
      </c>
      <c r="O224">
        <v>0</v>
      </c>
      <c r="P224">
        <v>35.799999999999997</v>
      </c>
      <c r="Q224">
        <v>1531.6</v>
      </c>
      <c r="R224">
        <v>39.299999999999997</v>
      </c>
      <c r="S224">
        <v>34673.9</v>
      </c>
      <c r="T224">
        <v>68378</v>
      </c>
      <c r="U224" t="s">
        <v>56</v>
      </c>
      <c r="V224">
        <v>5.6</v>
      </c>
      <c r="W224">
        <v>6</v>
      </c>
      <c r="X224">
        <v>0</v>
      </c>
      <c r="Y224" t="s">
        <v>87</v>
      </c>
      <c r="Z224">
        <v>285.3</v>
      </c>
      <c r="AA224">
        <v>33877.1</v>
      </c>
    </row>
    <row r="225" spans="1:27">
      <c r="A225" s="41">
        <v>45058</v>
      </c>
      <c r="B225">
        <v>39296</v>
      </c>
      <c r="C225">
        <v>530</v>
      </c>
      <c r="D225">
        <v>0</v>
      </c>
      <c r="E225">
        <v>160</v>
      </c>
      <c r="F225">
        <v>27688</v>
      </c>
      <c r="G225">
        <v>1146</v>
      </c>
      <c r="H225">
        <v>3169</v>
      </c>
      <c r="I225">
        <v>147.80000000000001</v>
      </c>
      <c r="J225">
        <v>2300</v>
      </c>
      <c r="K225">
        <v>0</v>
      </c>
      <c r="L225" s="47">
        <v>4999.8</v>
      </c>
      <c r="M225" s="47">
        <v>3523.1</v>
      </c>
      <c r="N225">
        <v>198.5</v>
      </c>
      <c r="O225">
        <v>0</v>
      </c>
      <c r="P225">
        <v>29.8</v>
      </c>
      <c r="Q225">
        <v>6052.4</v>
      </c>
      <c r="R225">
        <v>42.4</v>
      </c>
      <c r="S225">
        <v>34104.5</v>
      </c>
      <c r="T225">
        <v>62695</v>
      </c>
      <c r="U225" t="s">
        <v>56</v>
      </c>
      <c r="V225">
        <v>6.9</v>
      </c>
      <c r="W225">
        <v>7.4</v>
      </c>
      <c r="X225">
        <v>0</v>
      </c>
      <c r="Y225" t="s">
        <v>87</v>
      </c>
      <c r="Z225">
        <v>0</v>
      </c>
      <c r="AA225">
        <v>28790</v>
      </c>
    </row>
    <row r="226" spans="1:27">
      <c r="A226" s="41">
        <v>45059</v>
      </c>
      <c r="B226">
        <v>37628</v>
      </c>
      <c r="C226">
        <v>595</v>
      </c>
      <c r="D226">
        <v>0</v>
      </c>
      <c r="E226">
        <v>160</v>
      </c>
      <c r="F226">
        <v>26593</v>
      </c>
      <c r="G226">
        <v>1275</v>
      </c>
      <c r="H226">
        <v>3168</v>
      </c>
      <c r="I226">
        <v>165.6</v>
      </c>
      <c r="J226">
        <v>2300</v>
      </c>
      <c r="K226">
        <v>0</v>
      </c>
      <c r="L226" s="47">
        <v>4998.8</v>
      </c>
      <c r="M226" s="47">
        <v>3525.1</v>
      </c>
      <c r="N226">
        <v>194.2</v>
      </c>
      <c r="O226">
        <v>0</v>
      </c>
      <c r="P226">
        <v>32.299999999999997</v>
      </c>
      <c r="Q226">
        <v>5442.4</v>
      </c>
      <c r="R226">
        <v>43.4</v>
      </c>
      <c r="S226">
        <v>33265.300000000003</v>
      </c>
      <c r="T226">
        <v>61016</v>
      </c>
      <c r="U226" t="s">
        <v>56</v>
      </c>
      <c r="V226">
        <v>8.9</v>
      </c>
      <c r="W226">
        <v>9.5</v>
      </c>
      <c r="X226">
        <v>0</v>
      </c>
      <c r="Y226" t="s">
        <v>87</v>
      </c>
      <c r="Z226">
        <v>0</v>
      </c>
      <c r="AA226">
        <v>27954.7</v>
      </c>
    </row>
    <row r="227" spans="1:27">
      <c r="A227" s="41">
        <v>45060</v>
      </c>
      <c r="B227">
        <v>38445</v>
      </c>
      <c r="C227">
        <v>590</v>
      </c>
      <c r="D227">
        <v>0</v>
      </c>
      <c r="E227">
        <v>160</v>
      </c>
      <c r="F227">
        <v>25906</v>
      </c>
      <c r="G227">
        <v>1436</v>
      </c>
      <c r="H227">
        <v>3167</v>
      </c>
      <c r="I227">
        <v>165</v>
      </c>
      <c r="J227">
        <v>2350</v>
      </c>
      <c r="K227">
        <v>0</v>
      </c>
      <c r="L227" s="47">
        <v>0</v>
      </c>
      <c r="M227" s="47">
        <v>3518.5</v>
      </c>
      <c r="N227">
        <v>195.9</v>
      </c>
      <c r="O227">
        <v>0</v>
      </c>
      <c r="P227">
        <v>31.8</v>
      </c>
      <c r="Q227">
        <v>1089.5</v>
      </c>
      <c r="R227">
        <v>40.299999999999997</v>
      </c>
      <c r="S227">
        <v>31884.2</v>
      </c>
      <c r="T227">
        <v>63473</v>
      </c>
      <c r="U227" t="s">
        <v>56</v>
      </c>
      <c r="V227">
        <v>8.8000000000000007</v>
      </c>
      <c r="W227">
        <v>9.5</v>
      </c>
      <c r="X227">
        <v>0</v>
      </c>
      <c r="Y227" t="s">
        <v>87</v>
      </c>
      <c r="Z227">
        <v>0</v>
      </c>
      <c r="AA227">
        <v>31789.8</v>
      </c>
    </row>
    <row r="228" spans="1:27">
      <c r="A228" s="41">
        <v>45061</v>
      </c>
      <c r="B228">
        <v>41393</v>
      </c>
      <c r="C228">
        <v>582</v>
      </c>
      <c r="D228">
        <v>0</v>
      </c>
      <c r="E228">
        <v>160</v>
      </c>
      <c r="F228">
        <v>25227</v>
      </c>
      <c r="G228">
        <v>1440</v>
      </c>
      <c r="H228">
        <v>3156</v>
      </c>
      <c r="I228">
        <v>165.1</v>
      </c>
      <c r="J228">
        <v>2350</v>
      </c>
      <c r="K228">
        <v>0</v>
      </c>
      <c r="L228" s="47">
        <v>0</v>
      </c>
      <c r="M228" s="47">
        <v>3525.6</v>
      </c>
      <c r="N228">
        <v>195</v>
      </c>
      <c r="O228">
        <v>0</v>
      </c>
      <c r="P228">
        <v>33.299999999999997</v>
      </c>
      <c r="Q228">
        <v>0</v>
      </c>
      <c r="R228">
        <v>31.8</v>
      </c>
      <c r="S228">
        <v>32573.5</v>
      </c>
      <c r="T228">
        <v>63708</v>
      </c>
      <c r="U228" t="s">
        <v>56</v>
      </c>
      <c r="V228">
        <v>6.7</v>
      </c>
      <c r="W228">
        <v>7.3</v>
      </c>
      <c r="X228">
        <v>0</v>
      </c>
      <c r="Y228" t="s">
        <v>87</v>
      </c>
      <c r="Z228">
        <v>0</v>
      </c>
      <c r="AA228">
        <v>31331</v>
      </c>
    </row>
    <row r="229" spans="1:27">
      <c r="A229" s="41">
        <v>45062</v>
      </c>
      <c r="B229">
        <v>44931</v>
      </c>
      <c r="C229">
        <v>575</v>
      </c>
      <c r="D229">
        <v>0</v>
      </c>
      <c r="E229">
        <v>160</v>
      </c>
      <c r="F229">
        <v>24510</v>
      </c>
      <c r="G229">
        <v>1515</v>
      </c>
      <c r="H229">
        <v>3124</v>
      </c>
      <c r="I229">
        <v>172.1</v>
      </c>
      <c r="J229">
        <v>2400</v>
      </c>
      <c r="K229">
        <v>0</v>
      </c>
      <c r="L229" s="47">
        <v>0</v>
      </c>
      <c r="M229" s="47">
        <v>3492.3</v>
      </c>
      <c r="N229">
        <v>189.6</v>
      </c>
      <c r="O229">
        <v>0</v>
      </c>
      <c r="P229">
        <v>45.9</v>
      </c>
      <c r="Q229">
        <v>0</v>
      </c>
      <c r="R229">
        <v>29.2</v>
      </c>
      <c r="S229">
        <v>35121.4</v>
      </c>
      <c r="T229">
        <v>66004</v>
      </c>
      <c r="U229" t="s">
        <v>56</v>
      </c>
      <c r="V229">
        <v>4.5999999999999996</v>
      </c>
      <c r="W229">
        <v>4.9000000000000004</v>
      </c>
      <c r="X229">
        <v>0</v>
      </c>
      <c r="Y229" t="s">
        <v>87</v>
      </c>
      <c r="Z229">
        <v>0</v>
      </c>
      <c r="AA229">
        <v>31076</v>
      </c>
    </row>
    <row r="230" spans="1:27">
      <c r="A230" s="41">
        <v>45063</v>
      </c>
      <c r="B230">
        <v>47849</v>
      </c>
      <c r="C230">
        <v>534</v>
      </c>
      <c r="D230">
        <v>0</v>
      </c>
      <c r="E230">
        <v>160</v>
      </c>
      <c r="F230">
        <v>23930</v>
      </c>
      <c r="G230">
        <v>1467</v>
      </c>
      <c r="H230">
        <v>2836</v>
      </c>
      <c r="I230">
        <v>181.9</v>
      </c>
      <c r="J230">
        <v>2450</v>
      </c>
      <c r="K230">
        <v>0</v>
      </c>
      <c r="L230" s="47">
        <v>988.7</v>
      </c>
      <c r="M230" s="47">
        <v>3527.1</v>
      </c>
      <c r="N230">
        <v>209</v>
      </c>
      <c r="O230">
        <v>0</v>
      </c>
      <c r="P230">
        <v>49.9</v>
      </c>
      <c r="Q230">
        <v>0</v>
      </c>
      <c r="R230">
        <v>35.799999999999997</v>
      </c>
      <c r="S230">
        <v>38167.9</v>
      </c>
      <c r="T230">
        <v>67770</v>
      </c>
      <c r="U230" t="s">
        <v>56</v>
      </c>
      <c r="V230">
        <v>5.0999999999999996</v>
      </c>
      <c r="W230">
        <v>5.3</v>
      </c>
      <c r="X230">
        <v>0</v>
      </c>
      <c r="Y230" t="s">
        <v>87</v>
      </c>
      <c r="Z230">
        <v>0</v>
      </c>
      <c r="AA230">
        <v>29806.1</v>
      </c>
    </row>
    <row r="231" spans="1:27">
      <c r="A231" s="41">
        <v>45064</v>
      </c>
      <c r="B231">
        <v>49971</v>
      </c>
      <c r="C231">
        <v>536</v>
      </c>
      <c r="D231">
        <v>0</v>
      </c>
      <c r="E231">
        <v>160</v>
      </c>
      <c r="F231">
        <v>23557</v>
      </c>
      <c r="G231">
        <v>1377</v>
      </c>
      <c r="H231">
        <v>2745</v>
      </c>
      <c r="I231">
        <v>183.4</v>
      </c>
      <c r="J231">
        <v>2450</v>
      </c>
      <c r="K231">
        <v>0</v>
      </c>
      <c r="L231" s="47">
        <v>996.7</v>
      </c>
      <c r="M231" s="47">
        <v>3524.1</v>
      </c>
      <c r="N231">
        <v>254.2</v>
      </c>
      <c r="O231">
        <v>0</v>
      </c>
      <c r="P231">
        <v>56.5</v>
      </c>
      <c r="Q231">
        <v>0</v>
      </c>
      <c r="R231">
        <v>41.9</v>
      </c>
      <c r="S231">
        <v>40642.800000000003</v>
      </c>
      <c r="T231">
        <v>69628</v>
      </c>
      <c r="U231" t="s">
        <v>56</v>
      </c>
      <c r="V231">
        <v>5.5</v>
      </c>
      <c r="W231">
        <v>5.5</v>
      </c>
      <c r="X231">
        <v>0</v>
      </c>
      <c r="Y231" t="s">
        <v>87</v>
      </c>
      <c r="Z231">
        <v>0</v>
      </c>
      <c r="AA231">
        <v>29198.7</v>
      </c>
    </row>
    <row r="232" spans="1:27">
      <c r="A232" s="41">
        <v>45065</v>
      </c>
      <c r="B232">
        <v>50941</v>
      </c>
      <c r="C232">
        <v>577</v>
      </c>
      <c r="D232">
        <v>0</v>
      </c>
      <c r="E232">
        <v>160</v>
      </c>
      <c r="F232">
        <v>23615</v>
      </c>
      <c r="G232">
        <v>1335</v>
      </c>
      <c r="H232">
        <v>2720</v>
      </c>
      <c r="I232">
        <v>182.3</v>
      </c>
      <c r="J232">
        <v>2500</v>
      </c>
      <c r="K232">
        <v>0</v>
      </c>
      <c r="L232" s="47">
        <v>1991.4</v>
      </c>
      <c r="M232" s="47">
        <v>3514</v>
      </c>
      <c r="N232">
        <v>120.1</v>
      </c>
      <c r="O232">
        <v>0</v>
      </c>
      <c r="P232">
        <v>56</v>
      </c>
      <c r="Q232">
        <v>646.29999999999995</v>
      </c>
      <c r="R232">
        <v>39.299999999999997</v>
      </c>
      <c r="S232">
        <v>42484.6</v>
      </c>
      <c r="T232">
        <v>70409</v>
      </c>
      <c r="U232" t="s">
        <v>56</v>
      </c>
      <c r="V232">
        <v>6.5</v>
      </c>
      <c r="W232">
        <v>6.2</v>
      </c>
      <c r="X232">
        <v>0</v>
      </c>
      <c r="Y232" t="s">
        <v>87</v>
      </c>
      <c r="Z232">
        <v>0</v>
      </c>
      <c r="AA232">
        <v>28134.9</v>
      </c>
    </row>
    <row r="233" spans="1:27">
      <c r="A233" s="41">
        <v>45066</v>
      </c>
      <c r="B233">
        <v>50925</v>
      </c>
      <c r="C233">
        <v>567</v>
      </c>
      <c r="D233">
        <v>0</v>
      </c>
      <c r="E233">
        <v>160</v>
      </c>
      <c r="F233">
        <v>24323</v>
      </c>
      <c r="G233">
        <v>1355</v>
      </c>
      <c r="H233">
        <v>2717</v>
      </c>
      <c r="I233">
        <v>180.3</v>
      </c>
      <c r="J233">
        <v>2550</v>
      </c>
      <c r="K233">
        <v>0</v>
      </c>
      <c r="L233" s="47">
        <v>5988.4</v>
      </c>
      <c r="M233" s="47">
        <v>3526.6</v>
      </c>
      <c r="N233">
        <v>199.4</v>
      </c>
      <c r="O233">
        <v>0</v>
      </c>
      <c r="P233">
        <v>49.4</v>
      </c>
      <c r="Q233">
        <v>6036.8</v>
      </c>
      <c r="R233">
        <v>41.3</v>
      </c>
      <c r="S233">
        <v>43352.6</v>
      </c>
      <c r="T233">
        <v>67215</v>
      </c>
      <c r="U233" t="s">
        <v>56</v>
      </c>
      <c r="V233">
        <v>8.6999999999999993</v>
      </c>
      <c r="W233">
        <v>8.1999999999999993</v>
      </c>
      <c r="X233">
        <v>0</v>
      </c>
      <c r="Y233" t="s">
        <v>87</v>
      </c>
      <c r="Z233">
        <v>0</v>
      </c>
      <c r="AA233">
        <v>24078.400000000001</v>
      </c>
    </row>
    <row r="234" spans="1:27">
      <c r="A234" s="41">
        <v>45067</v>
      </c>
      <c r="B234">
        <v>50548</v>
      </c>
      <c r="C234">
        <v>567</v>
      </c>
      <c r="D234">
        <v>0</v>
      </c>
      <c r="E234">
        <v>160</v>
      </c>
      <c r="F234">
        <v>25440</v>
      </c>
      <c r="G234">
        <v>1386</v>
      </c>
      <c r="H234">
        <v>2724</v>
      </c>
      <c r="I234">
        <v>180.3</v>
      </c>
      <c r="J234">
        <v>2550</v>
      </c>
      <c r="K234">
        <v>0</v>
      </c>
      <c r="L234" s="47">
        <v>6679.6</v>
      </c>
      <c r="M234" s="47">
        <v>3525</v>
      </c>
      <c r="N234">
        <v>189.1</v>
      </c>
      <c r="O234">
        <v>0</v>
      </c>
      <c r="P234">
        <v>39.299999999999997</v>
      </c>
      <c r="Q234">
        <v>6455.8</v>
      </c>
      <c r="R234">
        <v>44.9</v>
      </c>
      <c r="S234">
        <v>43314.7</v>
      </c>
      <c r="T234">
        <v>67173</v>
      </c>
      <c r="U234" t="s">
        <v>56</v>
      </c>
      <c r="V234">
        <v>11.2</v>
      </c>
      <c r="W234">
        <v>10.5</v>
      </c>
      <c r="X234">
        <v>0</v>
      </c>
      <c r="Y234" t="s">
        <v>87</v>
      </c>
      <c r="Z234">
        <v>0</v>
      </c>
      <c r="AA234">
        <v>24081.8</v>
      </c>
    </row>
    <row r="235" spans="1:27">
      <c r="A235" s="41">
        <v>45068</v>
      </c>
      <c r="B235">
        <v>50538</v>
      </c>
      <c r="C235">
        <v>558</v>
      </c>
      <c r="D235">
        <v>0</v>
      </c>
      <c r="E235">
        <v>160</v>
      </c>
      <c r="F235">
        <v>26129</v>
      </c>
      <c r="G235">
        <v>1364</v>
      </c>
      <c r="H235">
        <v>2709</v>
      </c>
      <c r="I235">
        <v>175.3</v>
      </c>
      <c r="J235">
        <v>2600</v>
      </c>
      <c r="K235">
        <v>0</v>
      </c>
      <c r="L235" s="47">
        <v>6680.1</v>
      </c>
      <c r="M235" s="47">
        <v>2617.1</v>
      </c>
      <c r="N235">
        <v>161.6</v>
      </c>
      <c r="O235">
        <v>0</v>
      </c>
      <c r="P235">
        <v>25.7</v>
      </c>
      <c r="Q235">
        <v>6697.8</v>
      </c>
      <c r="R235">
        <v>36.299999999999997</v>
      </c>
      <c r="S235">
        <v>42987.8</v>
      </c>
      <c r="T235">
        <v>68857</v>
      </c>
      <c r="U235" t="s">
        <v>56</v>
      </c>
      <c r="V235">
        <v>12.8</v>
      </c>
      <c r="W235">
        <v>12</v>
      </c>
      <c r="X235">
        <v>0</v>
      </c>
      <c r="Y235" t="s">
        <v>87</v>
      </c>
      <c r="Z235">
        <v>0</v>
      </c>
      <c r="AA235">
        <v>26083.7</v>
      </c>
    </row>
    <row r="236" spans="1:27">
      <c r="A236" s="41">
        <v>45069</v>
      </c>
      <c r="B236">
        <v>52239</v>
      </c>
      <c r="C236">
        <v>550</v>
      </c>
      <c r="D236">
        <v>0</v>
      </c>
      <c r="E236">
        <v>160</v>
      </c>
      <c r="F236">
        <v>26379</v>
      </c>
      <c r="G236">
        <v>1347</v>
      </c>
      <c r="H236">
        <v>2696</v>
      </c>
      <c r="I236">
        <v>178.7</v>
      </c>
      <c r="J236">
        <v>2650</v>
      </c>
      <c r="K236">
        <v>0</v>
      </c>
      <c r="L236" s="47">
        <v>6676.1</v>
      </c>
      <c r="M236" s="47">
        <v>4039.8</v>
      </c>
      <c r="N236" t="s">
        <v>108</v>
      </c>
      <c r="O236" t="s">
        <v>74</v>
      </c>
      <c r="P236">
        <v>59.5</v>
      </c>
      <c r="Q236">
        <v>6648.9</v>
      </c>
      <c r="R236">
        <v>29.2</v>
      </c>
      <c r="S236">
        <v>42956.2</v>
      </c>
      <c r="T236">
        <v>68045</v>
      </c>
      <c r="U236" t="s">
        <v>56</v>
      </c>
      <c r="V236">
        <v>13.2</v>
      </c>
      <c r="W236">
        <v>12.4</v>
      </c>
      <c r="X236">
        <v>0</v>
      </c>
      <c r="Y236" t="s">
        <v>87</v>
      </c>
      <c r="Z236">
        <v>0</v>
      </c>
      <c r="AA236">
        <v>25299.8</v>
      </c>
    </row>
    <row r="237" spans="1:27">
      <c r="A237" s="41">
        <v>45070</v>
      </c>
      <c r="B237">
        <v>53697</v>
      </c>
      <c r="C237">
        <v>575</v>
      </c>
      <c r="D237">
        <v>0</v>
      </c>
      <c r="E237">
        <v>160</v>
      </c>
      <c r="F237">
        <v>26541</v>
      </c>
      <c r="G237">
        <v>1255</v>
      </c>
      <c r="H237">
        <v>2685</v>
      </c>
      <c r="I237">
        <v>191.4</v>
      </c>
      <c r="J237">
        <v>2700</v>
      </c>
      <c r="K237">
        <v>0</v>
      </c>
      <c r="L237" s="47">
        <v>6663.5</v>
      </c>
      <c r="M237" s="47">
        <v>4225.3999999999996</v>
      </c>
      <c r="N237">
        <v>176.9</v>
      </c>
      <c r="O237">
        <v>0</v>
      </c>
      <c r="P237">
        <v>68.599999999999994</v>
      </c>
      <c r="Q237">
        <v>6573.2</v>
      </c>
      <c r="R237">
        <v>27.2</v>
      </c>
      <c r="S237">
        <v>44408.9</v>
      </c>
      <c r="T237">
        <v>69735</v>
      </c>
      <c r="U237" t="s">
        <v>56</v>
      </c>
      <c r="V237">
        <v>13.4</v>
      </c>
      <c r="W237">
        <v>12.5</v>
      </c>
      <c r="X237">
        <v>0</v>
      </c>
      <c r="Y237" t="s">
        <v>87</v>
      </c>
      <c r="Z237">
        <v>0</v>
      </c>
      <c r="AA237">
        <v>25538.6</v>
      </c>
    </row>
    <row r="238" spans="1:27">
      <c r="A238" s="41">
        <v>45071</v>
      </c>
      <c r="B238">
        <v>53262</v>
      </c>
      <c r="C238">
        <v>601</v>
      </c>
      <c r="D238">
        <v>0</v>
      </c>
      <c r="E238">
        <v>160</v>
      </c>
      <c r="F238">
        <v>26751</v>
      </c>
      <c r="G238">
        <v>1117</v>
      </c>
      <c r="H238">
        <v>2683</v>
      </c>
      <c r="I238">
        <v>200.6</v>
      </c>
      <c r="J238">
        <v>2750</v>
      </c>
      <c r="K238">
        <v>0</v>
      </c>
      <c r="L238" s="47">
        <v>6673.6</v>
      </c>
      <c r="M238" s="47">
        <v>4231.3999999999996</v>
      </c>
      <c r="N238" t="s">
        <v>109</v>
      </c>
      <c r="O238" t="s">
        <v>74</v>
      </c>
      <c r="P238">
        <v>64</v>
      </c>
      <c r="Q238">
        <v>6587.9</v>
      </c>
      <c r="R238">
        <v>28.2</v>
      </c>
      <c r="S238">
        <v>45684</v>
      </c>
      <c r="T238">
        <v>71226</v>
      </c>
      <c r="U238" t="s">
        <v>56</v>
      </c>
      <c r="V238">
        <v>14</v>
      </c>
      <c r="W238">
        <v>12.9</v>
      </c>
      <c r="X238">
        <v>0</v>
      </c>
      <c r="Y238" t="s">
        <v>87</v>
      </c>
      <c r="Z238">
        <v>0</v>
      </c>
      <c r="AA238">
        <v>25759</v>
      </c>
    </row>
    <row r="239" spans="1:27">
      <c r="A239" s="41">
        <v>45072</v>
      </c>
      <c r="B239">
        <v>51261</v>
      </c>
      <c r="C239">
        <v>612</v>
      </c>
      <c r="D239">
        <v>0</v>
      </c>
      <c r="E239">
        <v>160</v>
      </c>
      <c r="F239">
        <v>27033</v>
      </c>
      <c r="G239">
        <v>992</v>
      </c>
      <c r="H239">
        <v>2675</v>
      </c>
      <c r="I239">
        <v>201.1</v>
      </c>
      <c r="J239">
        <v>2750</v>
      </c>
      <c r="K239">
        <v>0</v>
      </c>
      <c r="L239" s="47">
        <v>6671.6</v>
      </c>
      <c r="M239" s="47">
        <v>4182.5</v>
      </c>
      <c r="N239">
        <v>151.80000000000001</v>
      </c>
      <c r="O239">
        <v>0</v>
      </c>
      <c r="P239">
        <v>56</v>
      </c>
      <c r="Q239">
        <v>6778.4</v>
      </c>
      <c r="R239">
        <v>40.299999999999997</v>
      </c>
      <c r="S239">
        <v>45318.9</v>
      </c>
      <c r="T239">
        <v>70891</v>
      </c>
      <c r="U239" t="s">
        <v>56</v>
      </c>
      <c r="V239">
        <v>13.9</v>
      </c>
      <c r="W239">
        <v>12.8</v>
      </c>
      <c r="X239">
        <v>0</v>
      </c>
      <c r="Y239" t="s">
        <v>87</v>
      </c>
      <c r="Z239">
        <v>0</v>
      </c>
      <c r="AA239">
        <v>25804.6</v>
      </c>
    </row>
    <row r="240" spans="1:27">
      <c r="A240" s="41">
        <v>45073</v>
      </c>
      <c r="B240">
        <v>49914</v>
      </c>
      <c r="C240">
        <v>594</v>
      </c>
      <c r="D240">
        <v>0</v>
      </c>
      <c r="E240">
        <v>160</v>
      </c>
      <c r="F240">
        <v>27317</v>
      </c>
      <c r="G240">
        <v>963</v>
      </c>
      <c r="H240">
        <v>2676</v>
      </c>
      <c r="I240">
        <v>201.8</v>
      </c>
      <c r="J240">
        <v>2800</v>
      </c>
      <c r="K240">
        <v>0</v>
      </c>
      <c r="L240" s="47">
        <v>6670.5</v>
      </c>
      <c r="M240" s="47">
        <v>4210.2</v>
      </c>
      <c r="N240">
        <v>199.4</v>
      </c>
      <c r="O240">
        <v>0</v>
      </c>
      <c r="P240">
        <v>65</v>
      </c>
      <c r="Q240">
        <v>6594.9</v>
      </c>
      <c r="R240">
        <v>45.4</v>
      </c>
      <c r="S240">
        <v>43595</v>
      </c>
      <c r="T240">
        <v>68988</v>
      </c>
      <c r="U240" t="s">
        <v>56</v>
      </c>
      <c r="V240">
        <v>13.8</v>
      </c>
      <c r="W240">
        <v>12.8</v>
      </c>
      <c r="X240">
        <v>0</v>
      </c>
      <c r="Y240" t="s">
        <v>87</v>
      </c>
      <c r="Z240">
        <v>0</v>
      </c>
      <c r="AA240">
        <v>25630.5</v>
      </c>
    </row>
    <row r="241" spans="1:27">
      <c r="A241" s="41">
        <v>45074</v>
      </c>
      <c r="B241">
        <v>47851</v>
      </c>
      <c r="C241">
        <v>591</v>
      </c>
      <c r="D241">
        <v>0</v>
      </c>
      <c r="E241">
        <v>160</v>
      </c>
      <c r="F241">
        <v>27468</v>
      </c>
      <c r="G241">
        <v>891</v>
      </c>
      <c r="H241">
        <v>2690</v>
      </c>
      <c r="I241">
        <v>193.3</v>
      </c>
      <c r="J241">
        <v>2850</v>
      </c>
      <c r="K241">
        <v>0</v>
      </c>
      <c r="L241" s="47">
        <v>6674.1</v>
      </c>
      <c r="M241" s="47">
        <v>4215.3</v>
      </c>
      <c r="N241">
        <v>167.1</v>
      </c>
      <c r="O241">
        <v>0</v>
      </c>
      <c r="P241">
        <v>46.4</v>
      </c>
      <c r="Q241">
        <v>6594.9</v>
      </c>
      <c r="R241">
        <v>43.4</v>
      </c>
      <c r="S241">
        <v>42395.199999999997</v>
      </c>
      <c r="T241">
        <v>67837</v>
      </c>
      <c r="U241" t="s">
        <v>56</v>
      </c>
      <c r="V241">
        <v>13.6</v>
      </c>
      <c r="W241">
        <v>13</v>
      </c>
      <c r="X241">
        <v>0</v>
      </c>
      <c r="Y241" t="s">
        <v>87</v>
      </c>
      <c r="Z241">
        <v>0</v>
      </c>
      <c r="AA241">
        <v>25680.799999999999</v>
      </c>
    </row>
    <row r="242" spans="1:27">
      <c r="A242" s="41">
        <v>45075</v>
      </c>
      <c r="B242">
        <v>45618</v>
      </c>
      <c r="C242">
        <v>580</v>
      </c>
      <c r="D242">
        <v>0</v>
      </c>
      <c r="E242">
        <v>160</v>
      </c>
      <c r="F242">
        <v>27622</v>
      </c>
      <c r="G242">
        <v>873</v>
      </c>
      <c r="H242">
        <v>2699</v>
      </c>
      <c r="I242">
        <v>192.4</v>
      </c>
      <c r="J242">
        <v>2900</v>
      </c>
      <c r="K242">
        <v>0</v>
      </c>
      <c r="L242" s="47">
        <v>4498.1000000000004</v>
      </c>
      <c r="M242" s="47">
        <v>4228.3999999999996</v>
      </c>
      <c r="N242">
        <v>171.7</v>
      </c>
      <c r="O242">
        <v>0</v>
      </c>
      <c r="P242">
        <v>31.3</v>
      </c>
      <c r="Q242">
        <v>4488.5</v>
      </c>
      <c r="R242">
        <v>49.9</v>
      </c>
      <c r="S242">
        <v>40589.5</v>
      </c>
      <c r="T242">
        <v>67927</v>
      </c>
      <c r="U242" t="s">
        <v>56</v>
      </c>
      <c r="V242">
        <v>12.6</v>
      </c>
      <c r="W242">
        <v>12.4</v>
      </c>
      <c r="X242">
        <v>0</v>
      </c>
      <c r="Y242" t="s">
        <v>87</v>
      </c>
      <c r="Z242">
        <v>0</v>
      </c>
      <c r="AA242">
        <v>27587</v>
      </c>
    </row>
    <row r="243" spans="1:27">
      <c r="A243" s="41">
        <v>45076</v>
      </c>
      <c r="B243">
        <v>44652</v>
      </c>
      <c r="C243">
        <v>566</v>
      </c>
      <c r="D243">
        <v>0</v>
      </c>
      <c r="E243">
        <v>160</v>
      </c>
      <c r="F243">
        <v>27569</v>
      </c>
      <c r="G243">
        <v>852</v>
      </c>
      <c r="H243">
        <v>2665</v>
      </c>
      <c r="I243">
        <v>191.6</v>
      </c>
      <c r="J243">
        <v>2950</v>
      </c>
      <c r="K243">
        <v>0</v>
      </c>
      <c r="L243" s="47">
        <v>4495.6000000000004</v>
      </c>
      <c r="M243" s="47">
        <v>4221.3</v>
      </c>
      <c r="N243">
        <v>164.5</v>
      </c>
      <c r="O243">
        <v>0</v>
      </c>
      <c r="P243">
        <v>58.5</v>
      </c>
      <c r="Q243">
        <v>4469.8999999999996</v>
      </c>
      <c r="R243">
        <v>54.5</v>
      </c>
      <c r="S243">
        <v>38628.5</v>
      </c>
      <c r="T243">
        <v>65824</v>
      </c>
      <c r="U243" t="s">
        <v>56</v>
      </c>
      <c r="V243">
        <v>11.7</v>
      </c>
      <c r="W243">
        <v>11.8</v>
      </c>
      <c r="X243">
        <v>0</v>
      </c>
      <c r="Y243" t="s">
        <v>87</v>
      </c>
      <c r="Z243">
        <v>0</v>
      </c>
      <c r="AA243">
        <v>27452.5</v>
      </c>
    </row>
    <row r="244" spans="1:27">
      <c r="A244" s="41">
        <v>45077</v>
      </c>
      <c r="B244">
        <v>43681</v>
      </c>
      <c r="C244">
        <v>569</v>
      </c>
      <c r="D244">
        <v>0</v>
      </c>
      <c r="E244">
        <v>160</v>
      </c>
      <c r="F244">
        <v>27574</v>
      </c>
      <c r="G244">
        <v>766</v>
      </c>
      <c r="H244">
        <v>2331</v>
      </c>
      <c r="I244">
        <v>200.5</v>
      </c>
      <c r="J244">
        <v>3000</v>
      </c>
      <c r="K244">
        <v>0</v>
      </c>
      <c r="L244" s="47">
        <v>5697.5</v>
      </c>
      <c r="M244" s="47">
        <v>4218.3</v>
      </c>
      <c r="N244">
        <v>162.30000000000001</v>
      </c>
      <c r="O244">
        <v>0</v>
      </c>
      <c r="P244">
        <v>53.4</v>
      </c>
      <c r="Q244">
        <v>5567.9</v>
      </c>
      <c r="R244">
        <v>53.4</v>
      </c>
      <c r="S244">
        <v>37763</v>
      </c>
      <c r="T244">
        <v>63504</v>
      </c>
      <c r="U244" t="s">
        <v>56</v>
      </c>
      <c r="V244">
        <v>11.2</v>
      </c>
      <c r="W244">
        <v>11.6</v>
      </c>
      <c r="X244">
        <v>0</v>
      </c>
      <c r="Y244" t="s">
        <v>87</v>
      </c>
      <c r="Z244">
        <v>0</v>
      </c>
      <c r="AA244">
        <v>26000.5</v>
      </c>
    </row>
    <row r="245" spans="1:27">
      <c r="A245" s="41">
        <v>45078</v>
      </c>
      <c r="B245">
        <v>40915</v>
      </c>
      <c r="C245">
        <v>579</v>
      </c>
      <c r="D245">
        <v>0</v>
      </c>
      <c r="E245">
        <v>160</v>
      </c>
      <c r="F245">
        <v>27657</v>
      </c>
      <c r="G245">
        <v>751</v>
      </c>
      <c r="H245">
        <v>2259</v>
      </c>
      <c r="I245">
        <v>211</v>
      </c>
      <c r="J245">
        <v>3050</v>
      </c>
      <c r="K245">
        <v>0</v>
      </c>
      <c r="L245" s="47">
        <v>5695.9919334509705</v>
      </c>
      <c r="M245" s="47">
        <v>4224.8550541971263</v>
      </c>
      <c r="N245">
        <v>201</v>
      </c>
      <c r="O245">
        <v>0</v>
      </c>
      <c r="P245">
        <v>61</v>
      </c>
      <c r="Q245">
        <v>5570</v>
      </c>
      <c r="R245">
        <v>56.5</v>
      </c>
      <c r="S245">
        <v>36910.199999999997</v>
      </c>
      <c r="T245" s="47">
        <v>62095.100446180993</v>
      </c>
      <c r="U245" t="s">
        <v>56</v>
      </c>
      <c r="V245">
        <v>11.7</v>
      </c>
      <c r="W245">
        <v>12.4</v>
      </c>
      <c r="X245">
        <v>0</v>
      </c>
      <c r="Y245" t="s">
        <v>87</v>
      </c>
      <c r="Z245">
        <v>0</v>
      </c>
      <c r="AA245">
        <v>25450.799999999999</v>
      </c>
    </row>
    <row r="246" spans="1:27">
      <c r="A246" s="41">
        <v>45079</v>
      </c>
      <c r="B246">
        <v>36399</v>
      </c>
      <c r="C246">
        <v>582</v>
      </c>
      <c r="D246">
        <v>0</v>
      </c>
      <c r="E246">
        <v>160</v>
      </c>
      <c r="F246">
        <v>27607</v>
      </c>
      <c r="G246">
        <v>725</v>
      </c>
      <c r="H246">
        <v>2260</v>
      </c>
      <c r="I246">
        <v>211</v>
      </c>
      <c r="J246">
        <v>3100</v>
      </c>
      <c r="K246">
        <v>0</v>
      </c>
      <c r="L246" s="47">
        <v>4496.0927653138388</v>
      </c>
      <c r="M246" s="47">
        <v>4236.9548777413665</v>
      </c>
      <c r="N246">
        <v>209.7</v>
      </c>
      <c r="O246">
        <v>0</v>
      </c>
      <c r="P246">
        <v>58</v>
      </c>
      <c r="Q246">
        <v>4850</v>
      </c>
      <c r="R246">
        <v>55.5</v>
      </c>
      <c r="S246">
        <v>34508</v>
      </c>
      <c r="T246" s="47">
        <v>60463.53315351651</v>
      </c>
      <c r="U246" t="s">
        <v>56</v>
      </c>
      <c r="V246">
        <v>11.8</v>
      </c>
      <c r="W246">
        <v>12.7</v>
      </c>
      <c r="X246">
        <v>0</v>
      </c>
      <c r="Y246" t="s">
        <v>87</v>
      </c>
      <c r="Z246">
        <v>0</v>
      </c>
      <c r="AA246">
        <v>26224.5</v>
      </c>
    </row>
    <row r="247" spans="1:27">
      <c r="A247" s="41">
        <v>45080</v>
      </c>
      <c r="B247">
        <v>32376</v>
      </c>
      <c r="C247">
        <v>524</v>
      </c>
      <c r="D247">
        <v>0</v>
      </c>
      <c r="E247">
        <v>160</v>
      </c>
      <c r="F247">
        <v>27284</v>
      </c>
      <c r="G247">
        <v>676</v>
      </c>
      <c r="H247">
        <v>2261</v>
      </c>
      <c r="I247">
        <v>216.8</v>
      </c>
      <c r="J247">
        <v>3150</v>
      </c>
      <c r="K247">
        <v>0</v>
      </c>
      <c r="L247" s="47">
        <v>4495.5886059994955</v>
      </c>
      <c r="M247" s="47">
        <v>4233.929921855306</v>
      </c>
      <c r="N247">
        <v>197.2</v>
      </c>
      <c r="O247">
        <v>0</v>
      </c>
      <c r="P247">
        <v>51.9</v>
      </c>
      <c r="Q247">
        <v>4259.6000000000004</v>
      </c>
      <c r="R247">
        <v>52.9</v>
      </c>
      <c r="S247">
        <v>30581.7</v>
      </c>
      <c r="T247" s="47">
        <v>55834.353153516517</v>
      </c>
      <c r="U247" t="s">
        <v>56</v>
      </c>
      <c r="V247">
        <v>11.4</v>
      </c>
      <c r="W247">
        <v>12.6</v>
      </c>
      <c r="X247">
        <v>0</v>
      </c>
      <c r="Y247" t="s">
        <v>87</v>
      </c>
      <c r="Z247">
        <v>0</v>
      </c>
      <c r="AA247">
        <v>25522.3</v>
      </c>
    </row>
    <row r="248" spans="1:27">
      <c r="A248" s="41">
        <v>45081</v>
      </c>
      <c r="B248">
        <v>30718</v>
      </c>
      <c r="C248">
        <v>513</v>
      </c>
      <c r="D248">
        <v>0</v>
      </c>
      <c r="E248">
        <v>160</v>
      </c>
      <c r="F248">
        <v>27093</v>
      </c>
      <c r="G248">
        <v>660</v>
      </c>
      <c r="H248">
        <v>2264</v>
      </c>
      <c r="I248">
        <v>215.2</v>
      </c>
      <c r="J248">
        <v>3200</v>
      </c>
      <c r="K248">
        <v>0</v>
      </c>
      <c r="L248" s="47">
        <v>3403.0753718174942</v>
      </c>
      <c r="M248" s="47">
        <v>4277.7917822031759</v>
      </c>
      <c r="N248">
        <v>190.3</v>
      </c>
      <c r="O248">
        <v>0</v>
      </c>
      <c r="P248">
        <v>40.799999999999997</v>
      </c>
      <c r="Q248">
        <v>3362.2</v>
      </c>
      <c r="R248">
        <v>60</v>
      </c>
      <c r="S248">
        <v>27021.7</v>
      </c>
      <c r="T248" s="47">
        <v>52355.73479203428</v>
      </c>
      <c r="U248" t="s">
        <v>56</v>
      </c>
      <c r="V248">
        <v>10.7</v>
      </c>
      <c r="W248">
        <v>12.3</v>
      </c>
      <c r="X248">
        <v>0</v>
      </c>
      <c r="Y248" t="s">
        <v>87</v>
      </c>
      <c r="Z248">
        <v>0</v>
      </c>
      <c r="AA248">
        <v>25614.799999999999</v>
      </c>
    </row>
    <row r="249" spans="1:27">
      <c r="A249" s="41">
        <v>45082</v>
      </c>
      <c r="B249">
        <v>30462</v>
      </c>
      <c r="C249">
        <v>527</v>
      </c>
      <c r="D249">
        <v>0</v>
      </c>
      <c r="E249">
        <v>160</v>
      </c>
      <c r="F249">
        <v>27084</v>
      </c>
      <c r="G249">
        <v>639</v>
      </c>
      <c r="H249">
        <v>2268</v>
      </c>
      <c r="I249">
        <v>209.8</v>
      </c>
      <c r="J249">
        <v>3250</v>
      </c>
      <c r="K249">
        <v>0</v>
      </c>
      <c r="L249" s="47">
        <v>3699.0168893370305</v>
      </c>
      <c r="M249" s="47">
        <v>4263.1711620872193</v>
      </c>
      <c r="N249">
        <v>174.5</v>
      </c>
      <c r="O249">
        <v>0</v>
      </c>
      <c r="P249">
        <v>39.799999999999997</v>
      </c>
      <c r="Q249">
        <v>3680.9</v>
      </c>
      <c r="R249">
        <v>66</v>
      </c>
      <c r="S249">
        <v>25559.200000000001</v>
      </c>
      <c r="T249" s="47">
        <v>50149.594403831608</v>
      </c>
      <c r="U249" t="s">
        <v>56</v>
      </c>
      <c r="V249">
        <v>10.5</v>
      </c>
      <c r="W249">
        <v>12.6</v>
      </c>
      <c r="X249">
        <v>0</v>
      </c>
      <c r="Y249" t="s">
        <v>87</v>
      </c>
      <c r="Z249">
        <v>0</v>
      </c>
      <c r="AA249">
        <v>24880.799999999999</v>
      </c>
    </row>
    <row r="250" spans="1:27">
      <c r="A250" s="41">
        <v>45083</v>
      </c>
      <c r="B250">
        <v>31122</v>
      </c>
      <c r="C250">
        <v>512</v>
      </c>
      <c r="D250">
        <v>0</v>
      </c>
      <c r="E250">
        <v>160</v>
      </c>
      <c r="F250">
        <v>27007</v>
      </c>
      <c r="G250">
        <v>630</v>
      </c>
      <c r="H250">
        <v>2254</v>
      </c>
      <c r="I250">
        <v>214.9</v>
      </c>
      <c r="J250">
        <v>3300</v>
      </c>
      <c r="K250">
        <v>0</v>
      </c>
      <c r="L250" s="47">
        <v>5691.9586589362234</v>
      </c>
      <c r="M250" s="47">
        <v>2096.2944290395762</v>
      </c>
      <c r="N250">
        <v>171.2</v>
      </c>
      <c r="O250">
        <v>0</v>
      </c>
      <c r="P250" s="88">
        <v>69.573985379379877</v>
      </c>
      <c r="Q250">
        <v>5557.4</v>
      </c>
      <c r="R250">
        <v>50.9</v>
      </c>
      <c r="S250">
        <v>25337.3</v>
      </c>
      <c r="T250" s="47">
        <v>50030.880806654903</v>
      </c>
      <c r="U250" t="s">
        <v>56</v>
      </c>
      <c r="V250">
        <v>10.3</v>
      </c>
      <c r="W250">
        <v>12.5</v>
      </c>
      <c r="X250">
        <v>0</v>
      </c>
      <c r="Y250" t="s">
        <v>87</v>
      </c>
      <c r="Z250">
        <v>0</v>
      </c>
      <c r="AA250">
        <v>24973.200000000001</v>
      </c>
    </row>
    <row r="251" spans="1:27">
      <c r="A251" s="41">
        <v>45084</v>
      </c>
      <c r="B251">
        <v>33691</v>
      </c>
      <c r="C251">
        <v>502</v>
      </c>
      <c r="D251">
        <v>0</v>
      </c>
      <c r="E251">
        <v>160</v>
      </c>
      <c r="F251">
        <v>26916</v>
      </c>
      <c r="G251">
        <v>641</v>
      </c>
      <c r="H251">
        <v>2232</v>
      </c>
      <c r="I251">
        <v>224</v>
      </c>
      <c r="J251">
        <v>3350</v>
      </c>
      <c r="K251">
        <v>0</v>
      </c>
      <c r="L251" s="47">
        <v>1989.9168137131333</v>
      </c>
      <c r="M251" s="47">
        <v>4220.8217796823792</v>
      </c>
      <c r="N251">
        <v>182</v>
      </c>
      <c r="O251">
        <v>0</v>
      </c>
      <c r="P251" s="88">
        <v>77.640534408873208</v>
      </c>
      <c r="Q251" s="88">
        <v>1576.0020166372574</v>
      </c>
      <c r="R251">
        <v>52.936728006049911</v>
      </c>
      <c r="S251">
        <v>25880.5</v>
      </c>
      <c r="T251" s="47">
        <v>52094.715213007315</v>
      </c>
      <c r="U251" t="s">
        <v>56</v>
      </c>
      <c r="V251" s="88">
        <v>9.8365399040359236</v>
      </c>
      <c r="W251" s="88">
        <v>11.777888943855615</v>
      </c>
      <c r="X251">
        <v>0</v>
      </c>
      <c r="Y251" t="s">
        <v>87</v>
      </c>
      <c r="Z251">
        <v>0</v>
      </c>
      <c r="AA251" s="88">
        <v>26498.157941013364</v>
      </c>
    </row>
    <row r="252" spans="1:27">
      <c r="A252" s="41">
        <v>45085</v>
      </c>
      <c r="B252">
        <v>35764</v>
      </c>
      <c r="C252">
        <v>554</v>
      </c>
      <c r="D252">
        <v>0</v>
      </c>
      <c r="E252">
        <v>160</v>
      </c>
      <c r="F252">
        <v>26692</v>
      </c>
      <c r="G252">
        <v>592</v>
      </c>
      <c r="H252">
        <v>2223</v>
      </c>
      <c r="I252">
        <v>227</v>
      </c>
      <c r="J252">
        <v>3400</v>
      </c>
      <c r="K252">
        <v>0</v>
      </c>
      <c r="L252" s="47">
        <v>5693.4711368792541</v>
      </c>
      <c r="M252" s="47">
        <v>3526.0902445172674</v>
      </c>
      <c r="N252">
        <v>175</v>
      </c>
      <c r="O252">
        <v>0</v>
      </c>
      <c r="P252" s="88">
        <v>78.144693723216534</v>
      </c>
      <c r="Q252" s="88">
        <v>5919.3345097050669</v>
      </c>
      <c r="R252">
        <v>62.515754978573227</v>
      </c>
      <c r="S252" s="88">
        <v>28083.816999999999</v>
      </c>
      <c r="T252" s="47">
        <v>51512.647557348122</v>
      </c>
      <c r="U252" t="s">
        <v>56</v>
      </c>
      <c r="V252" s="88">
        <v>10.600052090296668</v>
      </c>
      <c r="W252" s="88">
        <v>12.255454678309082</v>
      </c>
      <c r="X252">
        <v>0</v>
      </c>
      <c r="Y252" t="s">
        <v>87</v>
      </c>
      <c r="Z252">
        <v>0</v>
      </c>
      <c r="AA252" s="88">
        <v>23725.846312326692</v>
      </c>
    </row>
    <row r="253" spans="1:27">
      <c r="A253" s="41">
        <v>45086</v>
      </c>
      <c r="B253">
        <v>35186</v>
      </c>
      <c r="C253">
        <v>585</v>
      </c>
      <c r="D253">
        <v>0</v>
      </c>
      <c r="E253">
        <v>160</v>
      </c>
      <c r="F253">
        <v>26287</v>
      </c>
      <c r="G253">
        <v>554</v>
      </c>
      <c r="H253">
        <v>2216</v>
      </c>
      <c r="I253">
        <v>227</v>
      </c>
      <c r="J253">
        <v>3450</v>
      </c>
      <c r="K253">
        <v>0</v>
      </c>
      <c r="L253" s="47">
        <v>5699.0168893370301</v>
      </c>
      <c r="M253" s="47">
        <v>3510.4613057726242</v>
      </c>
      <c r="N253">
        <v>168</v>
      </c>
      <c r="O253">
        <v>0</v>
      </c>
      <c r="P253" s="88">
        <v>53.440887320393244</v>
      </c>
      <c r="Q253" s="88">
        <v>5547.7690950340302</v>
      </c>
      <c r="R253">
        <v>58.482480463826569</v>
      </c>
      <c r="S253" s="88">
        <v>29919.108</v>
      </c>
      <c r="T253" s="47">
        <v>53321.402571212508</v>
      </c>
      <c r="U253" t="s">
        <v>139</v>
      </c>
      <c r="V253" s="88">
        <v>11.473078482653706</v>
      </c>
      <c r="W253" s="88">
        <v>12.692646460608071</v>
      </c>
      <c r="X253">
        <v>0</v>
      </c>
      <c r="Y253" t="s">
        <v>87</v>
      </c>
      <c r="Z253">
        <v>0</v>
      </c>
      <c r="AA253" s="88">
        <v>23698.777051676327</v>
      </c>
    </row>
    <row r="254" spans="1:27">
      <c r="A254" s="41">
        <v>45087</v>
      </c>
      <c r="B254">
        <v>34504</v>
      </c>
      <c r="C254">
        <v>545</v>
      </c>
      <c r="D254">
        <v>0</v>
      </c>
      <c r="E254">
        <v>160</v>
      </c>
      <c r="F254">
        <v>25892</v>
      </c>
      <c r="G254">
        <v>521</v>
      </c>
      <c r="H254">
        <v>2214</v>
      </c>
      <c r="I254">
        <v>227</v>
      </c>
      <c r="J254">
        <v>3500</v>
      </c>
      <c r="K254">
        <v>0</v>
      </c>
      <c r="L254" s="47">
        <v>4893.8744643307282</v>
      </c>
      <c r="M254" s="47">
        <v>3510.9654650869675</v>
      </c>
      <c r="N254">
        <v>194</v>
      </c>
      <c r="O254">
        <v>0</v>
      </c>
      <c r="P254" s="88">
        <v>53.945046634736578</v>
      </c>
      <c r="Q254" s="88">
        <v>4818.2505671792287</v>
      </c>
      <c r="R254">
        <v>52.432568691706578</v>
      </c>
      <c r="S254" s="88">
        <v>29434.982</v>
      </c>
      <c r="T254" s="47">
        <v>53082.317872447697</v>
      </c>
      <c r="U254" t="s">
        <v>140</v>
      </c>
      <c r="V254" s="88">
        <v>12.74180130900791</v>
      </c>
      <c r="W254" s="88">
        <v>13.610470690088782</v>
      </c>
      <c r="X254">
        <v>0</v>
      </c>
      <c r="Y254" t="s">
        <v>87</v>
      </c>
      <c r="Z254">
        <v>0</v>
      </c>
      <c r="AA254" s="88">
        <v>23941.268441139397</v>
      </c>
    </row>
    <row r="255" spans="1:27">
      <c r="A255" s="41">
        <v>45088</v>
      </c>
      <c r="B255">
        <v>32844</v>
      </c>
      <c r="C255">
        <v>531</v>
      </c>
      <c r="D255">
        <v>0</v>
      </c>
      <c r="E255">
        <v>160</v>
      </c>
      <c r="F255">
        <v>25613</v>
      </c>
      <c r="G255">
        <v>544</v>
      </c>
      <c r="H255">
        <v>2215</v>
      </c>
      <c r="I255">
        <v>228</v>
      </c>
      <c r="J255">
        <v>3550</v>
      </c>
      <c r="K255">
        <v>0</v>
      </c>
      <c r="L255" s="47">
        <v>2898.4118981598185</v>
      </c>
      <c r="M255" s="47">
        <v>3492.8157297706075</v>
      </c>
      <c r="N255">
        <v>189</v>
      </c>
      <c r="O255">
        <v>0</v>
      </c>
      <c r="P255" s="88">
        <v>43.357701033526595</v>
      </c>
      <c r="Q255" s="88">
        <v>2703.3022435089488</v>
      </c>
      <c r="R255">
        <v>51.928409377363245</v>
      </c>
      <c r="S255" s="88">
        <v>28789.688000000002</v>
      </c>
      <c r="T255" s="47">
        <v>53875.730022687174</v>
      </c>
      <c r="U255" t="s">
        <v>141</v>
      </c>
      <c r="V255" s="88">
        <v>11.617516259842123</v>
      </c>
      <c r="W255" s="88">
        <v>12.202568989446581</v>
      </c>
      <c r="X255">
        <v>0</v>
      </c>
      <c r="Y255" t="s">
        <v>87</v>
      </c>
      <c r="Z255">
        <v>0</v>
      </c>
      <c r="AA255" s="88">
        <v>25382.970432064532</v>
      </c>
    </row>
    <row r="256" spans="1:27">
      <c r="A256" s="41">
        <v>45089</v>
      </c>
      <c r="B256">
        <v>32313</v>
      </c>
      <c r="C256">
        <v>522</v>
      </c>
      <c r="D256">
        <v>0</v>
      </c>
      <c r="E256">
        <v>160</v>
      </c>
      <c r="F256">
        <v>25236</v>
      </c>
      <c r="G256">
        <v>557</v>
      </c>
      <c r="H256">
        <v>2215</v>
      </c>
      <c r="I256">
        <v>227</v>
      </c>
      <c r="J256">
        <v>3600</v>
      </c>
      <c r="K256">
        <v>0</v>
      </c>
      <c r="L256" s="47">
        <v>4500.1260398285858</v>
      </c>
      <c r="M256" s="47">
        <v>2495.5886059994959</v>
      </c>
      <c r="N256">
        <v>161</v>
      </c>
      <c r="O256">
        <v>0</v>
      </c>
      <c r="P256" s="88">
        <v>27.728762288883285</v>
      </c>
      <c r="Q256" s="88">
        <v>4439.6269221073862</v>
      </c>
      <c r="R256">
        <v>52.936728006049911</v>
      </c>
      <c r="S256" s="88">
        <v>27322.468000000001</v>
      </c>
      <c r="T256" s="47">
        <v>51291.277388454757</v>
      </c>
      <c r="U256" t="s">
        <v>142</v>
      </c>
      <c r="V256" s="88">
        <v>10.7505957592632</v>
      </c>
      <c r="W256" s="88">
        <v>11.319372609602826</v>
      </c>
      <c r="X256">
        <v>0</v>
      </c>
      <c r="Y256" t="s">
        <v>87</v>
      </c>
      <c r="Z256">
        <v>0</v>
      </c>
      <c r="AA256" s="88">
        <v>24270.246116460799</v>
      </c>
    </row>
    <row r="257" spans="1:27">
      <c r="A257" s="41">
        <v>45090</v>
      </c>
      <c r="B257">
        <v>32094</v>
      </c>
      <c r="C257">
        <v>547</v>
      </c>
      <c r="D257">
        <v>0</v>
      </c>
      <c r="E257">
        <v>160</v>
      </c>
      <c r="F257">
        <v>24864</v>
      </c>
      <c r="G257">
        <v>569</v>
      </c>
      <c r="H257">
        <v>2156</v>
      </c>
      <c r="I257">
        <v>226</v>
      </c>
      <c r="J257">
        <v>3650</v>
      </c>
      <c r="K257">
        <v>0</v>
      </c>
      <c r="L257" s="47">
        <v>5494.8323670279806</v>
      </c>
      <c r="M257" s="47">
        <v>2530.3755986891856</v>
      </c>
      <c r="N257">
        <v>158</v>
      </c>
      <c r="O257">
        <v>0</v>
      </c>
      <c r="P257" s="88">
        <v>55.45752457776657</v>
      </c>
      <c r="Q257" s="88">
        <v>5461.0536929669779</v>
      </c>
      <c r="R257">
        <v>46.382656919586587</v>
      </c>
      <c r="S257" s="88">
        <v>26839.091</v>
      </c>
      <c r="T257" s="47">
        <v>49353.516901941017</v>
      </c>
      <c r="U257" t="s">
        <v>143</v>
      </c>
      <c r="V257" s="88">
        <v>10.750236380934645</v>
      </c>
      <c r="W257" s="88">
        <v>11.356684300945163</v>
      </c>
      <c r="X257">
        <v>0</v>
      </c>
      <c r="Y257" t="s">
        <v>87</v>
      </c>
      <c r="Z257">
        <v>0</v>
      </c>
      <c r="AA257" s="88">
        <v>22812.808558860601</v>
      </c>
    </row>
    <row r="258" spans="1:27">
      <c r="A258" s="41">
        <v>45091</v>
      </c>
      <c r="B258">
        <v>30894</v>
      </c>
      <c r="C258">
        <v>568</v>
      </c>
      <c r="D258">
        <v>0</v>
      </c>
      <c r="E258">
        <v>160</v>
      </c>
      <c r="F258">
        <v>24582</v>
      </c>
      <c r="G258">
        <v>590</v>
      </c>
      <c r="H258">
        <v>1846</v>
      </c>
      <c r="I258">
        <v>217</v>
      </c>
      <c r="J258">
        <v>3700</v>
      </c>
      <c r="K258">
        <v>0</v>
      </c>
      <c r="L258" s="47">
        <v>5496.8490042853537</v>
      </c>
      <c r="M258" s="47">
        <v>2346.3574489538692</v>
      </c>
      <c r="N258">
        <v>165</v>
      </c>
      <c r="O258">
        <v>0</v>
      </c>
      <c r="P258" s="88">
        <v>53.945046634736578</v>
      </c>
      <c r="Q258" s="88">
        <v>5649.1051172170401</v>
      </c>
      <c r="R258">
        <v>21.174691202419964</v>
      </c>
      <c r="S258" s="88">
        <v>26660.218000000001</v>
      </c>
      <c r="T258" s="47">
        <v>48896.763902193095</v>
      </c>
      <c r="U258" t="s">
        <v>144</v>
      </c>
      <c r="V258" s="88">
        <v>11.680979546149054</v>
      </c>
      <c r="W258" s="88">
        <v>12.352904773472851</v>
      </c>
      <c r="X258">
        <v>0</v>
      </c>
      <c r="Y258" t="s">
        <v>87</v>
      </c>
      <c r="Z258">
        <v>0</v>
      </c>
      <c r="AA258" s="88">
        <v>22513.220593395512</v>
      </c>
    </row>
    <row r="259" spans="1:27">
      <c r="A259" s="41">
        <v>45092</v>
      </c>
      <c r="B259">
        <v>28642</v>
      </c>
      <c r="C259">
        <v>609</v>
      </c>
      <c r="D259">
        <v>0</v>
      </c>
      <c r="E259">
        <v>160</v>
      </c>
      <c r="F259">
        <v>23997</v>
      </c>
      <c r="G259">
        <v>540</v>
      </c>
      <c r="H259">
        <v>1795</v>
      </c>
      <c r="I259">
        <v>212</v>
      </c>
      <c r="J259">
        <v>3750</v>
      </c>
      <c r="K259">
        <v>0</v>
      </c>
      <c r="L259" s="47">
        <v>6388.2026720443655</v>
      </c>
      <c r="M259" s="47">
        <v>2357.4489538694229</v>
      </c>
      <c r="N259">
        <v>158</v>
      </c>
      <c r="O259">
        <v>0</v>
      </c>
      <c r="P259" s="88">
        <v>62.011595664229894</v>
      </c>
      <c r="Q259" s="88">
        <v>6337.2825812956889</v>
      </c>
      <c r="R259">
        <v>68.061507436349885</v>
      </c>
      <c r="S259" s="88">
        <v>25626.817999999999</v>
      </c>
      <c r="T259" s="47">
        <v>46143.328462314086</v>
      </c>
      <c r="U259" t="s">
        <v>145</v>
      </c>
      <c r="V259" s="88">
        <v>12.794219084031964</v>
      </c>
      <c r="W259" s="88">
        <v>13.52642284743111</v>
      </c>
      <c r="X259">
        <v>0</v>
      </c>
      <c r="Y259" t="s">
        <v>87</v>
      </c>
      <c r="Z259">
        <v>0</v>
      </c>
      <c r="AA259" s="88">
        <v>20843.571969750443</v>
      </c>
    </row>
    <row r="260" spans="1:27">
      <c r="A260" s="41">
        <v>45093</v>
      </c>
      <c r="B260">
        <v>26701</v>
      </c>
      <c r="C260">
        <v>634</v>
      </c>
      <c r="D260">
        <v>0</v>
      </c>
      <c r="E260">
        <v>160</v>
      </c>
      <c r="F260">
        <v>23137</v>
      </c>
      <c r="G260">
        <v>501</v>
      </c>
      <c r="H260">
        <v>1763</v>
      </c>
      <c r="I260">
        <v>225</v>
      </c>
      <c r="J260">
        <v>3800</v>
      </c>
      <c r="K260">
        <v>0</v>
      </c>
      <c r="L260" s="47">
        <v>6671.036047390975</v>
      </c>
      <c r="M260" s="47">
        <v>2622.6367532140157</v>
      </c>
      <c r="N260">
        <v>152</v>
      </c>
      <c r="O260">
        <v>0</v>
      </c>
      <c r="P260" s="88">
        <v>63.01991429291656</v>
      </c>
      <c r="Q260" s="88">
        <v>6466.8515250819255</v>
      </c>
      <c r="R260">
        <v>56.465843206453236</v>
      </c>
      <c r="S260" s="88">
        <v>23701.333999999999</v>
      </c>
      <c r="T260" s="47">
        <v>42660.791270481473</v>
      </c>
      <c r="U260" t="s">
        <v>146</v>
      </c>
      <c r="V260" s="88">
        <v>13.709126338315087</v>
      </c>
      <c r="W260" s="88">
        <v>14.65191093962544</v>
      </c>
      <c r="X260">
        <v>0</v>
      </c>
      <c r="Y260" t="s">
        <v>87</v>
      </c>
      <c r="Z260">
        <v>0</v>
      </c>
      <c r="AA260" s="88">
        <v>19278.423113687928</v>
      </c>
    </row>
    <row r="261" spans="1:27">
      <c r="A261" s="41">
        <v>45094</v>
      </c>
      <c r="B261">
        <v>23576</v>
      </c>
      <c r="C261">
        <v>614</v>
      </c>
      <c r="D261">
        <v>0</v>
      </c>
      <c r="E261">
        <v>160</v>
      </c>
      <c r="F261">
        <v>22466</v>
      </c>
      <c r="G261">
        <v>440</v>
      </c>
      <c r="H261">
        <v>1628</v>
      </c>
      <c r="I261">
        <v>237</v>
      </c>
      <c r="J261">
        <v>3850</v>
      </c>
      <c r="K261">
        <v>0</v>
      </c>
      <c r="L261" s="47">
        <v>4695.7398537937988</v>
      </c>
      <c r="M261" s="47">
        <v>4250.0630199142925</v>
      </c>
      <c r="N261">
        <v>162</v>
      </c>
      <c r="O261">
        <v>0</v>
      </c>
      <c r="P261" s="88">
        <v>74.111419208469869</v>
      </c>
      <c r="Q261" s="88">
        <v>4827.8295941517517</v>
      </c>
      <c r="R261">
        <v>50.920090748676579</v>
      </c>
      <c r="S261" s="88">
        <v>22029.487000000001</v>
      </c>
      <c r="T261" s="47">
        <v>40149.7784547517</v>
      </c>
      <c r="U261" t="s">
        <v>147</v>
      </c>
      <c r="V261" s="88">
        <v>14.532647600601049</v>
      </c>
      <c r="W261" s="88">
        <v>15.950399487332003</v>
      </c>
      <c r="X261">
        <v>0</v>
      </c>
      <c r="Y261" t="s">
        <v>87</v>
      </c>
      <c r="Z261">
        <v>0</v>
      </c>
      <c r="AA261" s="88">
        <v>18437.211545500377</v>
      </c>
    </row>
    <row r="262" spans="1:27">
      <c r="A262" s="41">
        <v>45095</v>
      </c>
      <c r="B262">
        <v>20427</v>
      </c>
      <c r="C262">
        <v>618</v>
      </c>
      <c r="D262">
        <v>0</v>
      </c>
      <c r="E262">
        <v>160</v>
      </c>
      <c r="F262">
        <v>21827</v>
      </c>
      <c r="G262">
        <v>410</v>
      </c>
      <c r="H262">
        <v>1611</v>
      </c>
      <c r="I262">
        <v>228</v>
      </c>
      <c r="J262">
        <v>3900</v>
      </c>
      <c r="K262">
        <v>0</v>
      </c>
      <c r="L262" s="47">
        <v>2992.1855306276784</v>
      </c>
      <c r="M262" s="47">
        <v>4210.2344340811696</v>
      </c>
      <c r="N262">
        <v>162</v>
      </c>
      <c r="O262">
        <v>0</v>
      </c>
      <c r="P262" s="88">
        <v>54.953365263423244</v>
      </c>
      <c r="Q262" s="88">
        <v>3164.6080161330979</v>
      </c>
      <c r="R262">
        <v>57.474161835139903</v>
      </c>
      <c r="S262" s="88">
        <v>19286.112000000001</v>
      </c>
      <c r="T262" s="47">
        <v>37819.639238719436</v>
      </c>
      <c r="U262" t="s">
        <v>148</v>
      </c>
      <c r="V262" s="88">
        <v>13.932072192069326</v>
      </c>
      <c r="W262" s="88">
        <v>15.960992269295323</v>
      </c>
      <c r="X262">
        <v>0</v>
      </c>
      <c r="Y262" t="s">
        <v>87</v>
      </c>
      <c r="Z262">
        <v>0</v>
      </c>
      <c r="AA262" s="88">
        <v>18860.501400554575</v>
      </c>
    </row>
    <row r="263" spans="1:27">
      <c r="A263" s="41">
        <v>45096</v>
      </c>
      <c r="B263">
        <v>19077</v>
      </c>
      <c r="C263">
        <v>641</v>
      </c>
      <c r="D263">
        <v>0</v>
      </c>
      <c r="E263">
        <v>160</v>
      </c>
      <c r="F263">
        <v>21199</v>
      </c>
      <c r="G263">
        <v>388</v>
      </c>
      <c r="H263">
        <v>1605</v>
      </c>
      <c r="I263">
        <v>225</v>
      </c>
      <c r="J263">
        <v>3950</v>
      </c>
      <c r="K263">
        <v>0</v>
      </c>
      <c r="L263" s="47">
        <v>5498.8656415427276</v>
      </c>
      <c r="M263" s="47">
        <v>4213.2593899672293</v>
      </c>
      <c r="N263">
        <v>163</v>
      </c>
      <c r="O263">
        <v>0</v>
      </c>
      <c r="P263" s="88">
        <v>41.845223090496596</v>
      </c>
      <c r="Q263" s="88">
        <v>5901.1847743887065</v>
      </c>
      <c r="R263">
        <v>51.928409377363245</v>
      </c>
      <c r="S263" s="88">
        <v>16545.929</v>
      </c>
      <c r="T263" s="47">
        <v>31400.411782203177</v>
      </c>
      <c r="U263" t="s">
        <v>149</v>
      </c>
      <c r="V263" s="88">
        <v>14.453926150705071</v>
      </c>
      <c r="W263" s="88">
        <v>17.413852661865945</v>
      </c>
      <c r="X263">
        <v>0</v>
      </c>
      <c r="Y263" t="s">
        <v>87</v>
      </c>
      <c r="Z263">
        <v>0</v>
      </c>
      <c r="AA263" s="88">
        <v>15179.411191580541</v>
      </c>
    </row>
    <row r="264" spans="1:27">
      <c r="A264" s="41">
        <v>45097</v>
      </c>
      <c r="B264">
        <v>18454</v>
      </c>
      <c r="C264">
        <v>655</v>
      </c>
      <c r="D264">
        <v>0</v>
      </c>
      <c r="E264">
        <v>160</v>
      </c>
      <c r="F264">
        <v>20555</v>
      </c>
      <c r="G264">
        <v>366</v>
      </c>
      <c r="H264">
        <v>1588</v>
      </c>
      <c r="I264">
        <v>228</v>
      </c>
      <c r="J264">
        <v>4000</v>
      </c>
      <c r="K264">
        <v>0</v>
      </c>
      <c r="L264" s="47">
        <v>1999.4958406856567</v>
      </c>
      <c r="M264" s="47">
        <v>4215.7801865389465</v>
      </c>
      <c r="N264">
        <v>189</v>
      </c>
      <c r="O264">
        <v>0</v>
      </c>
      <c r="P264" s="88">
        <v>62.011595664229894</v>
      </c>
      <c r="Q264" s="88">
        <v>1081.4217292664482</v>
      </c>
      <c r="R264">
        <v>65.036551550289886</v>
      </c>
      <c r="S264" s="88">
        <v>15384.478999999999</v>
      </c>
      <c r="T264" s="47">
        <v>32868.019016889331</v>
      </c>
      <c r="U264" t="s">
        <v>150</v>
      </c>
      <c r="V264" s="88">
        <v>13.212029893252319</v>
      </c>
      <c r="W264" s="88">
        <v>16.682288531649387</v>
      </c>
      <c r="X264">
        <v>0</v>
      </c>
      <c r="Y264" t="s">
        <v>87</v>
      </c>
      <c r="Z264">
        <v>0</v>
      </c>
      <c r="AA264" s="88">
        <v>17825.076568439625</v>
      </c>
    </row>
    <row r="265" spans="1:27">
      <c r="A265" s="41">
        <v>45098</v>
      </c>
      <c r="B265">
        <v>17453</v>
      </c>
      <c r="C265">
        <v>702</v>
      </c>
      <c r="D265">
        <v>0</v>
      </c>
      <c r="E265">
        <v>160</v>
      </c>
      <c r="F265">
        <v>19937</v>
      </c>
      <c r="G265">
        <v>333</v>
      </c>
      <c r="H265">
        <v>1576</v>
      </c>
      <c r="I265">
        <v>224</v>
      </c>
      <c r="J265">
        <v>4050</v>
      </c>
      <c r="K265">
        <v>0</v>
      </c>
      <c r="L265" s="47">
        <v>5981.8502646836396</v>
      </c>
      <c r="M265" s="47">
        <v>3503.9072346861608</v>
      </c>
      <c r="N265">
        <v>201</v>
      </c>
      <c r="O265">
        <v>0</v>
      </c>
      <c r="P265" s="88">
        <v>70.078144693723218</v>
      </c>
      <c r="Q265" s="88">
        <v>5933.4509705066803</v>
      </c>
      <c r="R265">
        <v>100.32770355432316</v>
      </c>
      <c r="S265" s="88">
        <v>14844.338</v>
      </c>
      <c r="T265" s="47">
        <v>28240.032941769605</v>
      </c>
      <c r="U265" t="s">
        <v>151</v>
      </c>
      <c r="V265" s="88">
        <v>14.881498603455531</v>
      </c>
      <c r="W265" s="88">
        <v>19.328256263999563</v>
      </c>
      <c r="X265">
        <v>0</v>
      </c>
      <c r="Y265" t="s">
        <v>87</v>
      </c>
      <c r="Z265">
        <v>0</v>
      </c>
      <c r="AA265" s="88">
        <v>13776.022645323925</v>
      </c>
    </row>
    <row r="266" spans="1:27">
      <c r="A266" s="41">
        <v>45099</v>
      </c>
      <c r="B266">
        <v>16563</v>
      </c>
      <c r="C266">
        <v>719</v>
      </c>
      <c r="D266">
        <v>0</v>
      </c>
      <c r="E266">
        <v>160</v>
      </c>
      <c r="F266">
        <v>19202</v>
      </c>
      <c r="G266">
        <v>308</v>
      </c>
      <c r="H266">
        <v>1557</v>
      </c>
      <c r="I266">
        <v>225</v>
      </c>
      <c r="J266">
        <v>4100</v>
      </c>
      <c r="K266">
        <v>0</v>
      </c>
      <c r="L266" s="47">
        <v>5980.3377867406098</v>
      </c>
      <c r="M266" s="47">
        <v>3531.6359969750442</v>
      </c>
      <c r="N266">
        <v>208</v>
      </c>
      <c r="O266">
        <v>0</v>
      </c>
      <c r="P266" s="88">
        <v>62.011595664229894</v>
      </c>
      <c r="Q266" s="88">
        <v>6102.8485001260397</v>
      </c>
      <c r="R266">
        <v>98.311066296949832</v>
      </c>
      <c r="S266" s="88">
        <v>14009.471</v>
      </c>
      <c r="T266" s="47">
        <v>26532.726745651627</v>
      </c>
      <c r="U266" t="s">
        <v>152</v>
      </c>
      <c r="V266" s="88">
        <v>15.212522677327811</v>
      </c>
      <c r="W266" s="88">
        <v>19.905881302840314</v>
      </c>
      <c r="X266">
        <v>0</v>
      </c>
      <c r="Y266" t="s">
        <v>87</v>
      </c>
      <c r="Z266">
        <v>0</v>
      </c>
      <c r="AA266" s="88">
        <v>12905.066811948574</v>
      </c>
    </row>
    <row r="267" spans="1:27">
      <c r="A267" s="41">
        <v>45100</v>
      </c>
      <c r="B267">
        <v>16561</v>
      </c>
      <c r="C267">
        <v>714</v>
      </c>
      <c r="D267">
        <v>0</v>
      </c>
      <c r="E267">
        <v>160</v>
      </c>
      <c r="F267">
        <v>17797</v>
      </c>
      <c r="G267">
        <v>300</v>
      </c>
      <c r="H267">
        <v>1390</v>
      </c>
      <c r="I267">
        <v>223</v>
      </c>
      <c r="J267">
        <v>4100</v>
      </c>
      <c r="K267">
        <v>0</v>
      </c>
      <c r="L267" s="47">
        <v>5988.9084950844463</v>
      </c>
      <c r="M267" s="47">
        <v>3536.1734308041341</v>
      </c>
      <c r="N267">
        <v>212</v>
      </c>
      <c r="O267">
        <v>0</v>
      </c>
      <c r="P267" s="88">
        <v>69.573985379379877</v>
      </c>
      <c r="Q267" s="88">
        <v>6103.3526594403829</v>
      </c>
      <c r="R267">
        <v>94.781951096546507</v>
      </c>
      <c r="S267" s="88">
        <v>13240.841</v>
      </c>
      <c r="T267" s="47">
        <v>24824.420108394253</v>
      </c>
      <c r="U267" t="s">
        <v>153</v>
      </c>
      <c r="V267" s="88">
        <v>17.859846469810652</v>
      </c>
      <c r="W267" s="88">
        <v>23.381753959328552</v>
      </c>
      <c r="X267">
        <v>0</v>
      </c>
      <c r="Y267" t="s">
        <v>87</v>
      </c>
      <c r="Z267">
        <v>0</v>
      </c>
      <c r="AA267" s="88">
        <v>11965.361059490799</v>
      </c>
    </row>
    <row r="268" spans="1:27">
      <c r="A268" s="41">
        <v>45101</v>
      </c>
      <c r="B268">
        <v>15928</v>
      </c>
      <c r="C268">
        <v>702</v>
      </c>
      <c r="D268">
        <v>0</v>
      </c>
      <c r="E268">
        <v>160</v>
      </c>
      <c r="F268">
        <v>15152</v>
      </c>
      <c r="G268">
        <v>283</v>
      </c>
      <c r="H268">
        <v>1224</v>
      </c>
      <c r="I268">
        <v>213</v>
      </c>
      <c r="J268">
        <v>4150</v>
      </c>
      <c r="K268">
        <v>0</v>
      </c>
      <c r="L268" s="47">
        <v>5989.9168137131328</v>
      </c>
      <c r="M268" s="47">
        <v>3486.2616586841441</v>
      </c>
      <c r="N268">
        <v>201</v>
      </c>
      <c r="O268">
        <v>0</v>
      </c>
      <c r="P268" s="88">
        <v>70.582304008066544</v>
      </c>
      <c r="Q268" s="88">
        <v>5919.3345097050669</v>
      </c>
      <c r="R268">
        <v>91.756995210486508</v>
      </c>
      <c r="S268" s="88">
        <v>10951.0182</v>
      </c>
      <c r="T268" s="47">
        <v>23284.626836400301</v>
      </c>
      <c r="U268" t="s">
        <v>154</v>
      </c>
      <c r="V268" s="88">
        <v>18.55740190039749</v>
      </c>
      <c r="W268" s="88">
        <v>24.350672862579852</v>
      </c>
      <c r="X268">
        <v>0</v>
      </c>
      <c r="Y268" t="s">
        <v>87</v>
      </c>
      <c r="Z268">
        <v>0</v>
      </c>
      <c r="AA268" s="88">
        <v>12712.365631610788</v>
      </c>
    </row>
    <row r="269" spans="1:27">
      <c r="A269" s="41">
        <v>45102</v>
      </c>
      <c r="B269">
        <v>15290</v>
      </c>
      <c r="C269">
        <v>659</v>
      </c>
      <c r="D269">
        <v>0</v>
      </c>
      <c r="E269">
        <v>160</v>
      </c>
      <c r="F269">
        <v>13952</v>
      </c>
      <c r="G269">
        <v>273</v>
      </c>
      <c r="H269">
        <v>1046</v>
      </c>
      <c r="I269">
        <v>197</v>
      </c>
      <c r="J269">
        <v>4200</v>
      </c>
      <c r="K269">
        <v>0</v>
      </c>
      <c r="L269" s="47">
        <v>5992.9417695991933</v>
      </c>
      <c r="M269" s="47">
        <v>3516.5112175447439</v>
      </c>
      <c r="N269">
        <v>201</v>
      </c>
      <c r="O269">
        <v>0</v>
      </c>
      <c r="P269" s="88">
        <v>66.044870178976552</v>
      </c>
      <c r="Q269" s="88">
        <v>5200.403327451475</v>
      </c>
      <c r="R269">
        <v>82.682127552306525</v>
      </c>
      <c r="S269" s="88">
        <v>8824.2160000000003</v>
      </c>
      <c r="T269" s="47">
        <v>19722.689755482734</v>
      </c>
      <c r="U269" t="s">
        <v>155</v>
      </c>
      <c r="V269" s="88">
        <v>19.380688191456109</v>
      </c>
      <c r="W269" s="88">
        <v>25.839194663060741</v>
      </c>
      <c r="X269">
        <v>0</v>
      </c>
      <c r="Y269" t="s">
        <v>87</v>
      </c>
      <c r="Z269">
        <v>0</v>
      </c>
      <c r="AA269" s="88">
        <v>11271.655883035039</v>
      </c>
    </row>
    <row r="270" spans="1:27">
      <c r="A270" s="41">
        <v>45103</v>
      </c>
      <c r="B270">
        <v>15214</v>
      </c>
      <c r="C270">
        <v>637</v>
      </c>
      <c r="D270">
        <v>0</v>
      </c>
      <c r="E270">
        <v>160</v>
      </c>
      <c r="F270">
        <v>13059</v>
      </c>
      <c r="G270">
        <v>263</v>
      </c>
      <c r="H270">
        <v>883</v>
      </c>
      <c r="I270">
        <v>188</v>
      </c>
      <c r="J270">
        <v>4200</v>
      </c>
      <c r="K270">
        <v>0</v>
      </c>
      <c r="L270" s="47">
        <v>6007.0582304008067</v>
      </c>
      <c r="M270" s="47">
        <v>3511.4696244013107</v>
      </c>
      <c r="N270">
        <v>202</v>
      </c>
      <c r="O270">
        <v>0</v>
      </c>
      <c r="P270" s="88">
        <v>62.011595664229894</v>
      </c>
      <c r="Q270" s="88">
        <v>6248.5505419712626</v>
      </c>
      <c r="R270">
        <v>75.119737837156535</v>
      </c>
      <c r="S270" s="88">
        <v>8316.1500000000015</v>
      </c>
      <c r="T270" s="47">
        <v>17580.344003024955</v>
      </c>
      <c r="U270" t="s">
        <v>156</v>
      </c>
      <c r="V270" s="88">
        <v>20.291163269142846</v>
      </c>
      <c r="W270" s="88">
        <v>27.646429661365108</v>
      </c>
      <c r="X270">
        <v>0</v>
      </c>
      <c r="Y270" t="s">
        <v>87</v>
      </c>
      <c r="Z270">
        <v>0</v>
      </c>
      <c r="AA270" s="88">
        <v>9633.3137408621114</v>
      </c>
    </row>
    <row r="271" spans="1:27">
      <c r="A271" s="41">
        <v>45104</v>
      </c>
      <c r="B271">
        <v>14653</v>
      </c>
      <c r="C271">
        <v>642</v>
      </c>
      <c r="D271">
        <v>0</v>
      </c>
      <c r="E271">
        <v>160</v>
      </c>
      <c r="F271">
        <v>12195</v>
      </c>
      <c r="G271">
        <v>254</v>
      </c>
      <c r="H271">
        <v>687</v>
      </c>
      <c r="I271">
        <v>203</v>
      </c>
      <c r="J271">
        <v>4250</v>
      </c>
      <c r="K271">
        <v>0</v>
      </c>
      <c r="L271" s="47">
        <v>993.19384925636496</v>
      </c>
      <c r="M271" s="47">
        <v>3524.0736072598938</v>
      </c>
      <c r="N271">
        <v>200</v>
      </c>
      <c r="O271">
        <v>0</v>
      </c>
      <c r="P271" s="88">
        <v>68.061507436349885</v>
      </c>
      <c r="Q271" s="88">
        <v>1391.4797075875977</v>
      </c>
      <c r="R271">
        <v>91.252835896143182</v>
      </c>
      <c r="S271" s="88">
        <v>8240.4180000000015</v>
      </c>
      <c r="T271" s="47">
        <v>21401.731215023949</v>
      </c>
      <c r="U271" t="s">
        <v>157</v>
      </c>
      <c r="V271" s="88">
        <v>17.570108340633002</v>
      </c>
      <c r="W271" s="88">
        <v>24.412795839928439</v>
      </c>
      <c r="X271">
        <v>0</v>
      </c>
      <c r="Y271" t="s">
        <v>87</v>
      </c>
      <c r="Z271">
        <v>0</v>
      </c>
      <c r="AA271" s="88">
        <v>13546.56605092009</v>
      </c>
    </row>
    <row r="272" spans="1:27">
      <c r="A272" s="41">
        <v>45105</v>
      </c>
      <c r="B272">
        <v>13734</v>
      </c>
      <c r="C272">
        <v>697</v>
      </c>
      <c r="D272">
        <v>0</v>
      </c>
      <c r="E272">
        <v>160</v>
      </c>
      <c r="F272">
        <v>11219</v>
      </c>
      <c r="G272">
        <v>242</v>
      </c>
      <c r="H272">
        <v>554</v>
      </c>
      <c r="I272">
        <v>231</v>
      </c>
      <c r="J272">
        <v>4250</v>
      </c>
      <c r="K272">
        <v>0</v>
      </c>
      <c r="L272" s="47">
        <v>0.01</v>
      </c>
      <c r="M272" s="47">
        <v>3528.6110410889842</v>
      </c>
      <c r="N272">
        <v>200</v>
      </c>
      <c r="O272">
        <v>0</v>
      </c>
      <c r="P272" s="88">
        <v>65.540710864633226</v>
      </c>
      <c r="Q272" s="88">
        <v>93.773632467859841</v>
      </c>
      <c r="R272">
        <v>78.144693723216534</v>
      </c>
      <c r="S272" s="88">
        <v>7834.7910000000011</v>
      </c>
      <c r="T272" s="47">
        <v>20740.414976052431</v>
      </c>
      <c r="U272" t="s">
        <v>158</v>
      </c>
      <c r="V272" s="88">
        <v>13.776867993354717</v>
      </c>
      <c r="W272" s="88">
        <v>19.133905302607708</v>
      </c>
      <c r="X272">
        <v>0</v>
      </c>
      <c r="Y272" t="s">
        <v>87</v>
      </c>
      <c r="Z272">
        <v>0</v>
      </c>
      <c r="AA272" s="88">
        <v>13281.268669775647</v>
      </c>
    </row>
    <row r="273" spans="1:27">
      <c r="A273" s="41">
        <v>45106</v>
      </c>
      <c r="B273">
        <v>13478</v>
      </c>
      <c r="C273">
        <v>755</v>
      </c>
      <c r="D273">
        <v>0</v>
      </c>
      <c r="E273">
        <v>160</v>
      </c>
      <c r="F273">
        <v>10390</v>
      </c>
      <c r="G273">
        <v>232</v>
      </c>
      <c r="H273">
        <v>541</v>
      </c>
      <c r="I273">
        <v>248</v>
      </c>
      <c r="J273">
        <v>4300</v>
      </c>
      <c r="K273">
        <v>0</v>
      </c>
      <c r="L273" s="47">
        <v>0.01</v>
      </c>
      <c r="M273" s="47">
        <v>3543.2316612049408</v>
      </c>
      <c r="N273">
        <v>202</v>
      </c>
      <c r="O273">
        <v>0</v>
      </c>
      <c r="P273" s="88">
        <v>54.449205949079911</v>
      </c>
      <c r="Q273" s="88">
        <v>0</v>
      </c>
      <c r="R273">
        <v>84.698764809679858</v>
      </c>
      <c r="S273" s="88">
        <v>7240.0580000000009</v>
      </c>
      <c r="T273" s="47">
        <v>18748.968779934457</v>
      </c>
      <c r="U273" t="s">
        <v>159</v>
      </c>
      <c r="V273" s="88">
        <v>9.5637979954978718</v>
      </c>
      <c r="W273" s="88">
        <v>13.251675172383472</v>
      </c>
      <c r="X273">
        <v>0</v>
      </c>
      <c r="Y273" t="s">
        <v>87</v>
      </c>
      <c r="Z273">
        <v>0</v>
      </c>
      <c r="AA273" s="88">
        <v>11891.109544744138</v>
      </c>
    </row>
    <row r="274" spans="1:27">
      <c r="A274" s="41">
        <v>45107</v>
      </c>
      <c r="B274">
        <v>12826</v>
      </c>
      <c r="C274">
        <v>724</v>
      </c>
      <c r="D274">
        <v>0</v>
      </c>
      <c r="E274">
        <v>160</v>
      </c>
      <c r="F274">
        <v>9757</v>
      </c>
      <c r="G274">
        <v>225</v>
      </c>
      <c r="H274">
        <v>780</v>
      </c>
      <c r="I274">
        <v>262</v>
      </c>
      <c r="J274">
        <v>4300</v>
      </c>
      <c r="K274">
        <v>0</v>
      </c>
      <c r="L274" s="47">
        <v>993.69800857070834</v>
      </c>
      <c r="M274" s="47">
        <v>3543.2316612049408</v>
      </c>
      <c r="N274">
        <v>195</v>
      </c>
      <c r="O274">
        <v>0</v>
      </c>
      <c r="P274" s="88">
        <v>18.149735316359969</v>
      </c>
      <c r="Q274" s="88">
        <v>0</v>
      </c>
      <c r="R274">
        <v>91.756995210486508</v>
      </c>
      <c r="S274" s="88">
        <v>7103.0660000000007</v>
      </c>
      <c r="T274" s="47">
        <v>16638.413914797078</v>
      </c>
      <c r="U274" t="s">
        <v>160</v>
      </c>
      <c r="V274" s="88">
        <v>10.173540801391763</v>
      </c>
      <c r="W274" s="88">
        <v>14.085654472818195</v>
      </c>
      <c r="X274">
        <v>0</v>
      </c>
      <c r="Y274" t="s">
        <v>87</v>
      </c>
      <c r="Z274">
        <v>0</v>
      </c>
      <c r="AA274" s="88">
        <v>9928.1049100075634</v>
      </c>
    </row>
    <row r="545" ht="15" customHeight="1"/>
    <row r="546" ht="15" customHeight="1"/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Appendix A Base</vt:lpstr>
      <vt:lpstr>OCOD&amp;OMR (2023)</vt:lpstr>
      <vt:lpstr>OMR (2023)</vt:lpstr>
      <vt:lpstr>OCOD Data 2023</vt:lpstr>
      <vt:lpstr>Chart1</vt:lpstr>
      <vt:lpstr>Chart2</vt:lpstr>
      <vt:lpstr>Chart3</vt:lpstr>
      <vt:lpstr>'Appendix A Base'!Print_Area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bgiorgi</dc:creator>
  <cp:lastModifiedBy>Giorgi, Bryant@DWR</cp:lastModifiedBy>
  <cp:lastPrinted>2019-06-28T21:42:23Z</cp:lastPrinted>
  <dcterms:created xsi:type="dcterms:W3CDTF">2016-09-28T18:46:29Z</dcterms:created>
  <dcterms:modified xsi:type="dcterms:W3CDTF">2023-07-13T21:28:23Z</dcterms:modified>
</cp:coreProperties>
</file>