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TP\Yuba JPE Monitoring\Meetings and Presentations\"/>
    </mc:Choice>
  </mc:AlternateContent>
  <xr:revisionPtr revIDLastSave="0" documentId="13_ncr:1_{29C10EC8-C448-464B-B9F5-ACFBE1D69AFF}" xr6:coauthVersionLast="47" xr6:coauthVersionMax="47" xr10:uidLastSave="{00000000-0000-0000-0000-000000000000}"/>
  <bookViews>
    <workbookView xWindow="28680" yWindow="2100" windowWidth="25440" windowHeight="15270" xr2:uid="{DDDE7953-9960-41E9-B9EC-76C3DDB91996}"/>
  </bookViews>
  <sheets>
    <sheet name="Hallwo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9" i="1" l="1"/>
  <c r="AG109" i="1"/>
  <c r="V109" i="1"/>
  <c r="N109" i="1"/>
  <c r="M109" i="1"/>
  <c r="AH108" i="1"/>
  <c r="AG108" i="1"/>
  <c r="V108" i="1"/>
  <c r="N108" i="1"/>
  <c r="M108" i="1"/>
  <c r="AH107" i="1"/>
  <c r="AG107" i="1"/>
  <c r="V107" i="1"/>
  <c r="N107" i="1"/>
  <c r="M107" i="1"/>
  <c r="AG106" i="1"/>
  <c r="M106" i="1"/>
  <c r="V106" i="1"/>
  <c r="AH106" i="1" s="1"/>
  <c r="N106" i="1"/>
  <c r="AH105" i="1"/>
  <c r="AG105" i="1"/>
  <c r="N105" i="1"/>
  <c r="V105" i="1"/>
  <c r="M105" i="1"/>
  <c r="M104" i="1"/>
  <c r="V104" i="1"/>
  <c r="AH104" i="1" s="1"/>
  <c r="N104" i="1"/>
  <c r="V103" i="1"/>
  <c r="AH103" i="1" s="1"/>
  <c r="N103" i="1"/>
  <c r="M103" i="1"/>
  <c r="V102" i="1"/>
  <c r="AG102" i="1" s="1"/>
  <c r="N102" i="1"/>
  <c r="M102" i="1"/>
  <c r="V101" i="1"/>
  <c r="AH101" i="1" s="1"/>
  <c r="AG101" i="1"/>
  <c r="N101" i="1"/>
  <c r="M101" i="1"/>
  <c r="V100" i="1"/>
  <c r="AH100" i="1" s="1"/>
  <c r="N100" i="1"/>
  <c r="M100" i="1"/>
  <c r="V99" i="1"/>
  <c r="AG99" i="1" s="1"/>
  <c r="N99" i="1"/>
  <c r="M99" i="1"/>
  <c r="AG98" i="1"/>
  <c r="AH98" i="1"/>
  <c r="N98" i="1"/>
  <c r="V98" i="1"/>
  <c r="M98" i="1"/>
  <c r="AG97" i="1"/>
  <c r="N97" i="1"/>
  <c r="V97" i="1"/>
  <c r="AH97" i="1" s="1"/>
  <c r="M97" i="1"/>
  <c r="AG96" i="1"/>
  <c r="N96" i="1"/>
  <c r="M96" i="1"/>
  <c r="AH95" i="1"/>
  <c r="N95" i="1"/>
  <c r="M95" i="1"/>
  <c r="AH94" i="1"/>
  <c r="M94" i="1"/>
  <c r="V94" i="1"/>
  <c r="AG94" i="1" s="1"/>
  <c r="V95" i="1"/>
  <c r="AG95" i="1" s="1"/>
  <c r="V96" i="1"/>
  <c r="AH96" i="1" s="1"/>
  <c r="N94" i="1"/>
  <c r="V93" i="1"/>
  <c r="AG93" i="1" s="1"/>
  <c r="N93" i="1"/>
  <c r="M93" i="1"/>
  <c r="AH92" i="1"/>
  <c r="AG92" i="1"/>
  <c r="V92" i="1"/>
  <c r="N92" i="1"/>
  <c r="M92" i="1"/>
  <c r="AG91" i="1"/>
  <c r="AH91" i="1"/>
  <c r="M91" i="1"/>
  <c r="V91" i="1"/>
  <c r="N91" i="1"/>
  <c r="N90" i="1"/>
  <c r="V90" i="1"/>
  <c r="AH90" i="1" s="1"/>
  <c r="M90" i="1"/>
  <c r="V81" i="1"/>
  <c r="AH89" i="1"/>
  <c r="AG89" i="1"/>
  <c r="V89" i="1"/>
  <c r="N89" i="1"/>
  <c r="M89" i="1"/>
  <c r="V83" i="1"/>
  <c r="AH88" i="1"/>
  <c r="V88" i="1"/>
  <c r="AG88" i="1" s="1"/>
  <c r="N88" i="1"/>
  <c r="M88" i="1"/>
  <c r="V87" i="1"/>
  <c r="AH87" i="1" s="1"/>
  <c r="N87" i="1"/>
  <c r="M87" i="1"/>
  <c r="AH86" i="1"/>
  <c r="AG86" i="1"/>
  <c r="V86" i="1"/>
  <c r="M86" i="1"/>
  <c r="N86" i="1"/>
  <c r="AG87" i="1" l="1"/>
  <c r="AG90" i="1"/>
  <c r="AG100" i="1"/>
  <c r="AG104" i="1"/>
  <c r="AH99" i="1"/>
  <c r="AG103" i="1"/>
  <c r="AH102" i="1"/>
  <c r="AH93" i="1"/>
  <c r="V79" i="1"/>
  <c r="AG79" i="1" s="1"/>
  <c r="AG81" i="1"/>
  <c r="M83" i="1"/>
  <c r="N83" i="1"/>
  <c r="M84" i="1"/>
  <c r="N84" i="1"/>
  <c r="M85" i="1"/>
  <c r="N85" i="1"/>
  <c r="N81" i="1"/>
  <c r="V85" i="1"/>
  <c r="AG85" i="1"/>
  <c r="AH85" i="1"/>
  <c r="V82" i="1"/>
  <c r="AG82" i="1"/>
  <c r="AG83" i="1"/>
  <c r="V84" i="1"/>
  <c r="AG84" i="1" s="1"/>
  <c r="AH79" i="1"/>
  <c r="N79" i="1"/>
  <c r="M79" i="1"/>
  <c r="V76" i="1"/>
  <c r="AG76" i="1" s="1"/>
  <c r="M76" i="1"/>
  <c r="N76" i="1"/>
  <c r="V75" i="1"/>
  <c r="AG75" i="1" s="1"/>
  <c r="M75" i="1"/>
  <c r="N75" i="1"/>
  <c r="V74" i="1"/>
  <c r="AG74" i="1" s="1"/>
  <c r="N74" i="1"/>
  <c r="M74" i="1"/>
  <c r="V70" i="1"/>
  <c r="AG70" i="1" s="1"/>
  <c r="N70" i="1"/>
  <c r="M70" i="1"/>
  <c r="V69" i="1"/>
  <c r="AH69" i="1" s="1"/>
  <c r="N69" i="1"/>
  <c r="M69" i="1"/>
  <c r="V68" i="1"/>
  <c r="AH68" i="1" s="1"/>
  <c r="N68" i="1"/>
  <c r="M68" i="1"/>
  <c r="V67" i="1"/>
  <c r="AH67" i="1" s="1"/>
  <c r="N67" i="1"/>
  <c r="M67" i="1"/>
  <c r="V66" i="1"/>
  <c r="AH66" i="1" s="1"/>
  <c r="N66" i="1"/>
  <c r="M66" i="1"/>
  <c r="V65" i="1"/>
  <c r="AH65" i="1" s="1"/>
  <c r="N65" i="1"/>
  <c r="M65" i="1"/>
  <c r="V64" i="1"/>
  <c r="AG64" i="1" s="1"/>
  <c r="N64" i="1"/>
  <c r="M64" i="1"/>
  <c r="V63" i="1"/>
  <c r="AG63" i="1" s="1"/>
  <c r="N63" i="1"/>
  <c r="M63" i="1"/>
  <c r="V62" i="1"/>
  <c r="AH62" i="1" s="1"/>
  <c r="N62" i="1"/>
  <c r="M62" i="1"/>
  <c r="V61" i="1"/>
  <c r="AH61" i="1" s="1"/>
  <c r="N61" i="1"/>
  <c r="M61" i="1"/>
  <c r="AG60" i="1"/>
  <c r="V58" i="1"/>
  <c r="AG58" i="1" s="1"/>
  <c r="V59" i="1"/>
  <c r="AG59" i="1" s="1"/>
  <c r="V60" i="1"/>
  <c r="AH60" i="1" s="1"/>
  <c r="M58" i="1"/>
  <c r="N58" i="1"/>
  <c r="M59" i="1"/>
  <c r="N59" i="1"/>
  <c r="M60" i="1"/>
  <c r="N60" i="1"/>
  <c r="V56" i="1"/>
  <c r="AG56" i="1" s="1"/>
  <c r="V57" i="1"/>
  <c r="AG57" i="1" s="1"/>
  <c r="M56" i="1"/>
  <c r="N56" i="1"/>
  <c r="M57" i="1"/>
  <c r="N57" i="1"/>
  <c r="V55" i="1"/>
  <c r="AG55" i="1" s="1"/>
  <c r="M55" i="1"/>
  <c r="N55" i="1"/>
  <c r="AI42" i="1"/>
  <c r="AK37" i="1"/>
  <c r="AG30" i="1"/>
  <c r="V49" i="1"/>
  <c r="AH49" i="1" s="1"/>
  <c r="M49" i="1"/>
  <c r="N49" i="1"/>
  <c r="V48" i="1"/>
  <c r="AK48" i="1" s="1"/>
  <c r="N48" i="1"/>
  <c r="M48" i="1"/>
  <c r="V44" i="1"/>
  <c r="AJ44" i="1" s="1"/>
  <c r="M44" i="1"/>
  <c r="N44" i="1"/>
  <c r="V43" i="1"/>
  <c r="AG43" i="1" s="1"/>
  <c r="O43" i="1"/>
  <c r="N43" i="1"/>
  <c r="M43" i="1"/>
  <c r="V42" i="1"/>
  <c r="AK42" i="1" s="1"/>
  <c r="M42" i="1"/>
  <c r="N42" i="1"/>
  <c r="O42" i="1"/>
  <c r="V41" i="1"/>
  <c r="AI41" i="1" s="1"/>
  <c r="O41" i="1"/>
  <c r="N41" i="1"/>
  <c r="M41" i="1"/>
  <c r="V37" i="1"/>
  <c r="AJ37" i="1" s="1"/>
  <c r="O37" i="1"/>
  <c r="N37" i="1"/>
  <c r="M37" i="1"/>
  <c r="V36" i="1"/>
  <c r="AK36" i="1" s="1"/>
  <c r="O36" i="1"/>
  <c r="N36" i="1"/>
  <c r="M36" i="1"/>
  <c r="V35" i="1"/>
  <c r="AH35" i="1" s="1"/>
  <c r="O35" i="1"/>
  <c r="N35" i="1"/>
  <c r="M35" i="1"/>
  <c r="V34" i="1"/>
  <c r="AK34" i="1" s="1"/>
  <c r="O34" i="1"/>
  <c r="N34" i="1"/>
  <c r="M34" i="1"/>
  <c r="V30" i="1"/>
  <c r="AJ30" i="1" s="1"/>
  <c r="O30" i="1"/>
  <c r="N30" i="1"/>
  <c r="M30" i="1"/>
  <c r="V29" i="1"/>
  <c r="AG29" i="1" s="1"/>
  <c r="O29" i="1"/>
  <c r="N29" i="1"/>
  <c r="M29" i="1"/>
  <c r="O28" i="1"/>
  <c r="N28" i="1"/>
  <c r="M28" i="1"/>
  <c r="V27" i="1"/>
  <c r="AI27" i="1" s="1"/>
  <c r="V28" i="1"/>
  <c r="AK28" i="1" s="1"/>
  <c r="O27" i="1"/>
  <c r="N27" i="1"/>
  <c r="M27" i="1"/>
  <c r="V23" i="1"/>
  <c r="AH23" i="1" s="1"/>
  <c r="O23" i="1"/>
  <c r="N23" i="1"/>
  <c r="M23" i="1"/>
  <c r="AH75" i="1" l="1"/>
  <c r="AK41" i="1"/>
  <c r="AG69" i="1"/>
  <c r="AI28" i="1"/>
  <c r="AH58" i="1"/>
  <c r="AJ23" i="1"/>
  <c r="AI43" i="1"/>
  <c r="AK23" i="1"/>
  <c r="AJ34" i="1"/>
  <c r="AG44" i="1"/>
  <c r="AG68" i="1"/>
  <c r="AH36" i="1"/>
  <c r="AH44" i="1"/>
  <c r="AH70" i="1"/>
  <c r="AH76" i="1"/>
  <c r="AG23" i="1"/>
  <c r="AG41" i="1"/>
  <c r="AI23" i="1"/>
  <c r="AH74" i="1"/>
  <c r="AI36" i="1"/>
  <c r="AJ48" i="1"/>
  <c r="AH84" i="1"/>
  <c r="AH83" i="1"/>
  <c r="AH82" i="1"/>
  <c r="AH81" i="1"/>
  <c r="AJ27" i="1"/>
  <c r="AH29" i="1"/>
  <c r="AK30" i="1"/>
  <c r="AI35" i="1"/>
  <c r="AG37" i="1"/>
  <c r="AJ41" i="1"/>
  <c r="AH43" i="1"/>
  <c r="AK44" i="1"/>
  <c r="AI49" i="1"/>
  <c r="AH56" i="1"/>
  <c r="AH64" i="1"/>
  <c r="AK27" i="1"/>
  <c r="AI29" i="1"/>
  <c r="AG34" i="1"/>
  <c r="AJ35" i="1"/>
  <c r="AH37" i="1"/>
  <c r="AG48" i="1"/>
  <c r="AJ49" i="1"/>
  <c r="AG66" i="1"/>
  <c r="AG28" i="1"/>
  <c r="AJ29" i="1"/>
  <c r="AH34" i="1"/>
  <c r="AK35" i="1"/>
  <c r="AI37" i="1"/>
  <c r="AG42" i="1"/>
  <c r="AJ43" i="1"/>
  <c r="AH48" i="1"/>
  <c r="AK49" i="1"/>
  <c r="AG61" i="1"/>
  <c r="AH63" i="1"/>
  <c r="AH28" i="1"/>
  <c r="AK29" i="1"/>
  <c r="AI34" i="1"/>
  <c r="AG36" i="1"/>
  <c r="AH42" i="1"/>
  <c r="AK43" i="1"/>
  <c r="AI48" i="1"/>
  <c r="AG65" i="1"/>
  <c r="AG27" i="1"/>
  <c r="AJ28" i="1"/>
  <c r="AH30" i="1"/>
  <c r="AJ42" i="1"/>
  <c r="AH27" i="1"/>
  <c r="AI30" i="1"/>
  <c r="AG35" i="1"/>
  <c r="AJ36" i="1"/>
  <c r="AH41" i="1"/>
  <c r="AI44" i="1"/>
  <c r="AG49" i="1"/>
  <c r="AH55" i="1"/>
  <c r="AH57" i="1"/>
  <c r="AG62" i="1"/>
  <c r="AG67" i="1"/>
  <c r="AH59" i="1"/>
  <c r="V20" i="1"/>
  <c r="AK20" i="1" s="1"/>
  <c r="V21" i="1"/>
  <c r="AK21" i="1" s="1"/>
  <c r="O20" i="1"/>
  <c r="O21" i="1"/>
  <c r="O22" i="1"/>
  <c r="N20" i="1"/>
  <c r="N21" i="1"/>
  <c r="N22" i="1"/>
  <c r="M20" i="1"/>
  <c r="M21" i="1"/>
  <c r="M22" i="1"/>
  <c r="V22" i="1"/>
  <c r="AK22" i="1" s="1"/>
  <c r="AG16" i="1"/>
  <c r="V16" i="1"/>
  <c r="AH16" i="1" s="1"/>
  <c r="M16" i="1"/>
  <c r="N16" i="1"/>
  <c r="O16" i="1"/>
  <c r="AI15" i="1"/>
  <c r="AK15" i="1"/>
  <c r="M15" i="1"/>
  <c r="N15" i="1"/>
  <c r="O15" i="1"/>
  <c r="V15" i="1"/>
  <c r="AG15" i="1" s="1"/>
  <c r="V14" i="1"/>
  <c r="AK14" i="1" s="1"/>
  <c r="V13" i="1"/>
  <c r="AH13" i="1" s="1"/>
  <c r="O14" i="1"/>
  <c r="N14" i="1"/>
  <c r="M14" i="1"/>
  <c r="O13" i="1"/>
  <c r="N13" i="1"/>
  <c r="M13" i="1"/>
  <c r="V9" i="1"/>
  <c r="AG9" i="1" s="1"/>
  <c r="M9" i="1"/>
  <c r="N9" i="1"/>
  <c r="O9" i="1"/>
  <c r="V8" i="1"/>
  <c r="V7" i="1"/>
  <c r="AJ15" i="1" l="1"/>
  <c r="AK16" i="1"/>
  <c r="AH15" i="1"/>
  <c r="AI16" i="1"/>
  <c r="AJ16" i="1"/>
  <c r="AI13" i="1"/>
  <c r="AH9" i="1"/>
  <c r="AI9" i="1"/>
  <c r="AI21" i="1"/>
  <c r="AI22" i="1"/>
  <c r="AG22" i="1"/>
  <c r="AI20" i="1"/>
  <c r="AG21" i="1"/>
  <c r="AJ22" i="1"/>
  <c r="AG20" i="1"/>
  <c r="AJ21" i="1"/>
  <c r="AH22" i="1"/>
  <c r="AJ20" i="1"/>
  <c r="AH21" i="1"/>
  <c r="AH20" i="1"/>
  <c r="AG14" i="1"/>
  <c r="AH14" i="1"/>
  <c r="AI14" i="1"/>
  <c r="AJ14" i="1"/>
  <c r="AJ13" i="1"/>
  <c r="AK13" i="1"/>
  <c r="AG13" i="1"/>
  <c r="AK9" i="1"/>
  <c r="AJ9" i="1"/>
  <c r="M8" i="1"/>
  <c r="N8" i="1"/>
  <c r="O8" i="1"/>
  <c r="AG8" i="1"/>
  <c r="AH8" i="1"/>
  <c r="AI8" i="1"/>
  <c r="AJ8" i="1"/>
  <c r="AK8" i="1"/>
  <c r="AG7" i="1"/>
  <c r="O7" i="1"/>
  <c r="N7" i="1"/>
  <c r="M7" i="1"/>
  <c r="AB5" i="1" l="1"/>
  <c r="AC5" i="1"/>
  <c r="AD5" i="1"/>
  <c r="AE5" i="1"/>
  <c r="AF5" i="1"/>
  <c r="AJ7" i="1"/>
  <c r="AI7" i="1" l="1"/>
  <c r="AH7" i="1"/>
  <c r="AK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Hickey, Kassie@DWR</author>
  </authors>
  <commentList>
    <comment ref="W4" authorId="0" shapeId="0" xr:uid="{CFAA171F-4DB3-40D8-A30E-17854FE6D7A0}">
      <text>
        <r>
          <rPr>
            <b/>
            <sz val="9"/>
            <color indexed="81"/>
            <rFont val="Tahoma"/>
            <family val="2"/>
          </rPr>
          <t>Hickey, Kassie@DWR:</t>
        </r>
        <r>
          <rPr>
            <sz val="9"/>
            <color indexed="81"/>
            <rFont val="Tahoma"/>
            <family val="2"/>
          </rPr>
          <t xml:space="preserve">
CDEC- (MRY) Yuba River near Marysville mean daily flow associated with start date</t>
        </r>
      </text>
    </comment>
  </commentList>
</comments>
</file>

<file path=xl/sharedStrings.xml><?xml version="1.0" encoding="utf-8"?>
<sst xmlns="http://schemas.openxmlformats.org/spreadsheetml/2006/main" count="71" uniqueCount="47">
  <si>
    <t>Hallwood 3</t>
  </si>
  <si>
    <t>Hallwood 2</t>
  </si>
  <si>
    <t>Hallwood 1</t>
  </si>
  <si>
    <t>Hallwood 3 (5 footer)</t>
  </si>
  <si>
    <t>Hallwood 2 (RL 8 footer)</t>
  </si>
  <si>
    <t>Hallwood 1 (8 footer)</t>
  </si>
  <si>
    <t>Comments</t>
  </si>
  <si>
    <t>CPUE Steelhead (clipped)</t>
  </si>
  <si>
    <t>CPUE Steelhead</t>
  </si>
  <si>
    <t>CPUE Late Fall Chinook</t>
  </si>
  <si>
    <t>CPUE Spring Chinook</t>
  </si>
  <si>
    <t>CPUE Fall Chinook</t>
  </si>
  <si>
    <t>Steelhead (Clipped)</t>
  </si>
  <si>
    <t>Steelhead (Wild)</t>
  </si>
  <si>
    <t>Late Fall Chinook salmon</t>
  </si>
  <si>
    <t>Spring Chinook salmon</t>
  </si>
  <si>
    <t>Fall Chinook salmon</t>
  </si>
  <si>
    <t>Chinook salmon Max FL</t>
  </si>
  <si>
    <t>Chinook salmon Min  FL</t>
  </si>
  <si>
    <t>Turbidity (NTU)</t>
  </si>
  <si>
    <r>
      <t>Water Temp (</t>
    </r>
    <r>
      <rPr>
        <sz val="10"/>
        <color theme="1"/>
        <rFont val="Calibri"/>
        <family val="2"/>
      </rPr>
      <t>°C)</t>
    </r>
  </si>
  <si>
    <t>Mean Daily Flow (cfs)</t>
  </si>
  <si>
    <t>Total Hours Fished</t>
  </si>
  <si>
    <t>Total Cone Rev. #3</t>
  </si>
  <si>
    <t>Total Cone Rev. #2</t>
  </si>
  <si>
    <t>Total Cone Rev. #1</t>
  </si>
  <si>
    <t>Cone RPM #3 Trap</t>
  </si>
  <si>
    <t>Cone RPM #2 Trap</t>
  </si>
  <si>
    <t>Cone RPM #1 Trap</t>
  </si>
  <si>
    <t>Num. of Hours During Sampling Period</t>
  </si>
  <si>
    <t>Stop Time</t>
  </si>
  <si>
    <t>Stop Date</t>
  </si>
  <si>
    <t>Start Time</t>
  </si>
  <si>
    <t>Start Date</t>
  </si>
  <si>
    <t>Data are draft and subject to revision</t>
  </si>
  <si>
    <t>Traps started for the water year</t>
  </si>
  <si>
    <t>Please direct inquiries to Casey Campos at Casey.Campos@water.ca.gov</t>
  </si>
  <si>
    <t>California Department of Water Resources - Yuba River Rotary Screw Trap Catch and Effort Summaries - 2024/2025 Emigration Season</t>
  </si>
  <si>
    <t>Pulled Traps</t>
  </si>
  <si>
    <t>Set Traps</t>
  </si>
  <si>
    <t>Set traps</t>
  </si>
  <si>
    <t>Pulled traps</t>
  </si>
  <si>
    <t>Pulled traps 1, 2</t>
  </si>
  <si>
    <t>Pulled trap 3 - high flows</t>
  </si>
  <si>
    <t>Stick jammed in cone 2 stopped revs</t>
  </si>
  <si>
    <t>Set Hallwood 2 Trap</t>
  </si>
  <si>
    <t>Pulled Hallwood 2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</si>
</sst>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2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8" fillId="2" borderId="0" applyNumberFormat="0" applyBorder="0" applyAlignment="0" applyProtection="0"/>
  </cellStyleXfs>
  <cellXfs count="53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0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2" fontId="1" fillId="0" borderId="2" xfId="0" applyNumberFormat="1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0" xfId="1" applyFill="1"/>
    <xf numFmtId="164" fontId="1" fillId="0" borderId="17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" fillId="0" borderId="16" xfId="0" applyNumberFormat="1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5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E59F-FA10-4B68-9D1B-030840771376}">
  <dimension ref="A1:AW625"/>
  <sheetViews>
    <sheetView tabSelected="1" zoomScaleNormal="100" workbookViewId="0">
      <pane xSplit="1" ySplit="5" topLeftCell="B93" activePane="bottomRight" state="frozen"/>
      <selection pane="topRight" activeCell="B1" sqref="B1"/>
      <selection pane="bottomLeft" activeCell="A6" sqref="A6"/>
      <selection pane="bottomRight" activeCell="Q112" sqref="Q112"/>
    </sheetView>
  </sheetViews>
  <sheetFormatPr defaultColWidth="9.28515625" defaultRowHeight="16.149999999999999" customHeight="1" x14ac:dyDescent="0.2"/>
  <cols>
    <col min="1" max="1" width="10.42578125" style="4" bestFit="1" customWidth="1"/>
    <col min="2" max="2" width="9.140625" style="4" customWidth="1"/>
    <col min="3" max="3" width="10.42578125" style="4" bestFit="1" customWidth="1"/>
    <col min="4" max="4" width="6.7109375" style="4" customWidth="1"/>
    <col min="5" max="5" width="10.42578125" style="4" bestFit="1" customWidth="1"/>
    <col min="6" max="6" width="7.42578125" style="4" customWidth="1"/>
    <col min="7" max="7" width="10.42578125" style="4" bestFit="1" customWidth="1"/>
    <col min="8" max="8" width="7.5703125" style="4" customWidth="1"/>
    <col min="9" max="9" width="11.42578125" style="4" customWidth="1"/>
    <col min="10" max="10" width="8.42578125" style="4" customWidth="1"/>
    <col min="11" max="11" width="11.140625" style="4" customWidth="1"/>
    <col min="12" max="12" width="7.5703125" style="4" customWidth="1"/>
    <col min="13" max="13" width="11.42578125" style="4" customWidth="1"/>
    <col min="14" max="15" width="11.28515625" style="4" customWidth="1"/>
    <col min="16" max="18" width="6.5703125" style="5" customWidth="1"/>
    <col min="19" max="19" width="8.42578125" style="5" customWidth="1"/>
    <col min="20" max="21" width="8.5703125" style="4" customWidth="1"/>
    <col min="22" max="22" width="11.7109375" style="3" customWidth="1"/>
    <col min="23" max="23" width="9" style="4" bestFit="1" customWidth="1"/>
    <col min="24" max="24" width="8.5703125" style="4" bestFit="1" customWidth="1"/>
    <col min="25" max="25" width="8" style="4" bestFit="1" customWidth="1"/>
    <col min="26" max="30" width="7.42578125" style="4" bestFit="1" customWidth="1"/>
    <col min="31" max="32" width="9.42578125" style="4" customWidth="1"/>
    <col min="33" max="33" width="12.5703125" style="3" customWidth="1"/>
    <col min="34" max="34" width="7.42578125" style="3" bestFit="1" customWidth="1"/>
    <col min="35" max="35" width="7.42578125" style="3" customWidth="1"/>
    <col min="36" max="36" width="9.28515625" style="3" customWidth="1"/>
    <col min="37" max="37" width="9.42578125" style="3" customWidth="1"/>
    <col min="38" max="38" width="13.42578125" style="1" customWidth="1"/>
    <col min="39" max="40" width="9.28515625" style="1"/>
    <col min="41" max="41" width="4.42578125" style="1" customWidth="1"/>
    <col min="42" max="47" width="9.28515625" style="1" hidden="1" customWidth="1"/>
    <col min="48" max="48" width="4.42578125" style="1" customWidth="1"/>
    <col min="49" max="49" width="5.42578125" style="2" customWidth="1"/>
    <col min="50" max="16384" width="9.28515625" style="1"/>
  </cols>
  <sheetData>
    <row r="1" spans="1:49" ht="12.75" x14ac:dyDescent="0.2">
      <c r="A1" s="44" t="s">
        <v>37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49" ht="12.75" x14ac:dyDescent="0.2">
      <c r="A2" s="44" t="s">
        <v>34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</row>
    <row r="3" spans="1:49" ht="13.5" thickBot="1" x14ac:dyDescent="0.25">
      <c r="A3" s="44" t="s">
        <v>36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</row>
    <row r="4" spans="1:49" ht="55.15" customHeight="1" thickTop="1" thickBot="1" x14ac:dyDescent="0.25">
      <c r="A4" s="28" t="s">
        <v>33</v>
      </c>
      <c r="B4" s="27" t="s">
        <v>32</v>
      </c>
      <c r="C4" s="27" t="s">
        <v>31</v>
      </c>
      <c r="D4" s="26" t="s">
        <v>30</v>
      </c>
      <c r="E4" s="28" t="s">
        <v>33</v>
      </c>
      <c r="F4" s="27" t="s">
        <v>32</v>
      </c>
      <c r="G4" s="27" t="s">
        <v>31</v>
      </c>
      <c r="H4" s="26" t="s">
        <v>30</v>
      </c>
      <c r="I4" s="28" t="s">
        <v>33</v>
      </c>
      <c r="J4" s="27" t="s">
        <v>32</v>
      </c>
      <c r="K4" s="27" t="s">
        <v>31</v>
      </c>
      <c r="L4" s="26" t="s">
        <v>30</v>
      </c>
      <c r="M4" s="25" t="s">
        <v>29</v>
      </c>
      <c r="N4" s="25" t="s">
        <v>29</v>
      </c>
      <c r="O4" s="25" t="s">
        <v>29</v>
      </c>
      <c r="P4" s="36" t="s">
        <v>28</v>
      </c>
      <c r="Q4" s="50" t="s">
        <v>27</v>
      </c>
      <c r="R4" s="34" t="s">
        <v>26</v>
      </c>
      <c r="S4" s="36" t="s">
        <v>25</v>
      </c>
      <c r="T4" s="50" t="s">
        <v>24</v>
      </c>
      <c r="U4" s="38" t="s">
        <v>23</v>
      </c>
      <c r="V4" s="32" t="s">
        <v>22</v>
      </c>
      <c r="W4" s="40" t="s">
        <v>21</v>
      </c>
      <c r="X4" s="42" t="s">
        <v>20</v>
      </c>
      <c r="Y4" s="40" t="s">
        <v>19</v>
      </c>
      <c r="Z4" s="42" t="s">
        <v>18</v>
      </c>
      <c r="AA4" s="50" t="s">
        <v>17</v>
      </c>
      <c r="AB4" s="24" t="s">
        <v>16</v>
      </c>
      <c r="AC4" s="23" t="s">
        <v>15</v>
      </c>
      <c r="AD4" s="23" t="s">
        <v>14</v>
      </c>
      <c r="AE4" s="23" t="s">
        <v>13</v>
      </c>
      <c r="AF4" s="22" t="s">
        <v>12</v>
      </c>
      <c r="AG4" s="32" t="s">
        <v>11</v>
      </c>
      <c r="AH4" s="51" t="s">
        <v>10</v>
      </c>
      <c r="AI4" s="30" t="s">
        <v>9</v>
      </c>
      <c r="AJ4" s="32" t="s">
        <v>8</v>
      </c>
      <c r="AK4" s="40" t="s">
        <v>7</v>
      </c>
      <c r="AL4" s="45" t="s">
        <v>6</v>
      </c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16"/>
    </row>
    <row r="5" spans="1:49" ht="16.149999999999999" customHeight="1" thickTop="1" thickBot="1" x14ac:dyDescent="0.25">
      <c r="A5" s="47" t="s">
        <v>5</v>
      </c>
      <c r="B5" s="48"/>
      <c r="C5" s="48"/>
      <c r="D5" s="49"/>
      <c r="E5" s="47" t="s">
        <v>4</v>
      </c>
      <c r="F5" s="48"/>
      <c r="G5" s="48"/>
      <c r="H5" s="49"/>
      <c r="I5" s="47" t="s">
        <v>3</v>
      </c>
      <c r="J5" s="48"/>
      <c r="K5" s="48"/>
      <c r="L5" s="49"/>
      <c r="M5" s="21" t="s">
        <v>2</v>
      </c>
      <c r="N5" s="21" t="s">
        <v>1</v>
      </c>
      <c r="O5" s="21" t="s">
        <v>0</v>
      </c>
      <c r="P5" s="37"/>
      <c r="Q5" s="46"/>
      <c r="R5" s="35"/>
      <c r="S5" s="37"/>
      <c r="T5" s="46"/>
      <c r="U5" s="39"/>
      <c r="V5" s="33"/>
      <c r="W5" s="41"/>
      <c r="X5" s="43"/>
      <c r="Y5" s="41"/>
      <c r="Z5" s="43"/>
      <c r="AA5" s="46"/>
      <c r="AB5" s="20">
        <f>SUM(AB6:AB407)</f>
        <v>3315</v>
      </c>
      <c r="AC5" s="19">
        <f>SUM(AC6:AC407)</f>
        <v>276</v>
      </c>
      <c r="AD5" s="18">
        <f>SUM(AD6:AD407)</f>
        <v>0</v>
      </c>
      <c r="AE5" s="18">
        <f>SUM(AE6:AE407)</f>
        <v>6</v>
      </c>
      <c r="AF5" s="17">
        <f>SUM(AF6:AF407)</f>
        <v>0</v>
      </c>
      <c r="AG5" s="33"/>
      <c r="AH5" s="52"/>
      <c r="AI5" s="31"/>
      <c r="AJ5" s="33"/>
      <c r="AK5" s="41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16"/>
    </row>
    <row r="6" spans="1:49" ht="16.149999999999999" customHeight="1" thickTop="1" x14ac:dyDescent="0.2">
      <c r="A6" s="6"/>
      <c r="C6" s="6">
        <v>45580</v>
      </c>
      <c r="D6" s="7">
        <v>0.41736111111111113</v>
      </c>
      <c r="E6" s="6"/>
      <c r="F6" s="7"/>
      <c r="G6" s="6">
        <v>45580</v>
      </c>
      <c r="H6" s="7">
        <v>0.41736111111111113</v>
      </c>
      <c r="I6" s="6"/>
      <c r="J6" s="7"/>
      <c r="K6" s="6">
        <v>45580</v>
      </c>
      <c r="L6" s="7">
        <v>0.41736111111111113</v>
      </c>
      <c r="P6" s="5">
        <v>1.1000000000000001</v>
      </c>
      <c r="Q6" s="5">
        <v>1.4</v>
      </c>
      <c r="R6" s="5">
        <v>0</v>
      </c>
      <c r="U6" s="14"/>
      <c r="V6" s="13"/>
      <c r="W6" s="15">
        <v>601</v>
      </c>
      <c r="X6" s="14">
        <v>13</v>
      </c>
      <c r="Y6" s="14">
        <v>0.83</v>
      </c>
      <c r="AJ6" s="13"/>
      <c r="AK6" s="13"/>
      <c r="AL6" s="12" t="s">
        <v>35</v>
      </c>
    </row>
    <row r="7" spans="1:49" ht="16.149999999999999" customHeight="1" x14ac:dyDescent="0.2">
      <c r="A7" s="6">
        <v>45580</v>
      </c>
      <c r="B7" s="7">
        <v>0.41736111111111113</v>
      </c>
      <c r="C7" s="6">
        <v>45581</v>
      </c>
      <c r="D7" s="7">
        <v>0.44444444444444442</v>
      </c>
      <c r="E7" s="6">
        <v>45580</v>
      </c>
      <c r="F7" s="7">
        <v>0.41736111111111113</v>
      </c>
      <c r="G7" s="6">
        <v>45581</v>
      </c>
      <c r="H7" s="7">
        <v>0.44444444444444442</v>
      </c>
      <c r="I7" s="6">
        <v>45580</v>
      </c>
      <c r="J7" s="7">
        <v>0.41736111111111113</v>
      </c>
      <c r="K7" s="6">
        <v>45581</v>
      </c>
      <c r="L7" s="7">
        <v>0.44444444444444442</v>
      </c>
      <c r="M7" s="8">
        <f>((C7+D7)-(A7+B7))*24</f>
        <v>24.650000000023283</v>
      </c>
      <c r="N7" s="8">
        <f>((G7+H7)-(E7+F7))*24</f>
        <v>24.650000000023283</v>
      </c>
      <c r="O7" s="8">
        <f>((K7+L7)-(I7+J7))*24</f>
        <v>24.650000000023283</v>
      </c>
      <c r="P7" s="5">
        <v>1.65</v>
      </c>
      <c r="Q7" s="5">
        <v>1.05</v>
      </c>
      <c r="R7" s="5">
        <v>0</v>
      </c>
      <c r="S7" s="5">
        <v>2090</v>
      </c>
      <c r="T7" s="4">
        <v>1900</v>
      </c>
      <c r="U7" s="4">
        <v>0</v>
      </c>
      <c r="V7" s="3">
        <f>(((S7/P7)/60))+(((T7/Q7)/60))</f>
        <v>51.269841269841265</v>
      </c>
      <c r="W7" s="4">
        <v>597</v>
      </c>
      <c r="X7" s="4">
        <v>16</v>
      </c>
      <c r="Y7" s="4">
        <v>1.29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3">
        <f>AB7/V7</f>
        <v>0</v>
      </c>
      <c r="AH7" s="3">
        <f>AC7/V7</f>
        <v>0</v>
      </c>
      <c r="AI7" s="3">
        <f>AD7/V7</f>
        <v>0</v>
      </c>
      <c r="AJ7" s="3">
        <f>AE7/V7</f>
        <v>0</v>
      </c>
      <c r="AK7" s="3">
        <f>AF7/V7</f>
        <v>0</v>
      </c>
      <c r="AL7" s="11"/>
    </row>
    <row r="8" spans="1:49" ht="16.149999999999999" customHeight="1" x14ac:dyDescent="0.2">
      <c r="A8" s="6">
        <v>45581</v>
      </c>
      <c r="B8" s="7">
        <v>0.44444444444444442</v>
      </c>
      <c r="C8" s="6">
        <v>45582</v>
      </c>
      <c r="D8" s="7">
        <v>0.43055555555555558</v>
      </c>
      <c r="E8" s="6">
        <v>45581</v>
      </c>
      <c r="F8" s="7">
        <v>0.44444444444444442</v>
      </c>
      <c r="G8" s="6">
        <v>45582</v>
      </c>
      <c r="H8" s="7">
        <v>0.43055555555555558</v>
      </c>
      <c r="I8" s="6">
        <v>45581</v>
      </c>
      <c r="J8" s="7">
        <v>0.44444444444444442</v>
      </c>
      <c r="K8" s="6">
        <v>45582</v>
      </c>
      <c r="L8" s="7">
        <v>0.43055555555555558</v>
      </c>
      <c r="M8" s="8">
        <f>((C8+D8)-(A8+B8))*24</f>
        <v>23.666666666627862</v>
      </c>
      <c r="N8" s="8">
        <f>((G8+H8)-(E8+F8))*24</f>
        <v>23.666666666627862</v>
      </c>
      <c r="O8" s="8">
        <f>((K8+L8)-(I8+J8))*24</f>
        <v>23.666666666627862</v>
      </c>
      <c r="P8" s="5">
        <v>1.2</v>
      </c>
      <c r="Q8" s="5">
        <v>1.25</v>
      </c>
      <c r="R8" s="5">
        <v>1E-4</v>
      </c>
      <c r="S8" s="5">
        <v>2042.5</v>
      </c>
      <c r="T8" s="4">
        <v>1425</v>
      </c>
      <c r="U8" s="4">
        <v>0</v>
      </c>
      <c r="V8" s="3">
        <f>(((S8/P8)/60))+(((T8/Q8)/60))</f>
        <v>47.368055555555557</v>
      </c>
      <c r="W8" s="4">
        <v>595</v>
      </c>
      <c r="X8" s="4">
        <v>16</v>
      </c>
      <c r="Y8" s="4">
        <v>1.47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3">
        <f>AB8/V8</f>
        <v>0</v>
      </c>
      <c r="AH8" s="3">
        <f>AC8/V8</f>
        <v>0</v>
      </c>
      <c r="AI8" s="3">
        <f>AD8/V8</f>
        <v>0</v>
      </c>
      <c r="AJ8" s="3">
        <f>AE8/V8</f>
        <v>0</v>
      </c>
      <c r="AK8" s="3">
        <f>AF8/V8</f>
        <v>0</v>
      </c>
    </row>
    <row r="9" spans="1:49" ht="16.149999999999999" customHeight="1" x14ac:dyDescent="0.2">
      <c r="A9" s="6">
        <v>45582</v>
      </c>
      <c r="B9" s="7">
        <v>0.43055555555555558</v>
      </c>
      <c r="C9" s="6">
        <v>45583</v>
      </c>
      <c r="D9" s="7">
        <v>0.41666666666666669</v>
      </c>
      <c r="E9" s="6">
        <v>45582</v>
      </c>
      <c r="F9" s="7">
        <v>0.43055555555555558</v>
      </c>
      <c r="G9" s="6">
        <v>45583</v>
      </c>
      <c r="H9" s="7">
        <v>0.3923611111111111</v>
      </c>
      <c r="I9" s="6">
        <v>45582</v>
      </c>
      <c r="J9" s="7">
        <v>0.43055555555555558</v>
      </c>
      <c r="K9" s="6">
        <v>45583</v>
      </c>
      <c r="L9" s="7">
        <v>0.41666666666666669</v>
      </c>
      <c r="M9" s="8">
        <f>((C9+D9)-(A9+B9))*24</f>
        <v>23.666666666627862</v>
      </c>
      <c r="N9" s="8">
        <f>((G9+H9)-(E9+F9))*24</f>
        <v>23.083333333313931</v>
      </c>
      <c r="O9" s="8">
        <f>((K9+L9)-(I9+J9))*24</f>
        <v>23.666666666627862</v>
      </c>
      <c r="P9" s="5">
        <v>1.1000000000000001</v>
      </c>
      <c r="Q9" s="5">
        <v>1.2</v>
      </c>
      <c r="R9" s="5">
        <v>0</v>
      </c>
      <c r="S9" s="5">
        <v>1852.5</v>
      </c>
      <c r="T9" s="4">
        <v>1425</v>
      </c>
      <c r="U9" s="4">
        <v>0</v>
      </c>
      <c r="V9" s="3">
        <f>(((S9/P9)/60))+(((T9/Q9)/60))</f>
        <v>47.859848484848484</v>
      </c>
      <c r="W9" s="4">
        <v>591</v>
      </c>
      <c r="X9" s="4">
        <v>14</v>
      </c>
      <c r="Y9" s="4">
        <v>2.41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3">
        <f>AB9/V9</f>
        <v>0</v>
      </c>
      <c r="AH9" s="3">
        <f>AC9/V9</f>
        <v>0</v>
      </c>
      <c r="AI9" s="3">
        <f>AD9/V9</f>
        <v>0</v>
      </c>
      <c r="AJ9" s="3">
        <f>AE9/V9</f>
        <v>0</v>
      </c>
      <c r="AK9" s="3">
        <f>AF9/V9</f>
        <v>0</v>
      </c>
      <c r="AL9" s="1" t="s">
        <v>38</v>
      </c>
    </row>
    <row r="10" spans="1:49" ht="16.149999999999999" customHeight="1" x14ac:dyDescent="0.2">
      <c r="A10" s="6">
        <v>45583</v>
      </c>
      <c r="B10" s="7"/>
      <c r="C10" s="6">
        <v>45584</v>
      </c>
      <c r="D10" s="7"/>
      <c r="E10" s="6">
        <v>45583</v>
      </c>
      <c r="F10" s="7"/>
      <c r="G10" s="6">
        <v>45584</v>
      </c>
      <c r="H10" s="7"/>
      <c r="I10" s="6">
        <v>45583</v>
      </c>
      <c r="J10" s="7"/>
      <c r="K10" s="6">
        <v>45584</v>
      </c>
      <c r="L10" s="7"/>
      <c r="M10" s="8"/>
      <c r="N10" s="8"/>
      <c r="O10" s="8"/>
      <c r="W10" s="4">
        <v>589</v>
      </c>
    </row>
    <row r="11" spans="1:49" ht="16.149999999999999" customHeight="1" x14ac:dyDescent="0.2">
      <c r="A11" s="6">
        <v>45584</v>
      </c>
      <c r="B11" s="7"/>
      <c r="C11" s="6">
        <v>45585</v>
      </c>
      <c r="D11" s="7"/>
      <c r="E11" s="6">
        <v>45584</v>
      </c>
      <c r="F11" s="7"/>
      <c r="G11" s="6">
        <v>45585</v>
      </c>
      <c r="H11" s="7"/>
      <c r="I11" s="6">
        <v>45584</v>
      </c>
      <c r="J11" s="7"/>
      <c r="K11" s="6">
        <v>45585</v>
      </c>
      <c r="L11" s="7"/>
      <c r="M11" s="8"/>
      <c r="N11" s="8"/>
      <c r="O11" s="8"/>
      <c r="W11" s="4">
        <v>588</v>
      </c>
    </row>
    <row r="12" spans="1:49" ht="16.149999999999999" customHeight="1" x14ac:dyDescent="0.2">
      <c r="A12" s="6">
        <v>45585</v>
      </c>
      <c r="B12" s="7"/>
      <c r="C12" s="6">
        <v>45586</v>
      </c>
      <c r="D12" s="7">
        <v>0.46597222222222223</v>
      </c>
      <c r="E12" s="6">
        <v>45585</v>
      </c>
      <c r="F12" s="7"/>
      <c r="G12" s="6">
        <v>45586</v>
      </c>
      <c r="H12" s="7">
        <v>0.46597222222222223</v>
      </c>
      <c r="I12" s="6">
        <v>45585</v>
      </c>
      <c r="J12" s="7"/>
      <c r="K12" s="6">
        <v>45586</v>
      </c>
      <c r="L12" s="7">
        <v>0.46597222222222223</v>
      </c>
      <c r="M12" s="8"/>
      <c r="N12" s="8"/>
      <c r="O12" s="8"/>
      <c r="P12" s="5">
        <v>1.4</v>
      </c>
      <c r="Q12" s="5">
        <v>1.1000000000000001</v>
      </c>
      <c r="R12" s="5">
        <v>0</v>
      </c>
      <c r="W12" s="4">
        <v>569</v>
      </c>
      <c r="X12" s="4">
        <v>15</v>
      </c>
      <c r="Y12" s="4">
        <v>1.73</v>
      </c>
      <c r="AL12" s="1" t="s">
        <v>39</v>
      </c>
    </row>
    <row r="13" spans="1:49" ht="16.149999999999999" customHeight="1" x14ac:dyDescent="0.2">
      <c r="A13" s="6">
        <v>45586</v>
      </c>
      <c r="B13" s="7">
        <v>0.46597222222222223</v>
      </c>
      <c r="C13" s="6">
        <v>45587</v>
      </c>
      <c r="D13" s="7">
        <v>0.42777777777777776</v>
      </c>
      <c r="E13" s="6">
        <v>45586</v>
      </c>
      <c r="F13" s="7">
        <v>0.46597222222222223</v>
      </c>
      <c r="G13" s="6">
        <v>45587</v>
      </c>
      <c r="H13" s="7">
        <v>0.42777777777777776</v>
      </c>
      <c r="I13" s="6">
        <v>45586</v>
      </c>
      <c r="J13" s="7">
        <v>0.46597222222222223</v>
      </c>
      <c r="K13" s="6">
        <v>45587</v>
      </c>
      <c r="L13" s="7">
        <v>0.42777777777777776</v>
      </c>
      <c r="M13" s="8">
        <f t="shared" ref="M13:M14" si="0">((C13+D13)-(A13+B13))*24</f>
        <v>23.083333333313931</v>
      </c>
      <c r="N13" s="8">
        <f t="shared" ref="N13:N14" si="1">((G13+H13)-(E13+F13))*24</f>
        <v>23.083333333313931</v>
      </c>
      <c r="O13" s="8">
        <f t="shared" ref="O13:O14" si="2">((K13+L13)-(I13+J13))*24</f>
        <v>23.083333333313931</v>
      </c>
      <c r="P13" s="5">
        <v>1.75</v>
      </c>
      <c r="Q13" s="5">
        <v>1</v>
      </c>
      <c r="R13" s="5">
        <v>0</v>
      </c>
      <c r="S13" s="5">
        <v>2185</v>
      </c>
      <c r="T13" s="4">
        <v>1900</v>
      </c>
      <c r="U13" s="4">
        <v>0</v>
      </c>
      <c r="V13" s="3">
        <f t="shared" ref="V13:V37" si="3">(((S13/P13)/60))+(((T13/Q13)/60))</f>
        <v>52.476190476190482</v>
      </c>
      <c r="W13" s="4">
        <v>556</v>
      </c>
      <c r="X13" s="4">
        <v>14</v>
      </c>
      <c r="Y13" s="4">
        <v>1.78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3">
        <f t="shared" ref="AG13:AG14" si="4">AB13/V13</f>
        <v>0</v>
      </c>
      <c r="AH13" s="3">
        <f t="shared" ref="AH13:AH14" si="5">AC13/V13</f>
        <v>0</v>
      </c>
      <c r="AI13" s="3">
        <f t="shared" ref="AI13:AI14" si="6">AD13/V13</f>
        <v>0</v>
      </c>
      <c r="AJ13" s="3">
        <f t="shared" ref="AJ13:AJ14" si="7">AE13/V13</f>
        <v>0</v>
      </c>
      <c r="AK13" s="3">
        <f t="shared" ref="AK13:AK14" si="8">AF13/V13</f>
        <v>0</v>
      </c>
    </row>
    <row r="14" spans="1:49" ht="16.149999999999999" customHeight="1" x14ac:dyDescent="0.2">
      <c r="A14" s="6">
        <v>45587</v>
      </c>
      <c r="B14" s="7">
        <v>0.42777777777777776</v>
      </c>
      <c r="C14" s="6">
        <v>45588</v>
      </c>
      <c r="D14" s="7">
        <v>0.43819444444444444</v>
      </c>
      <c r="E14" s="6">
        <v>45587</v>
      </c>
      <c r="F14" s="7">
        <v>0.42777777777777776</v>
      </c>
      <c r="G14" s="6">
        <v>45588</v>
      </c>
      <c r="H14" s="7">
        <v>0.43819444444444444</v>
      </c>
      <c r="I14" s="6">
        <v>45587</v>
      </c>
      <c r="J14" s="7">
        <v>0.42777777777777776</v>
      </c>
      <c r="K14" s="6">
        <v>45588</v>
      </c>
      <c r="L14" s="7">
        <v>0.43819444444444444</v>
      </c>
      <c r="M14" s="8">
        <f t="shared" si="0"/>
        <v>24.250000000116415</v>
      </c>
      <c r="N14" s="8">
        <f t="shared" si="1"/>
        <v>24.250000000116415</v>
      </c>
      <c r="O14" s="8">
        <f t="shared" si="2"/>
        <v>24.250000000116415</v>
      </c>
      <c r="P14" s="5">
        <v>1.6</v>
      </c>
      <c r="Q14" s="5">
        <v>1.25</v>
      </c>
      <c r="R14" s="5">
        <v>0</v>
      </c>
      <c r="S14" s="5">
        <v>2137.5</v>
      </c>
      <c r="T14" s="4">
        <v>1425</v>
      </c>
      <c r="U14" s="4">
        <v>0</v>
      </c>
      <c r="V14" s="3">
        <f t="shared" si="3"/>
        <v>41.265625</v>
      </c>
      <c r="W14" s="4">
        <v>562</v>
      </c>
      <c r="X14" s="4">
        <v>15</v>
      </c>
      <c r="Y14" s="4">
        <v>1.29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3">
        <f t="shared" si="4"/>
        <v>0</v>
      </c>
      <c r="AH14" s="3">
        <f t="shared" si="5"/>
        <v>0</v>
      </c>
      <c r="AI14" s="3">
        <f t="shared" si="6"/>
        <v>0</v>
      </c>
      <c r="AJ14" s="3">
        <f t="shared" si="7"/>
        <v>0</v>
      </c>
      <c r="AK14" s="3">
        <f t="shared" si="8"/>
        <v>0</v>
      </c>
    </row>
    <row r="15" spans="1:49" ht="16.149999999999999" customHeight="1" x14ac:dyDescent="0.2">
      <c r="A15" s="6">
        <v>45588</v>
      </c>
      <c r="B15" s="7">
        <v>0.43819444444444444</v>
      </c>
      <c r="C15" s="6">
        <v>45589</v>
      </c>
      <c r="D15" s="7">
        <v>0.45277777777777778</v>
      </c>
      <c r="E15" s="6">
        <v>45588</v>
      </c>
      <c r="F15" s="7">
        <v>0.43819444444444444</v>
      </c>
      <c r="G15" s="6">
        <v>45589</v>
      </c>
      <c r="H15" s="7">
        <v>0.45277777777777778</v>
      </c>
      <c r="I15" s="6">
        <v>45588</v>
      </c>
      <c r="J15" s="7">
        <v>0.43819444444444444</v>
      </c>
      <c r="K15" s="6">
        <v>45589</v>
      </c>
      <c r="L15" s="7">
        <v>0.45277777777777778</v>
      </c>
      <c r="M15" s="8">
        <f t="shared" ref="M15" si="9">((C15+D15)-(A15+B15))*24</f>
        <v>24.349999999918509</v>
      </c>
      <c r="N15" s="8">
        <f t="shared" ref="N15" si="10">((G15+H15)-(E15+F15))*24</f>
        <v>24.349999999918509</v>
      </c>
      <c r="O15" s="8">
        <f t="shared" ref="O15" si="11">((K15+L15)-(I15+J15))*24</f>
        <v>24.349999999918509</v>
      </c>
      <c r="P15" s="5">
        <v>1.35</v>
      </c>
      <c r="Q15" s="5">
        <v>1.2</v>
      </c>
      <c r="R15" s="5">
        <v>0</v>
      </c>
      <c r="S15" s="5">
        <v>1852.5</v>
      </c>
      <c r="T15" s="4">
        <v>1900</v>
      </c>
      <c r="U15" s="4">
        <v>0</v>
      </c>
      <c r="V15" s="3">
        <f t="shared" si="3"/>
        <v>49.259259259259267</v>
      </c>
      <c r="W15" s="4">
        <v>554</v>
      </c>
      <c r="X15" s="4">
        <v>14</v>
      </c>
      <c r="Y15" s="4">
        <v>1.59</v>
      </c>
      <c r="AB15" s="4">
        <v>0</v>
      </c>
      <c r="AC15" s="4">
        <v>0</v>
      </c>
      <c r="AD15" s="10">
        <v>0</v>
      </c>
      <c r="AE15" s="4">
        <v>0</v>
      </c>
      <c r="AF15" s="4">
        <v>0</v>
      </c>
      <c r="AG15" s="3">
        <f t="shared" ref="AG15" si="12">AB15/V15</f>
        <v>0</v>
      </c>
      <c r="AH15" s="3">
        <f t="shared" ref="AH15" si="13">AC15/V15</f>
        <v>0</v>
      </c>
      <c r="AI15" s="3">
        <f t="shared" ref="AI15" si="14">AD15/V15</f>
        <v>0</v>
      </c>
      <c r="AJ15" s="3">
        <f t="shared" ref="AJ15" si="15">AE15/V15</f>
        <v>0</v>
      </c>
      <c r="AK15" s="3">
        <f t="shared" ref="AK15" si="16">AF15/V15</f>
        <v>0</v>
      </c>
    </row>
    <row r="16" spans="1:49" ht="16.149999999999999" customHeight="1" x14ac:dyDescent="0.2">
      <c r="A16" s="6">
        <v>45589</v>
      </c>
      <c r="B16" s="7">
        <v>0.45277777777777778</v>
      </c>
      <c r="C16" s="6">
        <v>45590</v>
      </c>
      <c r="D16" s="7">
        <v>0.39930555555555558</v>
      </c>
      <c r="E16" s="6">
        <v>45589</v>
      </c>
      <c r="F16" s="7">
        <v>0.45277777777777778</v>
      </c>
      <c r="G16" s="6">
        <v>45590</v>
      </c>
      <c r="H16" s="7">
        <v>0.39930555555555558</v>
      </c>
      <c r="I16" s="6">
        <v>45589</v>
      </c>
      <c r="J16" s="7">
        <v>0.45277777777777778</v>
      </c>
      <c r="K16" s="6">
        <v>45590</v>
      </c>
      <c r="L16" s="7">
        <v>0.39930555555555558</v>
      </c>
      <c r="M16" s="8">
        <f t="shared" ref="M16:M37" si="17">((C16+D16)-(A16+B16))*24</f>
        <v>22.716666666674428</v>
      </c>
      <c r="N16" s="8">
        <f t="shared" ref="N16:N37" si="18">((G16+H16)-(E16+F16))*24</f>
        <v>22.716666666674428</v>
      </c>
      <c r="O16" s="8">
        <f t="shared" ref="O16:O37" si="19">((K16+L16)-(I16+J16))*24</f>
        <v>22.716666666674428</v>
      </c>
      <c r="P16" s="5">
        <v>1.4</v>
      </c>
      <c r="Q16" s="5">
        <v>0.6</v>
      </c>
      <c r="R16" s="5">
        <v>0</v>
      </c>
      <c r="S16" s="5">
        <v>1757.5</v>
      </c>
      <c r="T16" s="4">
        <v>950</v>
      </c>
      <c r="U16" s="4">
        <v>0</v>
      </c>
      <c r="V16" s="3">
        <f t="shared" si="3"/>
        <v>47.311507936507937</v>
      </c>
      <c r="W16" s="4">
        <v>555</v>
      </c>
      <c r="X16" s="4">
        <v>14</v>
      </c>
      <c r="Y16" s="4">
        <v>3.37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3">
        <f t="shared" ref="AG16:AG23" si="20">AB16/V16</f>
        <v>0</v>
      </c>
      <c r="AH16" s="3">
        <f t="shared" ref="AH16:AH23" si="21">AC16/V16</f>
        <v>0</v>
      </c>
      <c r="AI16" s="3">
        <f t="shared" ref="AI16:AI23" si="22">AD16/V16</f>
        <v>0</v>
      </c>
      <c r="AJ16" s="3">
        <f t="shared" ref="AJ16:AJ23" si="23">AE16/V16</f>
        <v>0</v>
      </c>
      <c r="AK16" s="3">
        <f t="shared" ref="AK16:AK23" si="24">AF16/V16</f>
        <v>0</v>
      </c>
      <c r="AL16" s="1" t="s">
        <v>38</v>
      </c>
    </row>
    <row r="17" spans="1:38" ht="16.149999999999999" customHeight="1" x14ac:dyDescent="0.2">
      <c r="A17" s="6">
        <v>45590</v>
      </c>
      <c r="B17" s="7"/>
      <c r="C17" s="6">
        <v>45591</v>
      </c>
      <c r="D17" s="7"/>
      <c r="E17" s="6">
        <v>45590</v>
      </c>
      <c r="F17" s="7"/>
      <c r="G17" s="6">
        <v>45591</v>
      </c>
      <c r="H17" s="7"/>
      <c r="I17" s="6">
        <v>45590</v>
      </c>
      <c r="J17" s="7"/>
      <c r="K17" s="6">
        <v>45591</v>
      </c>
      <c r="L17" s="7"/>
      <c r="M17" s="8"/>
      <c r="N17" s="8"/>
      <c r="O17" s="8"/>
      <c r="W17" s="4">
        <v>568</v>
      </c>
    </row>
    <row r="18" spans="1:38" ht="16.149999999999999" customHeight="1" x14ac:dyDescent="0.2">
      <c r="A18" s="6">
        <v>45591</v>
      </c>
      <c r="B18" s="7"/>
      <c r="C18" s="6">
        <v>45592</v>
      </c>
      <c r="D18" s="7"/>
      <c r="E18" s="6">
        <v>45591</v>
      </c>
      <c r="F18" s="7"/>
      <c r="G18" s="6">
        <v>45592</v>
      </c>
      <c r="H18" s="7"/>
      <c r="I18" s="6">
        <v>45591</v>
      </c>
      <c r="J18" s="7"/>
      <c r="K18" s="6">
        <v>45592</v>
      </c>
      <c r="L18" s="7"/>
      <c r="M18" s="8"/>
      <c r="N18" s="8"/>
      <c r="O18" s="8"/>
      <c r="W18" s="4">
        <v>569</v>
      </c>
    </row>
    <row r="19" spans="1:38" ht="16.149999999999999" customHeight="1" x14ac:dyDescent="0.2">
      <c r="A19" s="6">
        <v>45592</v>
      </c>
      <c r="B19" s="7"/>
      <c r="C19" s="6">
        <v>45593</v>
      </c>
      <c r="D19" s="7">
        <v>0.4236111111111111</v>
      </c>
      <c r="E19" s="6">
        <v>45592</v>
      </c>
      <c r="F19" s="7"/>
      <c r="G19" s="6">
        <v>45593</v>
      </c>
      <c r="H19" s="7">
        <v>0.42638888888888887</v>
      </c>
      <c r="I19" s="6">
        <v>45592</v>
      </c>
      <c r="J19" s="7"/>
      <c r="K19" s="6">
        <v>45593</v>
      </c>
      <c r="L19" s="7">
        <v>0.43055555555555558</v>
      </c>
      <c r="M19" s="8"/>
      <c r="N19" s="8"/>
      <c r="O19" s="8"/>
      <c r="P19" s="5">
        <v>1.4</v>
      </c>
      <c r="Q19" s="5">
        <v>1.1599999999999999</v>
      </c>
      <c r="R19" s="5">
        <v>0</v>
      </c>
      <c r="W19" s="4">
        <v>557</v>
      </c>
      <c r="X19" s="4">
        <v>15</v>
      </c>
      <c r="Y19" s="4">
        <v>1.1599999999999999</v>
      </c>
      <c r="AL19" s="1" t="s">
        <v>40</v>
      </c>
    </row>
    <row r="20" spans="1:38" ht="16.149999999999999" customHeight="1" x14ac:dyDescent="0.2">
      <c r="A20" s="6">
        <v>45593</v>
      </c>
      <c r="B20" s="7">
        <v>0.4236111111111111</v>
      </c>
      <c r="C20" s="6">
        <v>45594</v>
      </c>
      <c r="D20" s="7">
        <v>0.41875000000000001</v>
      </c>
      <c r="E20" s="6">
        <v>45593</v>
      </c>
      <c r="F20" s="7">
        <v>0.42638888888888887</v>
      </c>
      <c r="G20" s="6">
        <v>45594</v>
      </c>
      <c r="H20" s="7">
        <v>0.41875000000000001</v>
      </c>
      <c r="I20" s="6">
        <v>45593</v>
      </c>
      <c r="J20" s="7">
        <v>0.43055555555555558</v>
      </c>
      <c r="K20" s="6">
        <v>45594</v>
      </c>
      <c r="L20" s="7">
        <v>0.41875000000000001</v>
      </c>
      <c r="M20" s="8">
        <f t="shared" si="17"/>
        <v>23.883333333302289</v>
      </c>
      <c r="N20" s="8">
        <f t="shared" si="18"/>
        <v>23.816666666592937</v>
      </c>
      <c r="O20" s="8">
        <f t="shared" si="19"/>
        <v>23.71666666661622</v>
      </c>
      <c r="P20" s="5">
        <v>1.1000000000000001</v>
      </c>
      <c r="Q20" s="5">
        <v>1.25</v>
      </c>
      <c r="R20" s="5">
        <v>0</v>
      </c>
      <c r="S20" s="5">
        <v>1425</v>
      </c>
      <c r="T20" s="4">
        <v>1900</v>
      </c>
      <c r="U20" s="4">
        <v>0</v>
      </c>
      <c r="V20" s="3">
        <f t="shared" si="3"/>
        <v>46.924242424242422</v>
      </c>
      <c r="W20" s="4">
        <v>547</v>
      </c>
      <c r="X20" s="4">
        <v>14</v>
      </c>
      <c r="Y20" s="4">
        <v>1.41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3">
        <f t="shared" si="20"/>
        <v>0</v>
      </c>
      <c r="AH20" s="3">
        <f t="shared" si="21"/>
        <v>0</v>
      </c>
      <c r="AI20" s="3">
        <f t="shared" si="22"/>
        <v>0</v>
      </c>
      <c r="AJ20" s="3">
        <f t="shared" si="23"/>
        <v>0</v>
      </c>
      <c r="AK20" s="3">
        <f t="shared" si="24"/>
        <v>0</v>
      </c>
    </row>
    <row r="21" spans="1:38" ht="16.149999999999999" customHeight="1" x14ac:dyDescent="0.2">
      <c r="A21" s="6">
        <v>45594</v>
      </c>
      <c r="B21" s="7">
        <v>0.41875000000000001</v>
      </c>
      <c r="C21" s="6">
        <v>45595</v>
      </c>
      <c r="D21" s="7">
        <v>0.40763888888888888</v>
      </c>
      <c r="E21" s="6">
        <v>45594</v>
      </c>
      <c r="F21" s="7">
        <v>0.41875000000000001</v>
      </c>
      <c r="G21" s="6">
        <v>45595</v>
      </c>
      <c r="H21" s="7">
        <v>0.40763888888888888</v>
      </c>
      <c r="I21" s="6">
        <v>45594</v>
      </c>
      <c r="J21" s="7">
        <v>0.41875000000000001</v>
      </c>
      <c r="K21" s="6">
        <v>45595</v>
      </c>
      <c r="L21" s="7">
        <v>0.40763888888888888</v>
      </c>
      <c r="M21" s="8">
        <f t="shared" si="17"/>
        <v>23.733333333337214</v>
      </c>
      <c r="N21" s="8">
        <f t="shared" si="18"/>
        <v>23.733333333337214</v>
      </c>
      <c r="O21" s="8">
        <f t="shared" si="19"/>
        <v>23.733333333337214</v>
      </c>
      <c r="P21" s="5">
        <v>1.5</v>
      </c>
      <c r="Q21" s="5">
        <v>1.1499999999999999</v>
      </c>
      <c r="R21" s="5">
        <v>0</v>
      </c>
      <c r="S21" s="5">
        <v>1852.5</v>
      </c>
      <c r="T21" s="4">
        <v>1425</v>
      </c>
      <c r="U21" s="4">
        <v>0</v>
      </c>
      <c r="V21" s="3">
        <f t="shared" si="3"/>
        <v>41.235507246376812</v>
      </c>
      <c r="W21" s="4">
        <v>549</v>
      </c>
      <c r="X21" s="4">
        <v>13</v>
      </c>
      <c r="Y21" s="4">
        <v>1.1100000000000001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3">
        <f t="shared" si="20"/>
        <v>0</v>
      </c>
      <c r="AH21" s="3">
        <f t="shared" si="21"/>
        <v>0</v>
      </c>
      <c r="AI21" s="3">
        <f t="shared" si="22"/>
        <v>0</v>
      </c>
      <c r="AJ21" s="3">
        <f t="shared" si="23"/>
        <v>0</v>
      </c>
      <c r="AK21" s="3">
        <f t="shared" si="24"/>
        <v>0</v>
      </c>
    </row>
    <row r="22" spans="1:38" ht="16.149999999999999" customHeight="1" x14ac:dyDescent="0.2">
      <c r="A22" s="6">
        <v>45595</v>
      </c>
      <c r="B22" s="7">
        <v>0.40763888888888888</v>
      </c>
      <c r="C22" s="6">
        <v>45596</v>
      </c>
      <c r="D22" s="7">
        <v>0.43958333333333333</v>
      </c>
      <c r="E22" s="6">
        <v>45595</v>
      </c>
      <c r="F22" s="7">
        <v>0.40763888888888888</v>
      </c>
      <c r="G22" s="6">
        <v>45596</v>
      </c>
      <c r="H22" s="7">
        <v>0.43958333333333333</v>
      </c>
      <c r="I22" s="6">
        <v>45595</v>
      </c>
      <c r="J22" s="7">
        <v>0.40763888888888888</v>
      </c>
      <c r="K22" s="6">
        <v>45596</v>
      </c>
      <c r="L22" s="7">
        <v>0.43958333333333333</v>
      </c>
      <c r="M22" s="8">
        <f t="shared" si="17"/>
        <v>24.766666666720994</v>
      </c>
      <c r="N22" s="8">
        <f t="shared" si="18"/>
        <v>24.766666666720994</v>
      </c>
      <c r="O22" s="8">
        <f t="shared" si="19"/>
        <v>24.766666666720994</v>
      </c>
      <c r="P22" s="5">
        <v>1.65</v>
      </c>
      <c r="Q22" s="5">
        <v>1.35</v>
      </c>
      <c r="R22" s="5">
        <v>0</v>
      </c>
      <c r="S22" s="5">
        <v>2232.5</v>
      </c>
      <c r="T22" s="4">
        <v>1425</v>
      </c>
      <c r="U22" s="4">
        <v>0</v>
      </c>
      <c r="V22" s="3">
        <f t="shared" si="3"/>
        <v>40.14309764309764</v>
      </c>
      <c r="W22" s="4">
        <v>594</v>
      </c>
      <c r="X22" s="4">
        <v>14</v>
      </c>
      <c r="Y22" s="4">
        <v>1.29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3">
        <f t="shared" si="20"/>
        <v>0</v>
      </c>
      <c r="AH22" s="3">
        <f t="shared" si="21"/>
        <v>0</v>
      </c>
      <c r="AI22" s="3">
        <f t="shared" si="22"/>
        <v>0</v>
      </c>
      <c r="AJ22" s="3">
        <f t="shared" si="23"/>
        <v>0</v>
      </c>
      <c r="AK22" s="3">
        <f t="shared" si="24"/>
        <v>0</v>
      </c>
    </row>
    <row r="23" spans="1:38" ht="16.149999999999999" customHeight="1" x14ac:dyDescent="0.2">
      <c r="A23" s="6">
        <v>45596</v>
      </c>
      <c r="B23" s="7">
        <v>0.43958333333333333</v>
      </c>
      <c r="C23" s="6">
        <v>45597</v>
      </c>
      <c r="D23" s="7">
        <v>0.39583333333333331</v>
      </c>
      <c r="E23" s="6">
        <v>45596</v>
      </c>
      <c r="F23" s="7">
        <v>0.43958333333333333</v>
      </c>
      <c r="G23" s="6">
        <v>45597</v>
      </c>
      <c r="H23" s="7">
        <v>0.39583333333333331</v>
      </c>
      <c r="I23" s="6">
        <v>45596</v>
      </c>
      <c r="J23" s="7">
        <v>0.43958333333333333</v>
      </c>
      <c r="K23" s="6">
        <v>45597</v>
      </c>
      <c r="L23" s="7">
        <v>0.39583333333333331</v>
      </c>
      <c r="M23" s="8">
        <f t="shared" si="17"/>
        <v>22.950000000069849</v>
      </c>
      <c r="N23" s="8">
        <f t="shared" si="18"/>
        <v>22.950000000069849</v>
      </c>
      <c r="O23" s="8">
        <f t="shared" si="19"/>
        <v>22.950000000069849</v>
      </c>
      <c r="P23" s="5">
        <v>1</v>
      </c>
      <c r="Q23" s="5">
        <v>0.2</v>
      </c>
      <c r="R23" s="5">
        <v>0</v>
      </c>
      <c r="S23" s="5">
        <v>1567.5</v>
      </c>
      <c r="T23" s="4">
        <v>950</v>
      </c>
      <c r="U23" s="4">
        <v>0</v>
      </c>
      <c r="V23" s="3">
        <f t="shared" si="3"/>
        <v>105.29166666666667</v>
      </c>
      <c r="W23" s="4">
        <v>624</v>
      </c>
      <c r="X23" s="4">
        <v>13</v>
      </c>
      <c r="Y23" s="4">
        <v>1.02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3">
        <f t="shared" si="20"/>
        <v>0</v>
      </c>
      <c r="AH23" s="3">
        <f t="shared" si="21"/>
        <v>0</v>
      </c>
      <c r="AI23" s="3">
        <f t="shared" si="22"/>
        <v>0</v>
      </c>
      <c r="AJ23" s="3">
        <f t="shared" si="23"/>
        <v>0</v>
      </c>
      <c r="AK23" s="3">
        <f t="shared" si="24"/>
        <v>0</v>
      </c>
      <c r="AL23" s="1" t="s">
        <v>41</v>
      </c>
    </row>
    <row r="24" spans="1:38" ht="16.149999999999999" customHeight="1" x14ac:dyDescent="0.2">
      <c r="A24" s="6">
        <v>45597</v>
      </c>
      <c r="B24" s="7"/>
      <c r="C24" s="6">
        <v>45598</v>
      </c>
      <c r="D24" s="7"/>
      <c r="E24" s="6">
        <v>45597</v>
      </c>
      <c r="F24" s="7"/>
      <c r="G24" s="6">
        <v>45598</v>
      </c>
      <c r="H24" s="7"/>
      <c r="I24" s="6">
        <v>45597</v>
      </c>
      <c r="J24" s="7"/>
      <c r="K24" s="6">
        <v>45598</v>
      </c>
      <c r="L24" s="7"/>
      <c r="M24" s="8"/>
      <c r="N24" s="8"/>
      <c r="O24" s="8"/>
      <c r="W24" s="4">
        <v>654</v>
      </c>
    </row>
    <row r="25" spans="1:38" ht="16.149999999999999" customHeight="1" x14ac:dyDescent="0.2">
      <c r="A25" s="6">
        <v>45598</v>
      </c>
      <c r="B25" s="7"/>
      <c r="C25" s="6">
        <v>45599</v>
      </c>
      <c r="D25" s="7"/>
      <c r="E25" s="6">
        <v>45598</v>
      </c>
      <c r="F25" s="7"/>
      <c r="G25" s="6">
        <v>45599</v>
      </c>
      <c r="H25" s="7"/>
      <c r="I25" s="6">
        <v>45598</v>
      </c>
      <c r="J25" s="7"/>
      <c r="K25" s="6">
        <v>45599</v>
      </c>
      <c r="L25" s="7"/>
      <c r="M25" s="8"/>
      <c r="N25" s="8"/>
      <c r="O25" s="8"/>
      <c r="W25" s="4">
        <v>639</v>
      </c>
    </row>
    <row r="26" spans="1:38" ht="16.149999999999999" customHeight="1" x14ac:dyDescent="0.2">
      <c r="A26" s="6">
        <v>45599</v>
      </c>
      <c r="B26" s="7"/>
      <c r="C26" s="6">
        <v>45600</v>
      </c>
      <c r="D26" s="7">
        <v>0.53194444444444444</v>
      </c>
      <c r="E26" s="6">
        <v>45599</v>
      </c>
      <c r="F26" s="7"/>
      <c r="G26" s="6">
        <v>45600</v>
      </c>
      <c r="H26" s="7">
        <v>0.53194444444444444</v>
      </c>
      <c r="I26" s="6">
        <v>45599</v>
      </c>
      <c r="J26" s="7"/>
      <c r="K26" s="6">
        <v>45600</v>
      </c>
      <c r="L26" s="7">
        <v>0.53194444444444444</v>
      </c>
      <c r="M26" s="8"/>
      <c r="N26" s="8"/>
      <c r="O26" s="8"/>
      <c r="P26" s="5">
        <v>1.8</v>
      </c>
      <c r="Q26" s="5">
        <v>1.2</v>
      </c>
      <c r="R26" s="5">
        <v>0</v>
      </c>
      <c r="W26" s="4">
        <v>625</v>
      </c>
      <c r="X26" s="4">
        <v>14</v>
      </c>
      <c r="Y26" s="4">
        <v>1.46</v>
      </c>
      <c r="AL26" s="1" t="s">
        <v>40</v>
      </c>
    </row>
    <row r="27" spans="1:38" ht="16.149999999999999" customHeight="1" x14ac:dyDescent="0.2">
      <c r="A27" s="6">
        <v>45600</v>
      </c>
      <c r="B27" s="7">
        <v>0.53194444444444444</v>
      </c>
      <c r="C27" s="6">
        <v>45601</v>
      </c>
      <c r="D27" s="7">
        <v>0.40069444444444446</v>
      </c>
      <c r="E27" s="6">
        <v>45600</v>
      </c>
      <c r="F27" s="7">
        <v>0.53194444444444444</v>
      </c>
      <c r="G27" s="6">
        <v>45601</v>
      </c>
      <c r="H27" s="7">
        <v>0.40069444444444446</v>
      </c>
      <c r="I27" s="6">
        <v>45600</v>
      </c>
      <c r="J27" s="7">
        <v>0.53194444444444444</v>
      </c>
      <c r="K27" s="6">
        <v>45601</v>
      </c>
      <c r="L27" s="7">
        <v>0.40069444444444446</v>
      </c>
      <c r="M27" s="8">
        <f t="shared" si="17"/>
        <v>20.849999999860302</v>
      </c>
      <c r="N27" s="8">
        <f t="shared" si="18"/>
        <v>20.849999999860302</v>
      </c>
      <c r="O27" s="8">
        <f t="shared" si="19"/>
        <v>20.849999999860302</v>
      </c>
      <c r="P27" s="5">
        <v>1.6</v>
      </c>
      <c r="Q27" s="5">
        <v>1.1000000000000001</v>
      </c>
      <c r="R27" s="5">
        <v>0</v>
      </c>
      <c r="S27" s="5">
        <v>2185</v>
      </c>
      <c r="T27" s="4">
        <v>1425</v>
      </c>
      <c r="U27" s="4">
        <v>0</v>
      </c>
      <c r="V27" s="3">
        <f t="shared" si="3"/>
        <v>44.351325757575751</v>
      </c>
      <c r="W27" s="4">
        <v>616</v>
      </c>
      <c r="X27" s="4">
        <v>13</v>
      </c>
      <c r="Y27" s="4">
        <v>1.19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3">
        <f t="shared" ref="AG27:AG30" si="25">AB27/V27</f>
        <v>0</v>
      </c>
      <c r="AH27" s="3">
        <f t="shared" ref="AH27:AH30" si="26">AC27/V27</f>
        <v>0</v>
      </c>
      <c r="AI27" s="3">
        <f t="shared" ref="AI27:AI30" si="27">AD27/V27</f>
        <v>0</v>
      </c>
      <c r="AJ27" s="3">
        <f t="shared" ref="AJ27:AJ30" si="28">AE27/V27</f>
        <v>0</v>
      </c>
      <c r="AK27" s="3">
        <f t="shared" ref="AK27:AK30" si="29">AF27/V27</f>
        <v>0</v>
      </c>
    </row>
    <row r="28" spans="1:38" ht="16.149999999999999" customHeight="1" x14ac:dyDescent="0.2">
      <c r="A28" s="6">
        <v>45601</v>
      </c>
      <c r="B28" s="7">
        <v>0.40069444444444446</v>
      </c>
      <c r="C28" s="6">
        <v>45602</v>
      </c>
      <c r="D28" s="7">
        <v>0.49305555555555558</v>
      </c>
      <c r="E28" s="6">
        <v>45601</v>
      </c>
      <c r="F28" s="7">
        <v>0.40069444444444446</v>
      </c>
      <c r="G28" s="6">
        <v>45602</v>
      </c>
      <c r="H28" s="7">
        <v>0.49305555555555558</v>
      </c>
      <c r="I28" s="6">
        <v>45601</v>
      </c>
      <c r="J28" s="7">
        <v>0.40069444444444446</v>
      </c>
      <c r="K28" s="6">
        <v>45602</v>
      </c>
      <c r="L28" s="7">
        <v>0.49305555555555558</v>
      </c>
      <c r="M28" s="8">
        <f t="shared" si="17"/>
        <v>26.216666666732635</v>
      </c>
      <c r="N28" s="8">
        <f t="shared" si="18"/>
        <v>26.216666666732635</v>
      </c>
      <c r="O28" s="8">
        <f t="shared" si="19"/>
        <v>26.216666666732635</v>
      </c>
      <c r="P28" s="5">
        <v>1.55</v>
      </c>
      <c r="Q28" s="5">
        <v>1.25</v>
      </c>
      <c r="R28" s="5">
        <v>0</v>
      </c>
      <c r="S28" s="5">
        <v>2517.5</v>
      </c>
      <c r="T28" s="4">
        <v>1900</v>
      </c>
      <c r="U28" s="4">
        <v>0</v>
      </c>
      <c r="V28" s="3">
        <f t="shared" si="3"/>
        <v>52.403225806451616</v>
      </c>
      <c r="W28" s="4">
        <v>614</v>
      </c>
      <c r="X28" s="4">
        <v>13</v>
      </c>
      <c r="Y28" s="4">
        <v>1.45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3">
        <f t="shared" si="25"/>
        <v>0</v>
      </c>
      <c r="AH28" s="3">
        <f t="shared" si="26"/>
        <v>0</v>
      </c>
      <c r="AI28" s="3">
        <f t="shared" si="27"/>
        <v>0</v>
      </c>
      <c r="AJ28" s="3">
        <f t="shared" si="28"/>
        <v>0</v>
      </c>
      <c r="AK28" s="3">
        <f t="shared" si="29"/>
        <v>0</v>
      </c>
    </row>
    <row r="29" spans="1:38" ht="16.149999999999999" customHeight="1" x14ac:dyDescent="0.2">
      <c r="A29" s="6">
        <v>45602</v>
      </c>
      <c r="B29" s="7">
        <v>0.49305555555555558</v>
      </c>
      <c r="C29" s="6">
        <v>45603</v>
      </c>
      <c r="D29" s="7">
        <v>0.47013888888888888</v>
      </c>
      <c r="E29" s="6">
        <v>45602</v>
      </c>
      <c r="F29" s="7">
        <v>0.49305555555555558</v>
      </c>
      <c r="G29" s="6">
        <v>45603</v>
      </c>
      <c r="H29" s="7">
        <v>0.47013888888888888</v>
      </c>
      <c r="I29" s="6">
        <v>45602</v>
      </c>
      <c r="J29" s="7">
        <v>0.49305555555555558</v>
      </c>
      <c r="K29" s="6">
        <v>45603</v>
      </c>
      <c r="L29" s="7">
        <v>0.47013888888888888</v>
      </c>
      <c r="M29" s="8">
        <f t="shared" si="17"/>
        <v>23.449999999953434</v>
      </c>
      <c r="N29" s="8">
        <f t="shared" si="18"/>
        <v>23.449999999953434</v>
      </c>
      <c r="O29" s="8">
        <f t="shared" si="19"/>
        <v>23.449999999953434</v>
      </c>
      <c r="P29" s="5">
        <v>1.8</v>
      </c>
      <c r="Q29" s="5">
        <v>1.2</v>
      </c>
      <c r="R29" s="5">
        <v>0</v>
      </c>
      <c r="S29" s="5">
        <v>2185</v>
      </c>
      <c r="T29" s="4">
        <v>1425</v>
      </c>
      <c r="U29" s="4">
        <v>0</v>
      </c>
      <c r="V29" s="3">
        <f t="shared" si="3"/>
        <v>40.023148148148152</v>
      </c>
      <c r="W29" s="4">
        <v>607</v>
      </c>
      <c r="X29" s="4">
        <v>13</v>
      </c>
      <c r="Y29" s="4">
        <v>1.89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3">
        <f t="shared" si="25"/>
        <v>0</v>
      </c>
      <c r="AH29" s="3">
        <f t="shared" si="26"/>
        <v>0</v>
      </c>
      <c r="AI29" s="3">
        <f t="shared" si="27"/>
        <v>0</v>
      </c>
      <c r="AJ29" s="3">
        <f t="shared" si="28"/>
        <v>0</v>
      </c>
      <c r="AK29" s="3">
        <f t="shared" si="29"/>
        <v>0</v>
      </c>
    </row>
    <row r="30" spans="1:38" ht="16.149999999999999" customHeight="1" x14ac:dyDescent="0.2">
      <c r="A30" s="6">
        <v>45603</v>
      </c>
      <c r="B30" s="7">
        <v>0.47013888888888888</v>
      </c>
      <c r="C30" s="6">
        <v>45604</v>
      </c>
      <c r="D30" s="7">
        <v>0.4375</v>
      </c>
      <c r="E30" s="6">
        <v>45603</v>
      </c>
      <c r="F30" s="7">
        <v>0.47013888888888888</v>
      </c>
      <c r="G30" s="6">
        <v>45604</v>
      </c>
      <c r="H30" s="7">
        <v>0.4375</v>
      </c>
      <c r="I30" s="6">
        <v>45603</v>
      </c>
      <c r="J30" s="7">
        <v>0.47013888888888888</v>
      </c>
      <c r="K30" s="6">
        <v>45604</v>
      </c>
      <c r="L30" s="7">
        <v>0.4375</v>
      </c>
      <c r="M30" s="8">
        <f t="shared" si="17"/>
        <v>23.216666666732635</v>
      </c>
      <c r="N30" s="8">
        <f t="shared" si="18"/>
        <v>23.216666666732635</v>
      </c>
      <c r="O30" s="8">
        <f t="shared" si="19"/>
        <v>23.216666666732635</v>
      </c>
      <c r="P30" s="5">
        <v>1.5</v>
      </c>
      <c r="Q30" s="5">
        <v>1</v>
      </c>
      <c r="R30" s="5">
        <v>0</v>
      </c>
      <c r="S30" s="5">
        <v>2185</v>
      </c>
      <c r="T30" s="4">
        <v>1425</v>
      </c>
      <c r="U30" s="4">
        <v>0</v>
      </c>
      <c r="V30" s="3">
        <f t="shared" si="3"/>
        <v>48.027777777777779</v>
      </c>
      <c r="W30" s="4">
        <v>591</v>
      </c>
      <c r="X30" s="4">
        <v>13</v>
      </c>
      <c r="Y30" s="4">
        <v>1.1399999999999999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3">
        <f t="shared" si="25"/>
        <v>0</v>
      </c>
      <c r="AH30" s="3">
        <f t="shared" si="26"/>
        <v>0</v>
      </c>
      <c r="AI30" s="3">
        <f t="shared" si="27"/>
        <v>0</v>
      </c>
      <c r="AJ30" s="3">
        <f t="shared" si="28"/>
        <v>0</v>
      </c>
      <c r="AK30" s="3">
        <f t="shared" si="29"/>
        <v>0</v>
      </c>
      <c r="AL30" s="1" t="s">
        <v>41</v>
      </c>
    </row>
    <row r="31" spans="1:38" ht="16.149999999999999" customHeight="1" x14ac:dyDescent="0.2">
      <c r="A31" s="6">
        <v>45604</v>
      </c>
      <c r="B31" s="7"/>
      <c r="C31" s="6">
        <v>45605</v>
      </c>
      <c r="D31" s="7"/>
      <c r="E31" s="6">
        <v>45604</v>
      </c>
      <c r="F31" s="7"/>
      <c r="G31" s="6">
        <v>45605</v>
      </c>
      <c r="H31" s="7"/>
      <c r="I31" s="6">
        <v>45604</v>
      </c>
      <c r="J31" s="7"/>
      <c r="K31" s="6">
        <v>45605</v>
      </c>
      <c r="L31" s="7"/>
      <c r="M31" s="8"/>
      <c r="N31" s="8"/>
      <c r="O31" s="8"/>
      <c r="W31" s="4">
        <v>593</v>
      </c>
    </row>
    <row r="32" spans="1:38" ht="16.149999999999999" customHeight="1" x14ac:dyDescent="0.2">
      <c r="A32" s="6">
        <v>45605</v>
      </c>
      <c r="B32" s="7"/>
      <c r="C32" s="6">
        <v>45606</v>
      </c>
      <c r="D32" s="7"/>
      <c r="E32" s="6">
        <v>45605</v>
      </c>
      <c r="F32" s="7"/>
      <c r="G32" s="6">
        <v>45606</v>
      </c>
      <c r="H32" s="7"/>
      <c r="I32" s="6">
        <v>45605</v>
      </c>
      <c r="J32" s="7"/>
      <c r="K32" s="6">
        <v>45606</v>
      </c>
      <c r="L32" s="7"/>
      <c r="M32" s="8"/>
      <c r="N32" s="8"/>
      <c r="O32" s="8"/>
      <c r="W32" s="4">
        <v>590</v>
      </c>
    </row>
    <row r="33" spans="1:38" ht="16.149999999999999" customHeight="1" x14ac:dyDescent="0.2">
      <c r="A33" s="6">
        <v>45606</v>
      </c>
      <c r="B33" s="7"/>
      <c r="C33" s="6">
        <v>45607</v>
      </c>
      <c r="D33" s="7">
        <v>0.40833333333333333</v>
      </c>
      <c r="E33" s="6">
        <v>45606</v>
      </c>
      <c r="F33" s="7"/>
      <c r="G33" s="6">
        <v>45607</v>
      </c>
      <c r="H33" s="7">
        <v>0.40833333333333333</v>
      </c>
      <c r="I33" s="6">
        <v>45606</v>
      </c>
      <c r="J33" s="7"/>
      <c r="K33" s="6">
        <v>45607</v>
      </c>
      <c r="L33" s="7">
        <v>0.40833333333333333</v>
      </c>
      <c r="M33" s="8"/>
      <c r="N33" s="8"/>
      <c r="O33" s="8"/>
      <c r="P33" s="5">
        <v>1.7</v>
      </c>
      <c r="Q33" s="5">
        <v>1.3</v>
      </c>
      <c r="R33" s="5">
        <v>0</v>
      </c>
      <c r="W33" s="4">
        <v>600</v>
      </c>
      <c r="X33" s="4">
        <v>12</v>
      </c>
      <c r="Y33" s="4">
        <v>1.07</v>
      </c>
      <c r="AL33" s="1" t="s">
        <v>40</v>
      </c>
    </row>
    <row r="34" spans="1:38" ht="16.149999999999999" customHeight="1" x14ac:dyDescent="0.2">
      <c r="A34" s="6">
        <v>45607</v>
      </c>
      <c r="B34" s="7">
        <v>0.40833333333333333</v>
      </c>
      <c r="C34" s="6">
        <v>45608</v>
      </c>
      <c r="D34" s="7">
        <v>0.44791666666666669</v>
      </c>
      <c r="E34" s="6">
        <v>45607</v>
      </c>
      <c r="F34" s="7">
        <v>0.40833333333333333</v>
      </c>
      <c r="G34" s="6">
        <v>45608</v>
      </c>
      <c r="H34" s="7">
        <v>0.44791666666666669</v>
      </c>
      <c r="I34" s="6">
        <v>45607</v>
      </c>
      <c r="J34" s="7">
        <v>0.40833333333333333</v>
      </c>
      <c r="K34" s="6">
        <v>45608</v>
      </c>
      <c r="L34" s="7">
        <v>0.44791666666666669</v>
      </c>
      <c r="M34" s="8">
        <f t="shared" si="17"/>
        <v>24.949999999953434</v>
      </c>
      <c r="N34" s="8">
        <f t="shared" si="18"/>
        <v>24.949999999953434</v>
      </c>
      <c r="O34" s="8">
        <f t="shared" si="19"/>
        <v>24.949999999953434</v>
      </c>
      <c r="P34" s="5">
        <v>1.65</v>
      </c>
      <c r="Q34" s="5">
        <v>1.1499999999999999</v>
      </c>
      <c r="R34" s="5">
        <v>0</v>
      </c>
      <c r="S34" s="5">
        <v>2707.5</v>
      </c>
      <c r="T34" s="4">
        <v>2375</v>
      </c>
      <c r="U34" s="4">
        <v>0</v>
      </c>
      <c r="V34" s="3">
        <f t="shared" si="3"/>
        <v>61.76877470355732</v>
      </c>
      <c r="W34" s="4">
        <v>596</v>
      </c>
      <c r="X34" s="4">
        <v>12</v>
      </c>
      <c r="Y34" s="4">
        <v>1.33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3">
        <f t="shared" ref="AG34:AG37" si="30">AB34/V34</f>
        <v>0</v>
      </c>
      <c r="AH34" s="3">
        <f t="shared" ref="AH34:AH37" si="31">AC34/V34</f>
        <v>0</v>
      </c>
      <c r="AI34" s="3">
        <f t="shared" ref="AI34:AI37" si="32">AD34/V34</f>
        <v>0</v>
      </c>
      <c r="AJ34" s="3">
        <f t="shared" ref="AJ34:AJ37" si="33">AE34/V34</f>
        <v>0</v>
      </c>
      <c r="AK34" s="3">
        <f t="shared" ref="AK34:AK37" si="34">AF34/V34</f>
        <v>0</v>
      </c>
    </row>
    <row r="35" spans="1:38" ht="16.149999999999999" customHeight="1" x14ac:dyDescent="0.2">
      <c r="A35" s="6">
        <v>45608</v>
      </c>
      <c r="B35" s="7">
        <v>0.44791666666666669</v>
      </c>
      <c r="C35" s="6">
        <v>45609</v>
      </c>
      <c r="D35" s="7">
        <v>0.44513888888888886</v>
      </c>
      <c r="E35" s="6">
        <v>45608</v>
      </c>
      <c r="F35" s="7">
        <v>0.44791666666666669</v>
      </c>
      <c r="G35" s="6">
        <v>45609</v>
      </c>
      <c r="H35" s="7">
        <v>0.44513888888888886</v>
      </c>
      <c r="I35" s="6">
        <v>45608</v>
      </c>
      <c r="J35" s="7">
        <v>0.44791666666666669</v>
      </c>
      <c r="K35" s="6">
        <v>45609</v>
      </c>
      <c r="L35" s="7">
        <v>0.44513888888888886</v>
      </c>
      <c r="M35" s="8">
        <f t="shared" si="17"/>
        <v>23.933333333465271</v>
      </c>
      <c r="N35" s="8">
        <f t="shared" si="18"/>
        <v>23.933333333465271</v>
      </c>
      <c r="O35" s="8">
        <f t="shared" si="19"/>
        <v>23.933333333465271</v>
      </c>
      <c r="P35" s="5">
        <v>1.75</v>
      </c>
      <c r="Q35" s="5">
        <v>1.2</v>
      </c>
      <c r="R35" s="5">
        <v>0</v>
      </c>
      <c r="S35" s="5">
        <v>2232.5</v>
      </c>
      <c r="T35" s="4">
        <v>1425</v>
      </c>
      <c r="U35" s="4">
        <v>0</v>
      </c>
      <c r="V35" s="3">
        <f t="shared" si="3"/>
        <v>41.053571428571431</v>
      </c>
      <c r="W35" s="4">
        <v>591</v>
      </c>
      <c r="X35" s="4">
        <v>12</v>
      </c>
      <c r="Y35" s="4">
        <v>1.25</v>
      </c>
      <c r="AB35" s="4">
        <v>0</v>
      </c>
      <c r="AC35" s="4">
        <v>0</v>
      </c>
      <c r="AD35" s="4">
        <v>0</v>
      </c>
      <c r="AE35" s="4">
        <v>1</v>
      </c>
      <c r="AF35" s="4">
        <v>0</v>
      </c>
      <c r="AG35" s="3">
        <f t="shared" si="30"/>
        <v>0</v>
      </c>
      <c r="AH35" s="3">
        <f t="shared" si="31"/>
        <v>0</v>
      </c>
      <c r="AI35" s="3">
        <f t="shared" si="32"/>
        <v>0</v>
      </c>
      <c r="AJ35" s="3">
        <f t="shared" si="33"/>
        <v>2.4358416702914311E-2</v>
      </c>
      <c r="AK35" s="3">
        <f t="shared" si="34"/>
        <v>0</v>
      </c>
    </row>
    <row r="36" spans="1:38" ht="16.149999999999999" customHeight="1" x14ac:dyDescent="0.2">
      <c r="A36" s="6">
        <v>45609</v>
      </c>
      <c r="B36" s="7">
        <v>0.44513888888888886</v>
      </c>
      <c r="C36" s="6">
        <v>45610</v>
      </c>
      <c r="D36" s="7">
        <v>0.47499999999999998</v>
      </c>
      <c r="E36" s="6">
        <v>45609</v>
      </c>
      <c r="F36" s="7">
        <v>0.44513888888888886</v>
      </c>
      <c r="G36" s="6">
        <v>45610</v>
      </c>
      <c r="H36" s="7">
        <v>0.47499999999999998</v>
      </c>
      <c r="I36" s="6">
        <v>45609</v>
      </c>
      <c r="J36" s="7">
        <v>0.44513888888888886</v>
      </c>
      <c r="K36" s="6">
        <v>45610</v>
      </c>
      <c r="L36" s="7">
        <v>0.47499999999999998</v>
      </c>
      <c r="M36" s="8">
        <f t="shared" si="17"/>
        <v>24.716666666558012</v>
      </c>
      <c r="N36" s="8">
        <f t="shared" si="18"/>
        <v>24.716666666558012</v>
      </c>
      <c r="O36" s="8">
        <f t="shared" si="19"/>
        <v>24.716666666558012</v>
      </c>
      <c r="P36" s="5">
        <v>1.4</v>
      </c>
      <c r="Q36" s="5">
        <v>1.3</v>
      </c>
      <c r="R36" s="5">
        <v>0</v>
      </c>
      <c r="S36" s="5">
        <v>2327.5</v>
      </c>
      <c r="T36" s="4">
        <v>1900</v>
      </c>
      <c r="U36" s="4">
        <v>0</v>
      </c>
      <c r="V36" s="3">
        <f t="shared" si="3"/>
        <v>52.067307692307693</v>
      </c>
      <c r="W36" s="4">
        <v>585</v>
      </c>
      <c r="X36" s="4">
        <v>13</v>
      </c>
      <c r="Y36" s="4">
        <v>1.23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3">
        <f t="shared" si="30"/>
        <v>0</v>
      </c>
      <c r="AH36" s="3">
        <f t="shared" si="31"/>
        <v>0</v>
      </c>
      <c r="AI36" s="3">
        <f t="shared" si="32"/>
        <v>0</v>
      </c>
      <c r="AJ36" s="3">
        <f t="shared" si="33"/>
        <v>0</v>
      </c>
      <c r="AK36" s="3">
        <f t="shared" si="34"/>
        <v>0</v>
      </c>
    </row>
    <row r="37" spans="1:38" ht="16.149999999999999" customHeight="1" x14ac:dyDescent="0.2">
      <c r="A37" s="6">
        <v>45610</v>
      </c>
      <c r="B37" s="7">
        <v>0.47499999999999998</v>
      </c>
      <c r="C37" s="6">
        <v>45611</v>
      </c>
      <c r="D37" s="7">
        <v>0.46111111111111114</v>
      </c>
      <c r="E37" s="6">
        <v>45610</v>
      </c>
      <c r="F37" s="7">
        <v>0.47499999999999998</v>
      </c>
      <c r="G37" s="6">
        <v>45611</v>
      </c>
      <c r="H37" s="7">
        <v>0.46111111111111114</v>
      </c>
      <c r="I37" s="6">
        <v>45610</v>
      </c>
      <c r="J37" s="7">
        <v>0.47499999999999998</v>
      </c>
      <c r="K37" s="6">
        <v>45611</v>
      </c>
      <c r="L37" s="7">
        <v>0.46111111111111114</v>
      </c>
      <c r="M37" s="8">
        <f t="shared" si="17"/>
        <v>23.666666666627862</v>
      </c>
      <c r="N37" s="8">
        <f t="shared" si="18"/>
        <v>23.666666666627862</v>
      </c>
      <c r="O37" s="8">
        <f t="shared" si="19"/>
        <v>23.666666666627862</v>
      </c>
      <c r="P37" s="5">
        <v>1.6</v>
      </c>
      <c r="Q37" s="5">
        <v>1.4</v>
      </c>
      <c r="R37" s="5">
        <v>0</v>
      </c>
      <c r="S37" s="5">
        <v>2137.5</v>
      </c>
      <c r="T37" s="4">
        <v>1900</v>
      </c>
      <c r="U37" s="4">
        <v>0</v>
      </c>
      <c r="V37" s="3">
        <f t="shared" si="3"/>
        <v>44.88467261904762</v>
      </c>
      <c r="W37" s="4">
        <v>582</v>
      </c>
      <c r="X37" s="4">
        <v>12</v>
      </c>
      <c r="Y37" s="4">
        <v>1.06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3">
        <f t="shared" si="30"/>
        <v>0</v>
      </c>
      <c r="AH37" s="3">
        <f t="shared" si="31"/>
        <v>0</v>
      </c>
      <c r="AI37" s="3">
        <f t="shared" si="32"/>
        <v>0</v>
      </c>
      <c r="AJ37" s="3">
        <f t="shared" si="33"/>
        <v>0</v>
      </c>
      <c r="AK37" s="3">
        <f t="shared" si="34"/>
        <v>0</v>
      </c>
      <c r="AL37" s="1" t="s">
        <v>41</v>
      </c>
    </row>
    <row r="38" spans="1:38" ht="16.149999999999999" customHeight="1" x14ac:dyDescent="0.2">
      <c r="A38" s="6">
        <v>45611</v>
      </c>
      <c r="B38" s="7"/>
      <c r="C38" s="6">
        <v>45612</v>
      </c>
      <c r="D38" s="7"/>
      <c r="E38" s="6">
        <v>45611</v>
      </c>
      <c r="F38" s="7"/>
      <c r="G38" s="6">
        <v>45612</v>
      </c>
      <c r="H38" s="7"/>
      <c r="I38" s="6">
        <v>45611</v>
      </c>
      <c r="J38" s="7"/>
      <c r="K38" s="6">
        <v>45612</v>
      </c>
      <c r="L38" s="7"/>
      <c r="M38" s="8"/>
      <c r="N38" s="8"/>
      <c r="O38" s="8"/>
      <c r="W38" s="4">
        <v>576</v>
      </c>
    </row>
    <row r="39" spans="1:38" ht="16.149999999999999" customHeight="1" x14ac:dyDescent="0.2">
      <c r="A39" s="6">
        <v>45612</v>
      </c>
      <c r="B39" s="7"/>
      <c r="C39" s="6">
        <v>45613</v>
      </c>
      <c r="D39" s="7"/>
      <c r="E39" s="6">
        <v>45612</v>
      </c>
      <c r="F39" s="7"/>
      <c r="G39" s="6">
        <v>45613</v>
      </c>
      <c r="H39" s="7"/>
      <c r="I39" s="6">
        <v>45612</v>
      </c>
      <c r="J39" s="7"/>
      <c r="K39" s="6">
        <v>45613</v>
      </c>
      <c r="L39" s="7"/>
      <c r="M39" s="8"/>
      <c r="N39" s="8"/>
      <c r="O39" s="8"/>
      <c r="W39" s="4">
        <v>574</v>
      </c>
    </row>
    <row r="40" spans="1:38" ht="16.149999999999999" customHeight="1" x14ac:dyDescent="0.2">
      <c r="A40" s="6">
        <v>45613</v>
      </c>
      <c r="B40" s="7"/>
      <c r="C40" s="6">
        <v>45614</v>
      </c>
      <c r="D40" s="7">
        <v>0.41736111111111113</v>
      </c>
      <c r="E40" s="6">
        <v>45613</v>
      </c>
      <c r="F40" s="7"/>
      <c r="G40" s="6">
        <v>45614</v>
      </c>
      <c r="H40" s="7">
        <v>0.41736111111111113</v>
      </c>
      <c r="I40" s="6">
        <v>45613</v>
      </c>
      <c r="J40" s="7"/>
      <c r="K40" s="6">
        <v>45614</v>
      </c>
      <c r="L40" s="7">
        <v>0.41736111111111113</v>
      </c>
      <c r="M40" s="8"/>
      <c r="N40" s="8"/>
      <c r="O40" s="8"/>
      <c r="P40" s="5">
        <v>1.8</v>
      </c>
      <c r="Q40" s="5">
        <v>1.2</v>
      </c>
      <c r="R40" s="5">
        <v>0</v>
      </c>
      <c r="W40" s="4">
        <v>590</v>
      </c>
      <c r="X40" s="4">
        <v>12</v>
      </c>
      <c r="Y40" s="4">
        <v>0.93</v>
      </c>
      <c r="AL40" s="1" t="s">
        <v>40</v>
      </c>
    </row>
    <row r="41" spans="1:38" ht="16.149999999999999" customHeight="1" x14ac:dyDescent="0.2">
      <c r="A41" s="6">
        <v>45614</v>
      </c>
      <c r="B41" s="7">
        <v>0.41736111111111113</v>
      </c>
      <c r="C41" s="6">
        <v>45615</v>
      </c>
      <c r="D41" s="7">
        <v>0.46250000000000002</v>
      </c>
      <c r="E41" s="6">
        <v>45614</v>
      </c>
      <c r="F41" s="7">
        <v>0.41736111111111113</v>
      </c>
      <c r="G41" s="6">
        <v>45615</v>
      </c>
      <c r="H41" s="7">
        <v>0.46250000000000002</v>
      </c>
      <c r="I41" s="6">
        <v>45614</v>
      </c>
      <c r="J41" s="7">
        <v>0.41736111111111113</v>
      </c>
      <c r="K41" s="6">
        <v>45615</v>
      </c>
      <c r="L41" s="7">
        <v>0.46250000000000002</v>
      </c>
      <c r="M41" s="8">
        <f t="shared" ref="M41" si="35">((C41+D41)-(A41+B41))*24</f>
        <v>25.083333333372138</v>
      </c>
      <c r="N41" s="8">
        <f t="shared" ref="N41" si="36">((G41+H41)-(E41+F41))*24</f>
        <v>25.083333333372138</v>
      </c>
      <c r="O41" s="8">
        <f t="shared" ref="O41" si="37">((K41+L41)-(I41+J41))*24</f>
        <v>25.083333333372138</v>
      </c>
      <c r="P41" s="5">
        <v>1.65</v>
      </c>
      <c r="Q41" s="5">
        <v>1.6</v>
      </c>
      <c r="R41" s="5">
        <v>0</v>
      </c>
      <c r="S41" s="5">
        <v>2375</v>
      </c>
      <c r="T41" s="4">
        <v>1425</v>
      </c>
      <c r="U41" s="4">
        <v>0</v>
      </c>
      <c r="V41" s="3">
        <f t="shared" ref="V41:V42" si="38">(((S41/P41)/60))+(((T41/Q41)/60))</f>
        <v>38.83364898989899</v>
      </c>
      <c r="W41" s="4">
        <v>628</v>
      </c>
      <c r="X41" s="4">
        <v>11</v>
      </c>
      <c r="Y41" s="4">
        <v>1.05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3">
        <f t="shared" ref="AG41:AG44" si="39">AB41/V41</f>
        <v>0</v>
      </c>
      <c r="AH41" s="3">
        <f t="shared" ref="AH41:AH44" si="40">AC41/V41</f>
        <v>0</v>
      </c>
      <c r="AI41" s="3">
        <f t="shared" ref="AI41:AI44" si="41">AD41/V41</f>
        <v>0</v>
      </c>
      <c r="AJ41" s="3">
        <f t="shared" ref="AJ41:AJ44" si="42">AE41/V41</f>
        <v>0</v>
      </c>
      <c r="AK41" s="3">
        <f t="shared" ref="AK41:AK44" si="43">AF41/V41</f>
        <v>0</v>
      </c>
    </row>
    <row r="42" spans="1:38" ht="16.149999999999999" customHeight="1" x14ac:dyDescent="0.2">
      <c r="A42" s="6">
        <v>45615</v>
      </c>
      <c r="B42" s="7">
        <v>0.46250000000000002</v>
      </c>
      <c r="C42" s="6">
        <v>45616</v>
      </c>
      <c r="D42" s="7">
        <v>0.45555555555555555</v>
      </c>
      <c r="E42" s="6">
        <v>45615</v>
      </c>
      <c r="F42" s="7">
        <v>0.46250000000000002</v>
      </c>
      <c r="G42" s="6">
        <v>45616</v>
      </c>
      <c r="H42" s="7">
        <v>0.45555555555555555</v>
      </c>
      <c r="I42" s="6">
        <v>45615</v>
      </c>
      <c r="J42" s="7">
        <v>0.46250000000000002</v>
      </c>
      <c r="K42" s="6">
        <v>45616</v>
      </c>
      <c r="L42" s="7">
        <v>0.45555555555555555</v>
      </c>
      <c r="M42" s="8">
        <f t="shared" ref="M42:M43" si="44">((C42+D42)-(A42+B42))*24</f>
        <v>23.833333333313931</v>
      </c>
      <c r="N42" s="8">
        <f t="shared" ref="N42:N43" si="45">((G42+H42)-(E42+F42))*24</f>
        <v>23.833333333313931</v>
      </c>
      <c r="O42" s="8">
        <f t="shared" ref="O42:O43" si="46">((K42+L42)-(I42+J42))*24</f>
        <v>23.833333333313931</v>
      </c>
      <c r="P42" s="5">
        <v>1.45</v>
      </c>
      <c r="Q42" s="5">
        <v>1.35</v>
      </c>
      <c r="R42" s="5">
        <v>0</v>
      </c>
      <c r="S42" s="5">
        <v>2232.5</v>
      </c>
      <c r="T42" s="4">
        <v>1900</v>
      </c>
      <c r="U42" s="4">
        <v>0</v>
      </c>
      <c r="V42" s="3">
        <f t="shared" si="38"/>
        <v>49.117709663686682</v>
      </c>
      <c r="W42" s="4">
        <v>765</v>
      </c>
      <c r="X42" s="4">
        <v>11</v>
      </c>
      <c r="Y42" s="4">
        <v>3.59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3">
        <f t="shared" si="39"/>
        <v>0</v>
      </c>
      <c r="AH42" s="3">
        <f t="shared" si="40"/>
        <v>0</v>
      </c>
      <c r="AI42" s="3">
        <f t="shared" si="41"/>
        <v>0</v>
      </c>
      <c r="AJ42" s="3">
        <f t="shared" si="42"/>
        <v>0</v>
      </c>
      <c r="AK42" s="3">
        <f t="shared" si="43"/>
        <v>0</v>
      </c>
    </row>
    <row r="43" spans="1:38" ht="16.149999999999999" customHeight="1" x14ac:dyDescent="0.2">
      <c r="A43" s="6">
        <v>45616</v>
      </c>
      <c r="B43" s="7">
        <v>0.45555555555555555</v>
      </c>
      <c r="C43" s="6">
        <v>45617</v>
      </c>
      <c r="D43" s="7">
        <v>0.38541666666666669</v>
      </c>
      <c r="E43" s="6">
        <v>45616</v>
      </c>
      <c r="F43" s="7">
        <v>0.45555555555555555</v>
      </c>
      <c r="G43" s="6">
        <v>45617</v>
      </c>
      <c r="H43" s="7">
        <v>0.38541666666666669</v>
      </c>
      <c r="I43" s="6">
        <v>45616</v>
      </c>
      <c r="J43" s="7">
        <v>0.45555555555555555</v>
      </c>
      <c r="K43" s="6">
        <v>45617</v>
      </c>
      <c r="L43" s="7">
        <v>0.38541666666666669</v>
      </c>
      <c r="M43" s="8">
        <f t="shared" si="44"/>
        <v>22.316666666592937</v>
      </c>
      <c r="N43" s="8">
        <f t="shared" si="45"/>
        <v>22.316666666592937</v>
      </c>
      <c r="O43" s="8">
        <f t="shared" si="46"/>
        <v>22.316666666592937</v>
      </c>
      <c r="P43" s="5">
        <v>0</v>
      </c>
      <c r="Q43" s="5">
        <v>1</v>
      </c>
      <c r="R43" s="5">
        <v>0</v>
      </c>
      <c r="S43" s="5">
        <v>2992.5</v>
      </c>
      <c r="T43" s="4">
        <v>3325</v>
      </c>
      <c r="U43" s="4">
        <v>0</v>
      </c>
      <c r="V43" s="3">
        <f>(((T43/Q43)/60))</f>
        <v>55.416666666666664</v>
      </c>
      <c r="W43" s="4">
        <v>1034</v>
      </c>
      <c r="X43" s="4">
        <v>11</v>
      </c>
      <c r="Y43" s="4">
        <v>3.64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3">
        <f t="shared" si="39"/>
        <v>0</v>
      </c>
      <c r="AH43" s="3">
        <f t="shared" si="40"/>
        <v>0</v>
      </c>
      <c r="AI43" s="3">
        <f t="shared" si="41"/>
        <v>0</v>
      </c>
      <c r="AJ43" s="3">
        <f t="shared" si="42"/>
        <v>0</v>
      </c>
      <c r="AK43" s="3">
        <f t="shared" si="43"/>
        <v>0</v>
      </c>
      <c r="AL43" s="1" t="s">
        <v>43</v>
      </c>
    </row>
    <row r="44" spans="1:38" ht="16.149999999999999" customHeight="1" x14ac:dyDescent="0.2">
      <c r="A44" s="6">
        <v>45617</v>
      </c>
      <c r="B44" s="7">
        <v>0.38541666666666669</v>
      </c>
      <c r="C44" s="6">
        <v>45618</v>
      </c>
      <c r="D44" s="7">
        <v>0.4201388888888889</v>
      </c>
      <c r="E44" s="6">
        <v>45617</v>
      </c>
      <c r="F44" s="7">
        <v>0.38541666666666669</v>
      </c>
      <c r="G44" s="6">
        <v>45618</v>
      </c>
      <c r="H44" s="7">
        <v>0.4201388888888889</v>
      </c>
      <c r="I44" s="6">
        <v>45617</v>
      </c>
      <c r="J44" s="7"/>
      <c r="K44" s="6">
        <v>45618</v>
      </c>
      <c r="L44" s="7"/>
      <c r="M44" s="8">
        <f t="shared" ref="M44" si="47">((C44+D44)-(A44+B44))*24</f>
        <v>24.833333333430346</v>
      </c>
      <c r="N44" s="8">
        <f t="shared" ref="N44" si="48">((G44+H44)-(E44+F44))*24</f>
        <v>24.833333333430346</v>
      </c>
      <c r="O44" s="8"/>
      <c r="P44" s="5">
        <v>0</v>
      </c>
      <c r="Q44" s="5">
        <v>0.5</v>
      </c>
      <c r="S44" s="5">
        <v>0</v>
      </c>
      <c r="T44" s="4">
        <v>475</v>
      </c>
      <c r="V44" s="3">
        <f>(((T44/Q44)/60))</f>
        <v>15.833333333333334</v>
      </c>
      <c r="W44" s="4">
        <v>1466</v>
      </c>
      <c r="X44" s="4">
        <v>11</v>
      </c>
      <c r="Y44" s="4">
        <v>5.55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3">
        <f t="shared" si="39"/>
        <v>0</v>
      </c>
      <c r="AH44" s="3">
        <f t="shared" si="40"/>
        <v>0</v>
      </c>
      <c r="AI44" s="3">
        <f t="shared" si="41"/>
        <v>0</v>
      </c>
      <c r="AJ44" s="3">
        <f t="shared" si="42"/>
        <v>0</v>
      </c>
      <c r="AK44" s="3">
        <f t="shared" si="43"/>
        <v>0</v>
      </c>
      <c r="AL44" s="9" t="s">
        <v>42</v>
      </c>
    </row>
    <row r="45" spans="1:38" ht="16.149999999999999" customHeight="1" x14ac:dyDescent="0.2">
      <c r="A45" s="6">
        <v>45618</v>
      </c>
      <c r="B45" s="7"/>
      <c r="C45" s="6">
        <v>45619</v>
      </c>
      <c r="D45" s="7"/>
      <c r="E45" s="6">
        <v>45618</v>
      </c>
      <c r="F45" s="7"/>
      <c r="G45" s="6">
        <v>45619</v>
      </c>
      <c r="H45" s="7"/>
      <c r="I45" s="6">
        <v>45618</v>
      </c>
      <c r="J45" s="7"/>
      <c r="K45" s="6">
        <v>45619</v>
      </c>
      <c r="L45" s="7"/>
      <c r="M45" s="8"/>
      <c r="N45" s="8"/>
      <c r="O45" s="8"/>
      <c r="W45" s="4">
        <v>2484</v>
      </c>
    </row>
    <row r="46" spans="1:38" ht="16.149999999999999" customHeight="1" x14ac:dyDescent="0.2">
      <c r="A46" s="6">
        <v>45619</v>
      </c>
      <c r="B46" s="7"/>
      <c r="C46" s="6">
        <v>45620</v>
      </c>
      <c r="D46" s="7"/>
      <c r="E46" s="6">
        <v>45619</v>
      </c>
      <c r="F46" s="7"/>
      <c r="G46" s="6">
        <v>45620</v>
      </c>
      <c r="H46" s="7"/>
      <c r="I46" s="6">
        <v>45619</v>
      </c>
      <c r="J46" s="7"/>
      <c r="K46" s="6">
        <v>45620</v>
      </c>
      <c r="L46" s="7"/>
      <c r="M46" s="8"/>
      <c r="N46" s="8"/>
      <c r="O46" s="8"/>
      <c r="W46" s="4">
        <v>1645</v>
      </c>
    </row>
    <row r="47" spans="1:38" ht="16.149999999999999" customHeight="1" x14ac:dyDescent="0.2">
      <c r="A47" s="6">
        <v>45620</v>
      </c>
      <c r="B47" s="7"/>
      <c r="C47" s="6">
        <v>45621</v>
      </c>
      <c r="D47" s="7">
        <v>0.4375</v>
      </c>
      <c r="E47" s="6">
        <v>45620</v>
      </c>
      <c r="F47" s="7"/>
      <c r="G47" s="6">
        <v>45621</v>
      </c>
      <c r="H47" s="7">
        <v>0.4375</v>
      </c>
      <c r="I47" s="6">
        <v>45620</v>
      </c>
      <c r="J47" s="7"/>
      <c r="K47" s="6">
        <v>45621</v>
      </c>
      <c r="L47" s="7"/>
      <c r="M47" s="8"/>
      <c r="N47" s="8"/>
      <c r="O47" s="8"/>
      <c r="P47" s="5">
        <v>0.9</v>
      </c>
      <c r="Q47" s="5">
        <v>1.6</v>
      </c>
      <c r="W47" s="4">
        <v>1135</v>
      </c>
      <c r="X47" s="4">
        <v>11</v>
      </c>
      <c r="Y47" s="4">
        <v>3.1</v>
      </c>
      <c r="AL47" s="1" t="s">
        <v>39</v>
      </c>
    </row>
    <row r="48" spans="1:38" ht="16.149999999999999" customHeight="1" x14ac:dyDescent="0.2">
      <c r="A48" s="6">
        <v>45621</v>
      </c>
      <c r="B48" s="7">
        <v>0.4375</v>
      </c>
      <c r="C48" s="6">
        <v>45622</v>
      </c>
      <c r="D48" s="7">
        <v>0.44166666666666665</v>
      </c>
      <c r="E48" s="6">
        <v>45621</v>
      </c>
      <c r="F48" s="7">
        <v>0.4375</v>
      </c>
      <c r="G48" s="6">
        <v>45622</v>
      </c>
      <c r="H48" s="7">
        <v>0.44166666666666665</v>
      </c>
      <c r="I48" s="6">
        <v>45621</v>
      </c>
      <c r="J48" s="7"/>
      <c r="K48" s="6">
        <v>45622</v>
      </c>
      <c r="L48" s="7"/>
      <c r="M48" s="8">
        <f t="shared" ref="M48" si="49">((C48+D48)-(A48+B48))*24</f>
        <v>24.099999999976717</v>
      </c>
      <c r="N48" s="8">
        <f t="shared" ref="N48" si="50">((G48+H48)-(E48+F48))*24</f>
        <v>24.099999999976717</v>
      </c>
      <c r="O48" s="8"/>
      <c r="P48" s="5">
        <v>1.3</v>
      </c>
      <c r="Q48" s="5">
        <v>1.95</v>
      </c>
      <c r="S48" s="5">
        <v>1900</v>
      </c>
      <c r="T48" s="4">
        <v>1900</v>
      </c>
      <c r="V48" s="3">
        <f t="shared" ref="V48:V63" si="51">(((S48/P48)/60))+(((T48/Q48)/60))</f>
        <v>40.598290598290596</v>
      </c>
      <c r="W48" s="4">
        <v>1154</v>
      </c>
      <c r="X48" s="4">
        <v>12</v>
      </c>
      <c r="Y48" s="4">
        <v>1.97</v>
      </c>
      <c r="Z48" s="4">
        <v>29</v>
      </c>
      <c r="AB48" s="4">
        <v>0</v>
      </c>
      <c r="AC48" s="4">
        <v>1</v>
      </c>
      <c r="AD48" s="4">
        <v>0</v>
      </c>
      <c r="AE48" s="4">
        <v>0</v>
      </c>
      <c r="AF48" s="4">
        <v>0</v>
      </c>
      <c r="AG48" s="3">
        <f t="shared" ref="AG48:AG55" si="52">AB48/V48</f>
        <v>0</v>
      </c>
      <c r="AH48" s="3">
        <f t="shared" ref="AH48:AH55" si="53">AC48/V48</f>
        <v>2.4631578947368421E-2</v>
      </c>
      <c r="AI48" s="3">
        <f t="shared" ref="AI48:AI49" si="54">AD48/V48</f>
        <v>0</v>
      </c>
      <c r="AJ48" s="3">
        <f t="shared" ref="AJ48:AJ49" si="55">AE48/V48</f>
        <v>0</v>
      </c>
      <c r="AK48" s="3">
        <f t="shared" ref="AK48:AK49" si="56">AF48/V48</f>
        <v>0</v>
      </c>
    </row>
    <row r="49" spans="1:38" ht="16.149999999999999" customHeight="1" x14ac:dyDescent="0.2">
      <c r="A49" s="6">
        <v>45622</v>
      </c>
      <c r="B49" s="7">
        <v>0.44166666666666665</v>
      </c>
      <c r="C49" s="6">
        <v>45623</v>
      </c>
      <c r="D49" s="7">
        <v>0.43888888888888888</v>
      </c>
      <c r="E49" s="6">
        <v>45622</v>
      </c>
      <c r="F49" s="7">
        <v>0.44166666666666665</v>
      </c>
      <c r="G49" s="6">
        <v>45623</v>
      </c>
      <c r="H49" s="7">
        <v>0.43888888888888888</v>
      </c>
      <c r="I49" s="6">
        <v>45622</v>
      </c>
      <c r="J49" s="7"/>
      <c r="K49" s="6">
        <v>45623</v>
      </c>
      <c r="L49" s="7"/>
      <c r="M49" s="8">
        <f t="shared" ref="M49:M55" si="57">((C49+D49)-(A49+B49))*24</f>
        <v>23.933333333290648</v>
      </c>
      <c r="N49" s="8">
        <f t="shared" ref="N49:N55" si="58">((G49+H49)-(E49+F49))*24</f>
        <v>23.933333333290648</v>
      </c>
      <c r="O49" s="8"/>
      <c r="P49" s="5">
        <v>1.6</v>
      </c>
      <c r="Q49" s="5">
        <v>1.7</v>
      </c>
      <c r="S49" s="5">
        <v>2090</v>
      </c>
      <c r="T49" s="4">
        <v>1900</v>
      </c>
      <c r="V49" s="3">
        <f t="shared" si="51"/>
        <v>40.39828431372549</v>
      </c>
      <c r="W49" s="4">
        <v>1074</v>
      </c>
      <c r="X49" s="4">
        <v>11</v>
      </c>
      <c r="Y49" s="4">
        <v>1.47</v>
      </c>
      <c r="Z49" s="4">
        <v>28</v>
      </c>
      <c r="AA49" s="4">
        <v>34</v>
      </c>
      <c r="AB49" s="4">
        <v>0</v>
      </c>
      <c r="AC49" s="4">
        <v>24</v>
      </c>
      <c r="AD49" s="4">
        <v>0</v>
      </c>
      <c r="AE49" s="4">
        <v>0</v>
      </c>
      <c r="AF49" s="4">
        <v>0</v>
      </c>
      <c r="AG49" s="3">
        <f t="shared" si="52"/>
        <v>0</v>
      </c>
      <c r="AH49" s="3">
        <f t="shared" si="53"/>
        <v>0.59408463521917187</v>
      </c>
      <c r="AI49" s="3">
        <f t="shared" si="54"/>
        <v>0</v>
      </c>
      <c r="AJ49" s="3">
        <f t="shared" si="55"/>
        <v>0</v>
      </c>
      <c r="AK49" s="3">
        <f t="shared" si="56"/>
        <v>0</v>
      </c>
      <c r="AL49" s="1" t="s">
        <v>41</v>
      </c>
    </row>
    <row r="50" spans="1:38" ht="16.149999999999999" customHeight="1" x14ac:dyDescent="0.2">
      <c r="A50" s="6">
        <v>45623</v>
      </c>
      <c r="B50" s="7"/>
      <c r="C50" s="6">
        <v>45624</v>
      </c>
      <c r="D50" s="7"/>
      <c r="E50" s="6">
        <v>45623</v>
      </c>
      <c r="F50" s="7"/>
      <c r="G50" s="6">
        <v>45624</v>
      </c>
      <c r="H50" s="7"/>
      <c r="I50" s="6">
        <v>45623</v>
      </c>
      <c r="J50" s="7"/>
      <c r="K50" s="6">
        <v>45624</v>
      </c>
      <c r="L50" s="7"/>
      <c r="M50" s="8"/>
      <c r="N50" s="8"/>
      <c r="O50" s="8"/>
      <c r="W50" s="4">
        <v>1025</v>
      </c>
      <c r="AL50" s="9"/>
    </row>
    <row r="51" spans="1:38" ht="16.149999999999999" customHeight="1" x14ac:dyDescent="0.2">
      <c r="A51" s="6">
        <v>45624</v>
      </c>
      <c r="B51" s="7"/>
      <c r="C51" s="6">
        <v>45625</v>
      </c>
      <c r="D51" s="7"/>
      <c r="E51" s="6">
        <v>45624</v>
      </c>
      <c r="F51" s="7"/>
      <c r="G51" s="6">
        <v>45625</v>
      </c>
      <c r="H51" s="7"/>
      <c r="I51" s="6">
        <v>45624</v>
      </c>
      <c r="J51" s="7"/>
      <c r="K51" s="6">
        <v>45625</v>
      </c>
      <c r="L51" s="7"/>
      <c r="M51" s="8"/>
      <c r="N51" s="8"/>
      <c r="O51" s="8"/>
      <c r="W51" s="4">
        <v>973</v>
      </c>
    </row>
    <row r="52" spans="1:38" ht="16.149999999999999" customHeight="1" x14ac:dyDescent="0.2">
      <c r="A52" s="6">
        <v>45625</v>
      </c>
      <c r="B52" s="7"/>
      <c r="C52" s="6">
        <v>45626</v>
      </c>
      <c r="D52" s="7"/>
      <c r="E52" s="6">
        <v>45625</v>
      </c>
      <c r="F52" s="7"/>
      <c r="G52" s="6">
        <v>45626</v>
      </c>
      <c r="H52" s="7"/>
      <c r="I52" s="6">
        <v>45625</v>
      </c>
      <c r="J52" s="7"/>
      <c r="K52" s="6">
        <v>45626</v>
      </c>
      <c r="L52" s="7"/>
      <c r="M52" s="8"/>
      <c r="N52" s="8"/>
      <c r="O52" s="8"/>
      <c r="W52" s="4">
        <v>927</v>
      </c>
    </row>
    <row r="53" spans="1:38" ht="16.149999999999999" customHeight="1" x14ac:dyDescent="0.2">
      <c r="A53" s="6">
        <v>45626</v>
      </c>
      <c r="B53" s="7"/>
      <c r="C53" s="6">
        <v>45627</v>
      </c>
      <c r="D53" s="7"/>
      <c r="E53" s="6">
        <v>45626</v>
      </c>
      <c r="F53" s="7"/>
      <c r="G53" s="6">
        <v>45627</v>
      </c>
      <c r="H53" s="7"/>
      <c r="I53" s="6">
        <v>45626</v>
      </c>
      <c r="J53" s="7"/>
      <c r="K53" s="6">
        <v>45627</v>
      </c>
      <c r="L53" s="7"/>
      <c r="M53" s="8"/>
      <c r="N53" s="8"/>
      <c r="O53" s="8"/>
      <c r="W53" s="4">
        <v>932</v>
      </c>
    </row>
    <row r="54" spans="1:38" ht="16.149999999999999" customHeight="1" x14ac:dyDescent="0.2">
      <c r="A54" s="6">
        <v>45627</v>
      </c>
      <c r="B54" s="7"/>
      <c r="C54" s="6">
        <v>45628</v>
      </c>
      <c r="D54" s="7">
        <v>0.41805555555555557</v>
      </c>
      <c r="E54" s="6">
        <v>45627</v>
      </c>
      <c r="F54" s="7"/>
      <c r="G54" s="6">
        <v>45628</v>
      </c>
      <c r="H54" s="7">
        <v>0.41805555555555557</v>
      </c>
      <c r="I54" s="6">
        <v>45627</v>
      </c>
      <c r="J54" s="7"/>
      <c r="K54" s="6">
        <v>45628</v>
      </c>
      <c r="L54" s="7"/>
      <c r="M54" s="8"/>
      <c r="N54" s="8"/>
      <c r="O54" s="8"/>
      <c r="P54" s="5">
        <v>2.1</v>
      </c>
      <c r="Q54" s="5">
        <v>1.9</v>
      </c>
      <c r="W54" s="4">
        <v>885</v>
      </c>
      <c r="X54" s="4">
        <v>10</v>
      </c>
      <c r="Y54" s="4">
        <v>2.0299999999999998</v>
      </c>
      <c r="AL54" s="1" t="s">
        <v>39</v>
      </c>
    </row>
    <row r="55" spans="1:38" ht="16.149999999999999" customHeight="1" x14ac:dyDescent="0.2">
      <c r="A55" s="6">
        <v>45628</v>
      </c>
      <c r="B55" s="7">
        <v>0.41805555555555557</v>
      </c>
      <c r="C55" s="6">
        <v>45629</v>
      </c>
      <c r="D55" s="7">
        <v>0.40486111111111112</v>
      </c>
      <c r="E55" s="6">
        <v>45628</v>
      </c>
      <c r="F55" s="7">
        <v>0.41805555555555557</v>
      </c>
      <c r="G55" s="6">
        <v>45629</v>
      </c>
      <c r="H55" s="7">
        <v>0.40486111111111112</v>
      </c>
      <c r="I55" s="6">
        <v>45628</v>
      </c>
      <c r="J55" s="7"/>
      <c r="K55" s="6">
        <v>45629</v>
      </c>
      <c r="L55" s="7"/>
      <c r="M55" s="8">
        <f t="shared" si="57"/>
        <v>23.683333333348855</v>
      </c>
      <c r="N55" s="8">
        <f t="shared" si="58"/>
        <v>23.683333333348855</v>
      </c>
      <c r="O55" s="8"/>
      <c r="P55" s="5">
        <v>2.1</v>
      </c>
      <c r="Q55" s="5">
        <v>1.65</v>
      </c>
      <c r="S55" s="5">
        <v>3182.5</v>
      </c>
      <c r="T55" s="4">
        <v>2375</v>
      </c>
      <c r="V55" s="3">
        <f t="shared" si="51"/>
        <v>49.247835497835496</v>
      </c>
      <c r="W55" s="4">
        <v>768</v>
      </c>
      <c r="X55" s="4">
        <v>11.5</v>
      </c>
      <c r="Y55" s="4">
        <v>2.11</v>
      </c>
      <c r="Z55" s="4">
        <v>27</v>
      </c>
      <c r="AA55" s="4">
        <v>36</v>
      </c>
      <c r="AB55" s="4">
        <v>55</v>
      </c>
      <c r="AC55" s="4">
        <v>27</v>
      </c>
      <c r="AD55" s="4">
        <v>0</v>
      </c>
      <c r="AE55" s="4">
        <v>0</v>
      </c>
      <c r="AF55" s="4">
        <v>0</v>
      </c>
      <c r="AG55" s="3">
        <f t="shared" si="52"/>
        <v>1.1168003516097134</v>
      </c>
      <c r="AH55" s="3">
        <f t="shared" si="53"/>
        <v>0.54824744533567737</v>
      </c>
      <c r="AI55" s="3">
        <v>0</v>
      </c>
      <c r="AJ55" s="3">
        <v>0</v>
      </c>
      <c r="AK55" s="3">
        <v>0</v>
      </c>
    </row>
    <row r="56" spans="1:38" ht="16.149999999999999" customHeight="1" x14ac:dyDescent="0.2">
      <c r="A56" s="6">
        <v>45629</v>
      </c>
      <c r="B56" s="7">
        <v>0.40486111111111112</v>
      </c>
      <c r="C56" s="6">
        <v>45630</v>
      </c>
      <c r="D56" s="7">
        <v>0.3972222222222222</v>
      </c>
      <c r="E56" s="6">
        <v>45629</v>
      </c>
      <c r="F56" s="7">
        <v>0.40486111111111112</v>
      </c>
      <c r="G56" s="6">
        <v>45630</v>
      </c>
      <c r="H56" s="7">
        <v>0.3972222222222222</v>
      </c>
      <c r="I56" s="6">
        <v>45629</v>
      </c>
      <c r="J56" s="7"/>
      <c r="K56" s="6">
        <v>45630</v>
      </c>
      <c r="L56" s="7"/>
      <c r="M56" s="8">
        <f t="shared" ref="M56:M57" si="59">((C56+D56)-(A56+B56))*24</f>
        <v>23.816666666592937</v>
      </c>
      <c r="N56" s="8">
        <f t="shared" ref="N56:N57" si="60">((G56+H56)-(E56+F56))*24</f>
        <v>23.816666666592937</v>
      </c>
      <c r="O56" s="8"/>
      <c r="P56" s="5">
        <v>1.8</v>
      </c>
      <c r="Q56" s="5">
        <v>1.5</v>
      </c>
      <c r="S56" s="5">
        <v>2470</v>
      </c>
      <c r="T56" s="4">
        <v>1900</v>
      </c>
      <c r="V56" s="3">
        <f t="shared" si="51"/>
        <v>43.981481481481481</v>
      </c>
      <c r="W56" s="4">
        <v>660</v>
      </c>
      <c r="X56" s="4">
        <v>11</v>
      </c>
      <c r="Y56" s="4">
        <v>2.74</v>
      </c>
      <c r="Z56" s="4">
        <v>28</v>
      </c>
      <c r="AA56" s="4">
        <v>35</v>
      </c>
      <c r="AB56" s="4">
        <v>75</v>
      </c>
      <c r="AC56" s="4">
        <v>18</v>
      </c>
      <c r="AD56" s="4">
        <v>0</v>
      </c>
      <c r="AE56" s="4">
        <v>0</v>
      </c>
      <c r="AF56" s="4">
        <v>0</v>
      </c>
      <c r="AG56" s="3">
        <f t="shared" ref="AG56:AG57" si="61">AB56/V56</f>
        <v>1.7052631578947368</v>
      </c>
      <c r="AH56" s="3">
        <f t="shared" ref="AH56:AH57" si="62">AC56/V56</f>
        <v>0.40926315789473683</v>
      </c>
      <c r="AI56" s="3">
        <v>0</v>
      </c>
      <c r="AJ56" s="3">
        <v>0</v>
      </c>
      <c r="AK56" s="3">
        <v>0</v>
      </c>
    </row>
    <row r="57" spans="1:38" ht="16.149999999999999" customHeight="1" x14ac:dyDescent="0.2">
      <c r="A57" s="6">
        <v>45630</v>
      </c>
      <c r="B57" s="7">
        <v>0.3972222222222222</v>
      </c>
      <c r="C57" s="6">
        <v>45631</v>
      </c>
      <c r="D57" s="7">
        <v>0.44305555555555554</v>
      </c>
      <c r="E57" s="6">
        <v>45630</v>
      </c>
      <c r="F57" s="7">
        <v>0.3972222222222222</v>
      </c>
      <c r="G57" s="6">
        <v>45631</v>
      </c>
      <c r="H57" s="7">
        <v>0.44305555555555554</v>
      </c>
      <c r="I57" s="6">
        <v>45630</v>
      </c>
      <c r="J57" s="7"/>
      <c r="K57" s="6">
        <v>45631</v>
      </c>
      <c r="L57" s="7"/>
      <c r="M57" s="8">
        <f t="shared" si="59"/>
        <v>25.100000000093132</v>
      </c>
      <c r="N57" s="8">
        <f t="shared" si="60"/>
        <v>25.100000000093132</v>
      </c>
      <c r="O57" s="8"/>
      <c r="P57" s="5">
        <v>1.55</v>
      </c>
      <c r="Q57" s="5">
        <v>1.05</v>
      </c>
      <c r="S57" s="5">
        <v>2090</v>
      </c>
      <c r="T57" s="4">
        <v>1900</v>
      </c>
      <c r="V57" s="3">
        <f t="shared" si="51"/>
        <v>52.631848438300054</v>
      </c>
      <c r="W57" s="4">
        <v>621</v>
      </c>
      <c r="X57" s="4">
        <v>11</v>
      </c>
      <c r="Y57" s="4">
        <v>1.69</v>
      </c>
      <c r="Z57" s="4">
        <v>27</v>
      </c>
      <c r="AA57" s="4">
        <v>39</v>
      </c>
      <c r="AB57" s="4">
        <v>47</v>
      </c>
      <c r="AC57" s="4">
        <v>12</v>
      </c>
      <c r="AD57" s="4">
        <v>0</v>
      </c>
      <c r="AE57" s="4">
        <v>0</v>
      </c>
      <c r="AF57" s="4">
        <v>0</v>
      </c>
      <c r="AG57" s="3">
        <f t="shared" si="61"/>
        <v>0.89299542757077532</v>
      </c>
      <c r="AH57" s="3">
        <f t="shared" si="62"/>
        <v>0.22799883257126177</v>
      </c>
      <c r="AI57" s="3">
        <v>0</v>
      </c>
      <c r="AJ57" s="3">
        <v>0</v>
      </c>
      <c r="AK57" s="3">
        <v>0</v>
      </c>
    </row>
    <row r="58" spans="1:38" ht="16.149999999999999" customHeight="1" x14ac:dyDescent="0.2">
      <c r="A58" s="6">
        <v>45631</v>
      </c>
      <c r="B58" s="7">
        <v>0.44305555555555554</v>
      </c>
      <c r="C58" s="6">
        <v>45632</v>
      </c>
      <c r="D58" s="7">
        <v>0.4</v>
      </c>
      <c r="E58" s="6">
        <v>45631</v>
      </c>
      <c r="F58" s="7">
        <v>0.44305555555555554</v>
      </c>
      <c r="G58" s="6">
        <v>45632</v>
      </c>
      <c r="H58" s="7">
        <v>0.4</v>
      </c>
      <c r="I58" s="6">
        <v>45631</v>
      </c>
      <c r="J58" s="7"/>
      <c r="K58" s="6">
        <v>45632</v>
      </c>
      <c r="L58" s="7"/>
      <c r="M58" s="8">
        <f t="shared" ref="M58:M74" si="63">((C58+D58)-(A58+B58))*24</f>
        <v>22.96666666661622</v>
      </c>
      <c r="N58" s="8">
        <f t="shared" ref="N58:N74" si="64">((G58+H58)-(E58+F58))*24</f>
        <v>22.96666666661622</v>
      </c>
      <c r="O58" s="8"/>
      <c r="P58" s="5">
        <v>1.3</v>
      </c>
      <c r="Q58" s="5">
        <v>1.2</v>
      </c>
      <c r="S58" s="5">
        <v>1662.5</v>
      </c>
      <c r="T58" s="4">
        <v>1425</v>
      </c>
      <c r="V58" s="3">
        <f t="shared" si="51"/>
        <v>41.105769230769226</v>
      </c>
      <c r="W58" s="4">
        <v>614</v>
      </c>
      <c r="X58" s="4">
        <v>11</v>
      </c>
      <c r="Y58" s="4">
        <v>1.4</v>
      </c>
      <c r="Z58" s="4">
        <v>28</v>
      </c>
      <c r="AA58" s="4">
        <v>35</v>
      </c>
      <c r="AB58" s="4">
        <v>52</v>
      </c>
      <c r="AC58" s="4">
        <v>15</v>
      </c>
      <c r="AD58" s="4">
        <v>0</v>
      </c>
      <c r="AE58" s="4">
        <v>0</v>
      </c>
      <c r="AF58" s="4">
        <v>0</v>
      </c>
      <c r="AG58" s="3">
        <f t="shared" ref="AG58:AG63" si="65">AB58/V58</f>
        <v>1.2650292397660821</v>
      </c>
      <c r="AH58" s="3">
        <f t="shared" ref="AH58:AH70" si="66">AC58/V58</f>
        <v>0.36491228070175441</v>
      </c>
      <c r="AI58" s="3">
        <v>0</v>
      </c>
      <c r="AJ58" s="3">
        <v>0</v>
      </c>
      <c r="AK58" s="3">
        <v>0</v>
      </c>
    </row>
    <row r="59" spans="1:38" ht="16.149999999999999" customHeight="1" x14ac:dyDescent="0.2">
      <c r="A59" s="6">
        <v>45632</v>
      </c>
      <c r="B59" s="7">
        <v>0.4</v>
      </c>
      <c r="C59" s="6">
        <v>45633</v>
      </c>
      <c r="D59" s="7">
        <v>0.38611111111111113</v>
      </c>
      <c r="E59" s="6">
        <v>45632</v>
      </c>
      <c r="F59" s="7">
        <v>0.4</v>
      </c>
      <c r="G59" s="6">
        <v>45633</v>
      </c>
      <c r="H59" s="7">
        <v>0.38611111111111113</v>
      </c>
      <c r="I59" s="6">
        <v>45632</v>
      </c>
      <c r="J59" s="7"/>
      <c r="K59" s="6">
        <v>45633</v>
      </c>
      <c r="L59" s="7"/>
      <c r="M59" s="8">
        <f t="shared" si="63"/>
        <v>23.666666666627862</v>
      </c>
      <c r="N59" s="8">
        <f t="shared" si="64"/>
        <v>23.666666666627862</v>
      </c>
      <c r="O59" s="8"/>
      <c r="P59" s="5">
        <v>1.05</v>
      </c>
      <c r="Q59" s="5">
        <v>1.1499999999999999</v>
      </c>
      <c r="S59" s="5">
        <v>1567.5</v>
      </c>
      <c r="T59" s="4">
        <v>2850</v>
      </c>
      <c r="V59" s="3">
        <f t="shared" si="51"/>
        <v>66.185300207039347</v>
      </c>
      <c r="W59" s="4">
        <v>609</v>
      </c>
      <c r="X59" s="4">
        <v>10</v>
      </c>
      <c r="Y59" s="4">
        <v>2.2400000000000002</v>
      </c>
      <c r="Z59" s="4">
        <v>25</v>
      </c>
      <c r="AA59" s="4">
        <v>35</v>
      </c>
      <c r="AB59" s="4">
        <v>30</v>
      </c>
      <c r="AC59" s="4">
        <v>14</v>
      </c>
      <c r="AD59" s="4">
        <v>0</v>
      </c>
      <c r="AE59" s="4">
        <v>0</v>
      </c>
      <c r="AF59" s="4">
        <v>0</v>
      </c>
      <c r="AG59" s="3">
        <f t="shared" si="65"/>
        <v>0.45327285524360672</v>
      </c>
      <c r="AH59" s="3">
        <f t="shared" si="66"/>
        <v>0.21152733244701646</v>
      </c>
      <c r="AI59" s="3">
        <v>0</v>
      </c>
      <c r="AJ59" s="3">
        <v>0</v>
      </c>
      <c r="AK59" s="3">
        <v>0</v>
      </c>
    </row>
    <row r="60" spans="1:38" ht="16.149999999999999" customHeight="1" x14ac:dyDescent="0.2">
      <c r="A60" s="6">
        <v>45633</v>
      </c>
      <c r="B60" s="7">
        <v>0.38611111111111113</v>
      </c>
      <c r="C60" s="6">
        <v>45634</v>
      </c>
      <c r="D60" s="7">
        <v>0.41666666666666669</v>
      </c>
      <c r="E60" s="6">
        <v>45633</v>
      </c>
      <c r="F60" s="7">
        <v>0.38611111111111113</v>
      </c>
      <c r="G60" s="6">
        <v>45634</v>
      </c>
      <c r="H60" s="7">
        <v>0.41666666666666669</v>
      </c>
      <c r="I60" s="6">
        <v>45633</v>
      </c>
      <c r="J60" s="7"/>
      <c r="K60" s="6">
        <v>45634</v>
      </c>
      <c r="L60" s="7"/>
      <c r="M60" s="8">
        <f t="shared" si="63"/>
        <v>24.733333333279006</v>
      </c>
      <c r="N60" s="8">
        <f t="shared" si="64"/>
        <v>24.733333333279006</v>
      </c>
      <c r="O60" s="8"/>
      <c r="P60" s="5">
        <v>1.1000000000000001</v>
      </c>
      <c r="Q60" s="5">
        <v>1.25</v>
      </c>
      <c r="S60" s="5">
        <v>1425</v>
      </c>
      <c r="T60" s="4">
        <v>1425</v>
      </c>
      <c r="V60" s="3">
        <f t="shared" si="51"/>
        <v>40.590909090909086</v>
      </c>
      <c r="W60" s="4">
        <v>598</v>
      </c>
      <c r="X60" s="4">
        <v>10</v>
      </c>
      <c r="Y60" s="4">
        <v>2.1</v>
      </c>
      <c r="Z60" s="4">
        <v>26</v>
      </c>
      <c r="AA60" s="4">
        <v>27</v>
      </c>
      <c r="AB60" s="4">
        <v>28</v>
      </c>
      <c r="AC60" s="4">
        <v>1</v>
      </c>
      <c r="AD60" s="4">
        <v>0</v>
      </c>
      <c r="AE60" s="4">
        <v>0</v>
      </c>
      <c r="AF60" s="4">
        <v>0</v>
      </c>
      <c r="AG60" s="3">
        <f t="shared" si="65"/>
        <v>0.68980963045912658</v>
      </c>
      <c r="AH60" s="3">
        <f t="shared" si="66"/>
        <v>2.4636058230683093E-2</v>
      </c>
      <c r="AI60" s="3">
        <v>0</v>
      </c>
      <c r="AJ60" s="3">
        <v>0</v>
      </c>
      <c r="AK60" s="3">
        <v>0</v>
      </c>
    </row>
    <row r="61" spans="1:38" ht="16.149999999999999" customHeight="1" x14ac:dyDescent="0.2">
      <c r="A61" s="6">
        <v>45634</v>
      </c>
      <c r="B61" s="7">
        <v>0.41666666666666669</v>
      </c>
      <c r="C61" s="6">
        <v>45635</v>
      </c>
      <c r="D61" s="7">
        <v>0.44097222222222221</v>
      </c>
      <c r="E61" s="6">
        <v>45634</v>
      </c>
      <c r="F61" s="7">
        <v>0.41666666666666669</v>
      </c>
      <c r="G61" s="6">
        <v>45635</v>
      </c>
      <c r="H61" s="7">
        <v>0.4375</v>
      </c>
      <c r="I61" s="6">
        <v>45634</v>
      </c>
      <c r="J61" s="7"/>
      <c r="K61" s="6">
        <v>45635</v>
      </c>
      <c r="L61" s="7"/>
      <c r="M61" s="8">
        <f t="shared" si="63"/>
        <v>24.583333333313931</v>
      </c>
      <c r="N61" s="8">
        <f t="shared" si="64"/>
        <v>24.500000000058208</v>
      </c>
      <c r="O61" s="8"/>
      <c r="P61" s="5">
        <v>0.9</v>
      </c>
      <c r="Q61" s="5">
        <v>0.85</v>
      </c>
      <c r="S61" s="5">
        <v>1235</v>
      </c>
      <c r="T61" s="4">
        <v>1425</v>
      </c>
      <c r="V61" s="3">
        <f t="shared" si="51"/>
        <v>50.811546840958606</v>
      </c>
      <c r="W61" s="4">
        <v>579</v>
      </c>
      <c r="X61" s="4">
        <v>10</v>
      </c>
      <c r="Y61" s="4">
        <v>1.85</v>
      </c>
      <c r="Z61" s="4">
        <v>28</v>
      </c>
      <c r="AA61" s="4">
        <v>36</v>
      </c>
      <c r="AB61" s="4">
        <v>83</v>
      </c>
      <c r="AC61" s="4">
        <v>7</v>
      </c>
      <c r="AD61" s="4">
        <v>0</v>
      </c>
      <c r="AE61" s="4">
        <v>0</v>
      </c>
      <c r="AF61" s="4">
        <v>0</v>
      </c>
      <c r="AG61" s="3">
        <f t="shared" si="65"/>
        <v>1.6334869760960447</v>
      </c>
      <c r="AH61" s="3">
        <f t="shared" si="66"/>
        <v>0.13776396183942544</v>
      </c>
      <c r="AI61" s="3">
        <v>0</v>
      </c>
      <c r="AJ61" s="3">
        <v>0</v>
      </c>
      <c r="AK61" s="3">
        <v>0</v>
      </c>
    </row>
    <row r="62" spans="1:38" ht="16.149999999999999" customHeight="1" x14ac:dyDescent="0.2">
      <c r="A62" s="6">
        <v>45635</v>
      </c>
      <c r="B62" s="7">
        <v>0.44097222222222221</v>
      </c>
      <c r="C62" s="6">
        <v>45636</v>
      </c>
      <c r="D62" s="7">
        <v>0.44444444444444442</v>
      </c>
      <c r="E62" s="6">
        <v>45635</v>
      </c>
      <c r="F62" s="7">
        <v>0.4375</v>
      </c>
      <c r="G62" s="6">
        <v>45636</v>
      </c>
      <c r="H62" s="7">
        <v>0.44444444444444442</v>
      </c>
      <c r="I62" s="6">
        <v>45635</v>
      </c>
      <c r="J62" s="7"/>
      <c r="K62" s="6">
        <v>45636</v>
      </c>
      <c r="L62" s="7"/>
      <c r="M62" s="8">
        <f t="shared" si="63"/>
        <v>24.083333333430346</v>
      </c>
      <c r="N62" s="8">
        <f t="shared" si="64"/>
        <v>24.166666666686069</v>
      </c>
      <c r="O62" s="8"/>
      <c r="P62" s="5">
        <v>0.6</v>
      </c>
      <c r="Q62" s="5">
        <v>0.45</v>
      </c>
      <c r="S62" s="5">
        <v>1092.5</v>
      </c>
      <c r="T62" s="4">
        <v>950</v>
      </c>
      <c r="V62" s="3">
        <f t="shared" si="51"/>
        <v>65.532407407407405</v>
      </c>
      <c r="W62" s="4">
        <v>571</v>
      </c>
      <c r="X62" s="4">
        <v>10</v>
      </c>
      <c r="Y62" s="4">
        <v>2.12</v>
      </c>
      <c r="Z62" s="4">
        <v>32</v>
      </c>
      <c r="AA62" s="4">
        <v>37</v>
      </c>
      <c r="AB62" s="4">
        <v>42</v>
      </c>
      <c r="AC62" s="4">
        <v>18</v>
      </c>
      <c r="AD62" s="4">
        <v>0</v>
      </c>
      <c r="AE62" s="4">
        <v>0</v>
      </c>
      <c r="AF62" s="4">
        <v>0</v>
      </c>
      <c r="AG62" s="3">
        <f t="shared" si="65"/>
        <v>0.64090427410808903</v>
      </c>
      <c r="AH62" s="3">
        <f t="shared" si="66"/>
        <v>0.27467326033203815</v>
      </c>
      <c r="AI62" s="3">
        <v>0</v>
      </c>
      <c r="AJ62" s="3">
        <v>0</v>
      </c>
      <c r="AK62" s="3">
        <v>0</v>
      </c>
    </row>
    <row r="63" spans="1:38" ht="16.149999999999999" customHeight="1" x14ac:dyDescent="0.2">
      <c r="A63" s="6">
        <v>45636</v>
      </c>
      <c r="B63" s="7">
        <v>0.44444444444444442</v>
      </c>
      <c r="C63" s="6">
        <v>45637</v>
      </c>
      <c r="D63" s="7">
        <v>0.43333333333333335</v>
      </c>
      <c r="E63" s="6">
        <v>45636</v>
      </c>
      <c r="F63" s="7">
        <v>0.44444444444444442</v>
      </c>
      <c r="G63" s="6">
        <v>45637</v>
      </c>
      <c r="H63" s="7">
        <v>0.43333333333333335</v>
      </c>
      <c r="I63" s="6">
        <v>45636</v>
      </c>
      <c r="J63" s="7"/>
      <c r="K63" s="6">
        <v>45637</v>
      </c>
      <c r="L63" s="7"/>
      <c r="M63" s="8">
        <f t="shared" si="63"/>
        <v>23.733333333337214</v>
      </c>
      <c r="N63" s="8">
        <f t="shared" si="64"/>
        <v>23.733333333337214</v>
      </c>
      <c r="O63" s="8"/>
      <c r="P63" s="5">
        <v>0.35</v>
      </c>
      <c r="Q63" s="5">
        <v>0.75</v>
      </c>
      <c r="S63" s="5">
        <v>807</v>
      </c>
      <c r="T63" s="4">
        <v>950</v>
      </c>
      <c r="V63" s="3">
        <f t="shared" si="51"/>
        <v>59.539682539682545</v>
      </c>
      <c r="W63" s="4">
        <v>539</v>
      </c>
      <c r="X63" s="4">
        <v>10</v>
      </c>
      <c r="Y63" s="4">
        <v>1.59</v>
      </c>
      <c r="Z63" s="4">
        <v>28</v>
      </c>
      <c r="AA63" s="4">
        <v>36</v>
      </c>
      <c r="AB63" s="4">
        <v>18</v>
      </c>
      <c r="AC63" s="4">
        <v>5</v>
      </c>
      <c r="AD63" s="4">
        <v>0</v>
      </c>
      <c r="AE63" s="4">
        <v>0</v>
      </c>
      <c r="AF63" s="4">
        <v>0</v>
      </c>
      <c r="AG63" s="3">
        <f t="shared" si="65"/>
        <v>0.30231938149826709</v>
      </c>
      <c r="AH63" s="3">
        <f t="shared" si="66"/>
        <v>8.3977605971740865E-2</v>
      </c>
      <c r="AI63" s="3">
        <v>0</v>
      </c>
      <c r="AJ63" s="3">
        <v>0</v>
      </c>
      <c r="AK63" s="3">
        <v>0</v>
      </c>
    </row>
    <row r="64" spans="1:38" ht="16.149999999999999" customHeight="1" x14ac:dyDescent="0.2">
      <c r="A64" s="6">
        <v>45637</v>
      </c>
      <c r="B64" s="7">
        <v>0.43333333333333335</v>
      </c>
      <c r="C64" s="6">
        <v>45638</v>
      </c>
      <c r="D64" s="7">
        <v>0.40625</v>
      </c>
      <c r="E64" s="6">
        <v>45637</v>
      </c>
      <c r="F64" s="7">
        <v>0.43333333333333335</v>
      </c>
      <c r="G64" s="6">
        <v>45638</v>
      </c>
      <c r="H64" s="7">
        <v>0.40625</v>
      </c>
      <c r="I64" s="6">
        <v>45637</v>
      </c>
      <c r="J64" s="7"/>
      <c r="K64" s="6">
        <v>45638</v>
      </c>
      <c r="L64" s="7"/>
      <c r="M64" s="8">
        <f t="shared" si="63"/>
        <v>23.349999999976717</v>
      </c>
      <c r="N64" s="8">
        <f t="shared" si="64"/>
        <v>23.349999999976717</v>
      </c>
      <c r="O64" s="8"/>
      <c r="P64" s="5">
        <v>0.95</v>
      </c>
      <c r="Q64" s="5">
        <v>0.6</v>
      </c>
      <c r="S64" s="5">
        <v>807.5</v>
      </c>
      <c r="T64" s="4">
        <v>950</v>
      </c>
      <c r="V64" s="3">
        <f t="shared" ref="V64:V76" si="67">(((S64/P64)/60))+(((T64/Q64)/60))</f>
        <v>40.555555555555557</v>
      </c>
      <c r="W64" s="4">
        <v>580</v>
      </c>
      <c r="X64" s="4">
        <v>10.5</v>
      </c>
      <c r="Y64" s="4">
        <v>1.78</v>
      </c>
      <c r="Z64" s="4">
        <v>31</v>
      </c>
      <c r="AA64" s="4">
        <v>35</v>
      </c>
      <c r="AB64" s="4">
        <v>12</v>
      </c>
      <c r="AC64" s="4">
        <v>0</v>
      </c>
      <c r="AD64" s="4">
        <v>0</v>
      </c>
      <c r="AE64" s="4">
        <v>0</v>
      </c>
      <c r="AF64" s="4">
        <v>0</v>
      </c>
      <c r="AG64" s="3">
        <f t="shared" ref="AG64:AG70" si="68">AB64/V64</f>
        <v>0.29589041095890412</v>
      </c>
      <c r="AH64" s="3">
        <f t="shared" si="66"/>
        <v>0</v>
      </c>
      <c r="AI64" s="3">
        <v>0</v>
      </c>
      <c r="AJ64" s="3">
        <v>0</v>
      </c>
      <c r="AK64" s="3">
        <v>0</v>
      </c>
    </row>
    <row r="65" spans="1:38" ht="16.149999999999999" customHeight="1" x14ac:dyDescent="0.2">
      <c r="A65" s="6">
        <v>45638</v>
      </c>
      <c r="B65" s="7">
        <v>0.40625</v>
      </c>
      <c r="C65" s="6">
        <v>45639</v>
      </c>
      <c r="D65" s="7">
        <v>0.41319444444444442</v>
      </c>
      <c r="E65" s="6">
        <v>45638</v>
      </c>
      <c r="F65" s="7">
        <v>0.40625</v>
      </c>
      <c r="G65" s="6">
        <v>45639</v>
      </c>
      <c r="H65" s="7">
        <v>0.41319444444444442</v>
      </c>
      <c r="I65" s="6">
        <v>45638</v>
      </c>
      <c r="J65" s="7"/>
      <c r="K65" s="6">
        <v>45639</v>
      </c>
      <c r="L65" s="7"/>
      <c r="M65" s="8">
        <f t="shared" si="63"/>
        <v>24.166666666686069</v>
      </c>
      <c r="N65" s="8">
        <f t="shared" si="64"/>
        <v>24.166666666686069</v>
      </c>
      <c r="O65" s="8"/>
      <c r="P65" s="5">
        <v>0.9</v>
      </c>
      <c r="Q65" s="5">
        <v>0.8</v>
      </c>
      <c r="S65" s="5">
        <v>1092.5</v>
      </c>
      <c r="T65" s="4">
        <v>950</v>
      </c>
      <c r="V65" s="3">
        <f t="shared" si="67"/>
        <v>40.023148148148152</v>
      </c>
      <c r="W65" s="4">
        <v>652</v>
      </c>
      <c r="X65" s="4">
        <v>10.5</v>
      </c>
      <c r="Y65" s="4">
        <v>1.66</v>
      </c>
      <c r="Z65" s="4">
        <v>33</v>
      </c>
      <c r="AA65" s="4">
        <v>37</v>
      </c>
      <c r="AB65" s="4">
        <v>3</v>
      </c>
      <c r="AC65" s="4">
        <v>1</v>
      </c>
      <c r="AD65" s="4">
        <v>0</v>
      </c>
      <c r="AE65" s="4">
        <v>0</v>
      </c>
      <c r="AF65" s="4">
        <v>0</v>
      </c>
      <c r="AG65" s="3">
        <f t="shared" si="68"/>
        <v>7.4956622325043368E-2</v>
      </c>
      <c r="AH65" s="3">
        <f t="shared" si="66"/>
        <v>2.4985540775014456E-2</v>
      </c>
      <c r="AI65" s="3">
        <v>0</v>
      </c>
      <c r="AJ65" s="3">
        <v>0</v>
      </c>
      <c r="AK65" s="3">
        <v>0</v>
      </c>
    </row>
    <row r="66" spans="1:38" ht="16.149999999999999" customHeight="1" x14ac:dyDescent="0.2">
      <c r="A66" s="6">
        <v>45639</v>
      </c>
      <c r="B66" s="7">
        <v>0.41319444444444442</v>
      </c>
      <c r="C66" s="6">
        <v>45640</v>
      </c>
      <c r="D66" s="7">
        <v>0.38333333333333336</v>
      </c>
      <c r="E66" s="6">
        <v>45639</v>
      </c>
      <c r="F66" s="7">
        <v>0.41319444444444442</v>
      </c>
      <c r="G66" s="6">
        <v>45640</v>
      </c>
      <c r="H66" s="7">
        <v>0.38333333333333336</v>
      </c>
      <c r="I66" s="6">
        <v>45639</v>
      </c>
      <c r="J66" s="7"/>
      <c r="K66" s="6">
        <v>45640</v>
      </c>
      <c r="L66" s="7"/>
      <c r="M66" s="8">
        <f t="shared" si="63"/>
        <v>23.283333333267365</v>
      </c>
      <c r="N66" s="8">
        <f t="shared" si="64"/>
        <v>23.283333333267365</v>
      </c>
      <c r="O66" s="8"/>
      <c r="P66" s="5">
        <v>1.3</v>
      </c>
      <c r="Q66" s="5">
        <v>1.05</v>
      </c>
      <c r="S66" s="5">
        <v>1537.5</v>
      </c>
      <c r="T66" s="4">
        <v>1425</v>
      </c>
      <c r="V66" s="3">
        <f t="shared" si="67"/>
        <v>42.330586080586073</v>
      </c>
      <c r="W66" s="4">
        <v>1477</v>
      </c>
      <c r="X66" s="4">
        <v>10</v>
      </c>
      <c r="Y66" s="4">
        <v>2.56</v>
      </c>
      <c r="Z66" s="4">
        <v>29</v>
      </c>
      <c r="AA66" s="4">
        <v>37</v>
      </c>
      <c r="AB66" s="4">
        <v>20</v>
      </c>
      <c r="AC66" s="4">
        <v>1</v>
      </c>
      <c r="AD66" s="4">
        <v>0</v>
      </c>
      <c r="AE66" s="4">
        <v>0</v>
      </c>
      <c r="AF66" s="4">
        <v>0</v>
      </c>
      <c r="AG66" s="3">
        <f t="shared" si="68"/>
        <v>0.47247160627366153</v>
      </c>
      <c r="AH66" s="3">
        <f t="shared" si="66"/>
        <v>2.3623580313683078E-2</v>
      </c>
      <c r="AI66" s="3">
        <v>0</v>
      </c>
      <c r="AJ66" s="3">
        <v>0</v>
      </c>
      <c r="AK66" s="3">
        <v>0</v>
      </c>
    </row>
    <row r="67" spans="1:38" ht="16.149999999999999" customHeight="1" x14ac:dyDescent="0.2">
      <c r="A67" s="6">
        <v>45640</v>
      </c>
      <c r="B67" s="7">
        <v>0.38333333333333336</v>
      </c>
      <c r="C67" s="6">
        <v>45641</v>
      </c>
      <c r="D67" s="7">
        <v>0.47916666666666669</v>
      </c>
      <c r="E67" s="6">
        <v>45640</v>
      </c>
      <c r="F67" s="7">
        <v>0.38333333333333336</v>
      </c>
      <c r="G67" s="6">
        <v>45641</v>
      </c>
      <c r="H67" s="7">
        <v>0.47916666666666669</v>
      </c>
      <c r="I67" s="6">
        <v>45640</v>
      </c>
      <c r="J67" s="7"/>
      <c r="K67" s="6">
        <v>45641</v>
      </c>
      <c r="L67" s="7"/>
      <c r="M67" s="8">
        <f t="shared" si="63"/>
        <v>26.299999999988358</v>
      </c>
      <c r="N67" s="8">
        <f t="shared" si="64"/>
        <v>26.299999999988358</v>
      </c>
      <c r="O67" s="8"/>
      <c r="P67" s="5">
        <v>1.55</v>
      </c>
      <c r="Q67" s="5">
        <v>0.05</v>
      </c>
      <c r="S67" s="5">
        <v>1710</v>
      </c>
      <c r="T67" s="4">
        <v>475</v>
      </c>
      <c r="V67" s="3">
        <f t="shared" si="67"/>
        <v>176.72043010752688</v>
      </c>
      <c r="W67" s="4">
        <v>1259</v>
      </c>
      <c r="X67" s="4">
        <v>11</v>
      </c>
      <c r="Y67" s="4">
        <v>6.73</v>
      </c>
      <c r="Z67" s="4">
        <v>30</v>
      </c>
      <c r="AA67" s="4">
        <v>39</v>
      </c>
      <c r="AB67" s="4">
        <v>406</v>
      </c>
      <c r="AC67" s="4">
        <v>73</v>
      </c>
      <c r="AD67" s="4">
        <v>0</v>
      </c>
      <c r="AE67" s="4">
        <v>0</v>
      </c>
      <c r="AF67" s="4">
        <v>0</v>
      </c>
      <c r="AG67" s="3">
        <f t="shared" si="68"/>
        <v>2.2974140553696381</v>
      </c>
      <c r="AH67" s="3">
        <f t="shared" si="66"/>
        <v>0.41308183754183148</v>
      </c>
      <c r="AI67" s="3">
        <v>0</v>
      </c>
      <c r="AJ67" s="3">
        <v>0</v>
      </c>
      <c r="AK67" s="3">
        <v>0</v>
      </c>
    </row>
    <row r="68" spans="1:38" ht="16.149999999999999" customHeight="1" x14ac:dyDescent="0.2">
      <c r="A68" s="6">
        <v>45641</v>
      </c>
      <c r="B68" s="7">
        <v>0.47916666666666669</v>
      </c>
      <c r="C68" s="6">
        <v>45642</v>
      </c>
      <c r="D68" s="7">
        <v>0.44097222222222221</v>
      </c>
      <c r="E68" s="6">
        <v>45641</v>
      </c>
      <c r="F68" s="7">
        <v>0.47916666666666669</v>
      </c>
      <c r="G68" s="6">
        <v>45642</v>
      </c>
      <c r="H68" s="7">
        <v>0.44097222222222221</v>
      </c>
      <c r="I68" s="6">
        <v>45641</v>
      </c>
      <c r="J68" s="7"/>
      <c r="K68" s="6">
        <v>45642</v>
      </c>
      <c r="L68" s="7"/>
      <c r="M68" s="8">
        <f t="shared" si="63"/>
        <v>23.083333333313931</v>
      </c>
      <c r="N68" s="8">
        <f t="shared" si="64"/>
        <v>23.083333333313931</v>
      </c>
      <c r="O68" s="8"/>
      <c r="P68" s="5">
        <v>1.8</v>
      </c>
      <c r="Q68" s="5">
        <v>0.9</v>
      </c>
      <c r="S68" s="5">
        <v>2422</v>
      </c>
      <c r="T68" s="4">
        <v>475</v>
      </c>
      <c r="V68" s="3">
        <f t="shared" si="67"/>
        <v>31.222222222222221</v>
      </c>
      <c r="W68" s="4">
        <v>885</v>
      </c>
      <c r="X68" s="4">
        <v>11</v>
      </c>
      <c r="Y68" s="4">
        <v>6.48</v>
      </c>
      <c r="Z68" s="4">
        <v>32</v>
      </c>
      <c r="AA68" s="4">
        <v>37</v>
      </c>
      <c r="AB68" s="4">
        <v>37</v>
      </c>
      <c r="AC68" s="4">
        <v>2</v>
      </c>
      <c r="AD68" s="4">
        <v>0</v>
      </c>
      <c r="AE68" s="4">
        <v>0</v>
      </c>
      <c r="AF68" s="4">
        <v>0</v>
      </c>
      <c r="AG68" s="3">
        <f t="shared" si="68"/>
        <v>1.1850533807829182</v>
      </c>
      <c r="AH68" s="3">
        <f t="shared" si="66"/>
        <v>6.4056939501779361E-2</v>
      </c>
      <c r="AI68" s="3">
        <v>0</v>
      </c>
      <c r="AJ68" s="3">
        <v>0</v>
      </c>
      <c r="AK68" s="3">
        <v>0</v>
      </c>
    </row>
    <row r="69" spans="1:38" ht="16.149999999999999" customHeight="1" x14ac:dyDescent="0.2">
      <c r="A69" s="6">
        <v>45642</v>
      </c>
      <c r="B69" s="7">
        <v>0.44097222222222221</v>
      </c>
      <c r="C69" s="6">
        <v>45643</v>
      </c>
      <c r="D69" s="7">
        <v>0.4201388888888889</v>
      </c>
      <c r="E69" s="6">
        <v>45642</v>
      </c>
      <c r="F69" s="7">
        <v>0.44097222222222221</v>
      </c>
      <c r="G69" s="6">
        <v>45643</v>
      </c>
      <c r="H69" s="7">
        <v>0.4201388888888889</v>
      </c>
      <c r="I69" s="6">
        <v>45642</v>
      </c>
      <c r="J69" s="7"/>
      <c r="K69" s="6">
        <v>45643</v>
      </c>
      <c r="L69" s="7"/>
      <c r="M69" s="8">
        <f t="shared" si="63"/>
        <v>23.500000000116415</v>
      </c>
      <c r="N69" s="8">
        <f t="shared" si="64"/>
        <v>23.500000000116415</v>
      </c>
      <c r="O69" s="8"/>
      <c r="P69" s="5">
        <v>1.85</v>
      </c>
      <c r="Q69" s="5">
        <v>1.85</v>
      </c>
      <c r="S69" s="5">
        <v>2517.5</v>
      </c>
      <c r="T69" s="4">
        <v>2375</v>
      </c>
      <c r="V69" s="3">
        <f t="shared" si="67"/>
        <v>44.076576576576571</v>
      </c>
      <c r="W69" s="4">
        <v>945</v>
      </c>
      <c r="X69" s="4">
        <v>10</v>
      </c>
      <c r="Y69" s="4">
        <v>2.84</v>
      </c>
      <c r="Z69" s="4">
        <v>30</v>
      </c>
      <c r="AA69" s="4">
        <v>37</v>
      </c>
      <c r="AB69" s="4">
        <v>65</v>
      </c>
      <c r="AC69" s="4">
        <v>2</v>
      </c>
      <c r="AD69" s="4">
        <v>0</v>
      </c>
      <c r="AE69" s="4">
        <v>0</v>
      </c>
      <c r="AF69" s="4">
        <v>0</v>
      </c>
      <c r="AG69" s="3">
        <f t="shared" si="68"/>
        <v>1.474706182933061</v>
      </c>
      <c r="AH69" s="3">
        <f t="shared" si="66"/>
        <v>4.5375574859478802E-2</v>
      </c>
      <c r="AI69" s="3">
        <v>0</v>
      </c>
      <c r="AJ69" s="3">
        <v>0</v>
      </c>
      <c r="AK69" s="3">
        <v>0</v>
      </c>
    </row>
    <row r="70" spans="1:38" ht="16.149999999999999" customHeight="1" x14ac:dyDescent="0.2">
      <c r="A70" s="6">
        <v>45643</v>
      </c>
      <c r="B70" s="7">
        <v>0.4201388888888889</v>
      </c>
      <c r="C70" s="6">
        <v>45644</v>
      </c>
      <c r="D70" s="7">
        <v>0.42499999999999999</v>
      </c>
      <c r="E70" s="6">
        <v>45643</v>
      </c>
      <c r="F70" s="7">
        <v>0.4201388888888889</v>
      </c>
      <c r="G70" s="6">
        <v>45644</v>
      </c>
      <c r="H70" s="7">
        <v>0.42499999999999999</v>
      </c>
      <c r="I70" s="6">
        <v>45643</v>
      </c>
      <c r="J70" s="7"/>
      <c r="K70" s="6">
        <v>45644</v>
      </c>
      <c r="L70" s="7"/>
      <c r="M70" s="8">
        <f t="shared" si="63"/>
        <v>24.116666666697711</v>
      </c>
      <c r="N70" s="8">
        <f t="shared" si="64"/>
        <v>24.116666666697711</v>
      </c>
      <c r="O70" s="8"/>
      <c r="P70" s="5">
        <v>1.3</v>
      </c>
      <c r="Q70" s="5">
        <v>1.5</v>
      </c>
      <c r="S70" s="5">
        <v>2375</v>
      </c>
      <c r="T70" s="4">
        <v>1900</v>
      </c>
      <c r="V70" s="3">
        <f t="shared" si="67"/>
        <v>51.559829059829056</v>
      </c>
      <c r="W70" s="4">
        <v>795</v>
      </c>
      <c r="X70" s="4">
        <v>11</v>
      </c>
      <c r="Y70" s="4">
        <v>2.08</v>
      </c>
      <c r="Z70" s="4">
        <v>30</v>
      </c>
      <c r="AA70" s="4">
        <v>37</v>
      </c>
      <c r="AB70" s="4">
        <v>40</v>
      </c>
      <c r="AC70" s="4">
        <v>1</v>
      </c>
      <c r="AD70" s="4">
        <v>0</v>
      </c>
      <c r="AE70" s="4">
        <v>0</v>
      </c>
      <c r="AF70" s="4">
        <v>0</v>
      </c>
      <c r="AG70" s="3">
        <f t="shared" si="68"/>
        <v>0.77579776212184004</v>
      </c>
      <c r="AH70" s="3">
        <f t="shared" si="66"/>
        <v>1.9394944053046002E-2</v>
      </c>
      <c r="AI70" s="3">
        <v>0</v>
      </c>
      <c r="AJ70" s="3">
        <v>0</v>
      </c>
      <c r="AK70" s="3">
        <v>0</v>
      </c>
      <c r="AL70" s="1" t="s">
        <v>38</v>
      </c>
    </row>
    <row r="71" spans="1:38" ht="16.149999999999999" customHeight="1" x14ac:dyDescent="0.2">
      <c r="A71" s="6">
        <v>45644</v>
      </c>
      <c r="B71" s="7"/>
      <c r="C71" s="6">
        <v>45645</v>
      </c>
      <c r="D71" s="7"/>
      <c r="E71" s="6">
        <v>45644</v>
      </c>
      <c r="F71" s="7"/>
      <c r="G71" s="6">
        <v>45645</v>
      </c>
      <c r="H71" s="7"/>
      <c r="I71" s="6">
        <v>45644</v>
      </c>
      <c r="J71" s="7"/>
      <c r="K71" s="6">
        <v>45645</v>
      </c>
      <c r="L71" s="7"/>
      <c r="M71" s="8"/>
      <c r="N71" s="8"/>
      <c r="O71" s="8"/>
      <c r="W71" s="4">
        <v>743</v>
      </c>
    </row>
    <row r="72" spans="1:38" ht="16.149999999999999" customHeight="1" x14ac:dyDescent="0.2">
      <c r="A72" s="6">
        <v>45645</v>
      </c>
      <c r="B72" s="7"/>
      <c r="C72" s="6">
        <v>45646</v>
      </c>
      <c r="D72" s="7"/>
      <c r="E72" s="6">
        <v>45645</v>
      </c>
      <c r="F72" s="7"/>
      <c r="G72" s="6">
        <v>45646</v>
      </c>
      <c r="H72" s="7"/>
      <c r="I72" s="6">
        <v>45645</v>
      </c>
      <c r="J72" s="7"/>
      <c r="K72" s="6">
        <v>45646</v>
      </c>
      <c r="L72" s="7"/>
      <c r="M72" s="8"/>
      <c r="N72" s="8"/>
      <c r="O72" s="8"/>
      <c r="W72" s="4">
        <v>746</v>
      </c>
    </row>
    <row r="73" spans="1:38" ht="16.149999999999999" customHeight="1" x14ac:dyDescent="0.2">
      <c r="A73" s="6">
        <v>45646</v>
      </c>
      <c r="B73" s="7"/>
      <c r="C73" s="6">
        <v>45647</v>
      </c>
      <c r="D73" s="7"/>
      <c r="E73" s="6">
        <v>45646</v>
      </c>
      <c r="F73" s="7"/>
      <c r="G73" s="6">
        <v>45647</v>
      </c>
      <c r="H73" s="7"/>
      <c r="I73" s="6">
        <v>45646</v>
      </c>
      <c r="J73" s="7"/>
      <c r="K73" s="6">
        <v>45647</v>
      </c>
      <c r="L73" s="7"/>
      <c r="M73" s="8"/>
      <c r="N73" s="8"/>
      <c r="O73" s="8"/>
      <c r="W73" s="4">
        <v>792</v>
      </c>
    </row>
    <row r="74" spans="1:38" ht="16.149999999999999" customHeight="1" x14ac:dyDescent="0.2">
      <c r="A74" s="6">
        <v>45647</v>
      </c>
      <c r="B74" s="7">
        <v>0.41944444444444445</v>
      </c>
      <c r="C74" s="6">
        <v>45648</v>
      </c>
      <c r="D74" s="7">
        <v>0.40277777777777779</v>
      </c>
      <c r="E74" s="6">
        <v>45647</v>
      </c>
      <c r="F74" s="7">
        <v>0.41944444444444445</v>
      </c>
      <c r="G74" s="6">
        <v>45648</v>
      </c>
      <c r="H74" s="7">
        <v>0.39583333333333331</v>
      </c>
      <c r="I74" s="6">
        <v>45647</v>
      </c>
      <c r="J74" s="7"/>
      <c r="K74" s="6">
        <v>45648</v>
      </c>
      <c r="L74" s="7"/>
      <c r="M74" s="8">
        <f t="shared" si="63"/>
        <v>23.600000000093132</v>
      </c>
      <c r="N74" s="8">
        <f t="shared" si="64"/>
        <v>23.433333333407063</v>
      </c>
      <c r="O74" s="8"/>
      <c r="P74" s="5">
        <v>1.4</v>
      </c>
      <c r="Q74" s="5">
        <v>1.2</v>
      </c>
      <c r="S74" s="5">
        <v>1757.5</v>
      </c>
      <c r="T74" s="4">
        <v>0</v>
      </c>
      <c r="V74" s="3">
        <f t="shared" si="67"/>
        <v>20.922619047619047</v>
      </c>
      <c r="W74" s="4">
        <v>802</v>
      </c>
      <c r="X74" s="4">
        <v>11</v>
      </c>
      <c r="Y74" s="4">
        <v>2.95</v>
      </c>
      <c r="Z74" s="4">
        <v>32</v>
      </c>
      <c r="AA74" s="4">
        <v>35</v>
      </c>
      <c r="AB74" s="4">
        <v>6</v>
      </c>
      <c r="AC74" s="4">
        <v>0</v>
      </c>
      <c r="AD74" s="4">
        <v>0</v>
      </c>
      <c r="AE74" s="4">
        <v>0</v>
      </c>
      <c r="AF74" s="4">
        <v>0</v>
      </c>
      <c r="AG74" s="3">
        <f t="shared" ref="AG74" si="69">AB74/V74</f>
        <v>0.2867709815078236</v>
      </c>
      <c r="AH74" s="3">
        <f t="shared" ref="AH74" si="70">AC74/V74</f>
        <v>0</v>
      </c>
      <c r="AI74" s="3">
        <v>0</v>
      </c>
      <c r="AJ74" s="3">
        <v>0</v>
      </c>
      <c r="AK74" s="3">
        <v>0</v>
      </c>
      <c r="AL74" s="1" t="s">
        <v>44</v>
      </c>
    </row>
    <row r="75" spans="1:38" ht="16.149999999999999" customHeight="1" x14ac:dyDescent="0.2">
      <c r="A75" s="6">
        <v>45648</v>
      </c>
      <c r="B75" s="7">
        <v>0.40277777777777779</v>
      </c>
      <c r="C75" s="6">
        <v>45649</v>
      </c>
      <c r="D75" s="7">
        <v>0.4548611111111111</v>
      </c>
      <c r="E75" s="6">
        <v>45648</v>
      </c>
      <c r="F75" s="7">
        <v>0.39583333333333331</v>
      </c>
      <c r="G75" s="6">
        <v>45649</v>
      </c>
      <c r="H75" s="7">
        <v>0.45624999999999999</v>
      </c>
      <c r="I75" s="6">
        <v>45648</v>
      </c>
      <c r="J75" s="7"/>
      <c r="K75" s="6">
        <v>45649</v>
      </c>
      <c r="L75" s="7"/>
      <c r="M75" s="8">
        <f t="shared" ref="M75" si="71">((C75+D75)-(A75+B75))*24</f>
        <v>25.249999999883585</v>
      </c>
      <c r="N75" s="8">
        <f t="shared" ref="N75" si="72">((G75+H75)-(E75+F75))*24</f>
        <v>25.450000000011642</v>
      </c>
      <c r="O75" s="8"/>
      <c r="P75" s="5">
        <v>1.3</v>
      </c>
      <c r="Q75" s="5">
        <v>0.8</v>
      </c>
      <c r="S75" s="5">
        <v>1852.5</v>
      </c>
      <c r="T75" s="4">
        <v>1425</v>
      </c>
      <c r="V75" s="3">
        <f t="shared" si="67"/>
        <v>53.4375</v>
      </c>
      <c r="W75" s="4">
        <v>796</v>
      </c>
      <c r="X75" s="4">
        <v>11</v>
      </c>
      <c r="Y75" s="4">
        <v>2.91</v>
      </c>
      <c r="Z75" s="4">
        <v>31</v>
      </c>
      <c r="AA75" s="4">
        <v>37</v>
      </c>
      <c r="AB75" s="4">
        <v>18</v>
      </c>
      <c r="AC75" s="4">
        <v>0</v>
      </c>
      <c r="AD75" s="4">
        <v>0</v>
      </c>
      <c r="AE75" s="4">
        <v>0</v>
      </c>
      <c r="AF75" s="4">
        <v>0</v>
      </c>
      <c r="AG75" s="3">
        <f t="shared" ref="AG75" si="73">AB75/V75</f>
        <v>0.33684210526315789</v>
      </c>
      <c r="AH75" s="3">
        <f t="shared" ref="AH75" si="74">AC75/V75</f>
        <v>0</v>
      </c>
      <c r="AI75" s="3">
        <v>0</v>
      </c>
      <c r="AJ75" s="3">
        <v>0</v>
      </c>
      <c r="AK75" s="3">
        <v>0</v>
      </c>
    </row>
    <row r="76" spans="1:38" ht="16.149999999999999" customHeight="1" x14ac:dyDescent="0.2">
      <c r="A76" s="6">
        <v>45649</v>
      </c>
      <c r="B76" s="7">
        <v>0.4548611111111111</v>
      </c>
      <c r="C76" s="6">
        <v>45650</v>
      </c>
      <c r="D76" s="7">
        <v>0.39583333333333331</v>
      </c>
      <c r="E76" s="6">
        <v>45649</v>
      </c>
      <c r="F76" s="7">
        <v>0.45624999999999999</v>
      </c>
      <c r="G76" s="6">
        <v>45650</v>
      </c>
      <c r="H76" s="7">
        <v>0.39583333333333331</v>
      </c>
      <c r="I76" s="6">
        <v>45649</v>
      </c>
      <c r="J76" s="7"/>
      <c r="K76" s="6">
        <v>45650</v>
      </c>
      <c r="L76" s="7"/>
      <c r="M76" s="8">
        <f t="shared" ref="M76:M79" si="75">((C76+D76)-(A76+B76))*24</f>
        <v>22.583333333430346</v>
      </c>
      <c r="N76" s="8">
        <f t="shared" ref="N76:N79" si="76">((G76+H76)-(E76+F76))*24</f>
        <v>22.549999999988358</v>
      </c>
      <c r="O76" s="8"/>
      <c r="P76" s="5">
        <v>1.1000000000000001</v>
      </c>
      <c r="Q76" s="5">
        <v>1</v>
      </c>
      <c r="S76" s="5">
        <v>1615</v>
      </c>
      <c r="T76" s="4">
        <v>1425</v>
      </c>
      <c r="V76" s="3">
        <f t="shared" si="67"/>
        <v>48.219696969696969</v>
      </c>
      <c r="W76" s="4">
        <v>1149</v>
      </c>
      <c r="X76" s="4">
        <v>11</v>
      </c>
      <c r="Y76" s="4">
        <v>2.66</v>
      </c>
      <c r="Z76" s="4">
        <v>32</v>
      </c>
      <c r="AA76" s="4">
        <v>37</v>
      </c>
      <c r="AB76" s="4">
        <v>16</v>
      </c>
      <c r="AC76" s="4">
        <v>0</v>
      </c>
      <c r="AD76" s="4">
        <v>0</v>
      </c>
      <c r="AE76" s="4">
        <v>0</v>
      </c>
      <c r="AF76" s="4">
        <v>0</v>
      </c>
      <c r="AG76" s="3">
        <f t="shared" ref="AG76" si="77">AB76/V76</f>
        <v>0.33181461115475258</v>
      </c>
      <c r="AH76" s="3">
        <f t="shared" ref="AH76" si="78">AC76/V76</f>
        <v>0</v>
      </c>
      <c r="AI76" s="3">
        <v>0</v>
      </c>
      <c r="AJ76" s="3">
        <v>0</v>
      </c>
      <c r="AK76" s="3">
        <v>0</v>
      </c>
      <c r="AL76" s="1" t="s">
        <v>38</v>
      </c>
    </row>
    <row r="77" spans="1:38" ht="16.149999999999999" customHeight="1" x14ac:dyDescent="0.2">
      <c r="A77" s="6">
        <v>45650</v>
      </c>
      <c r="B77" s="7"/>
      <c r="C77" s="6">
        <v>45651</v>
      </c>
      <c r="D77" s="7"/>
      <c r="E77" s="6">
        <v>45650</v>
      </c>
      <c r="F77" s="7"/>
      <c r="G77" s="6">
        <v>45651</v>
      </c>
      <c r="H77" s="7"/>
      <c r="I77" s="6">
        <v>45650</v>
      </c>
      <c r="J77" s="7"/>
      <c r="K77" s="6">
        <v>45651</v>
      </c>
      <c r="L77" s="7"/>
      <c r="M77" s="8"/>
      <c r="N77" s="8"/>
      <c r="O77" s="8"/>
      <c r="W77" s="4">
        <v>1179</v>
      </c>
    </row>
    <row r="78" spans="1:38" ht="16.149999999999999" customHeight="1" x14ac:dyDescent="0.2">
      <c r="A78" s="6">
        <v>45651</v>
      </c>
      <c r="B78" s="7"/>
      <c r="C78" s="6">
        <v>45652</v>
      </c>
      <c r="D78" s="7">
        <v>0.39930555555555558</v>
      </c>
      <c r="E78" s="6">
        <v>45651</v>
      </c>
      <c r="F78" s="7"/>
      <c r="G78" s="6">
        <v>45652</v>
      </c>
      <c r="H78" s="7">
        <v>0.40208333333333335</v>
      </c>
      <c r="I78" s="6">
        <v>45651</v>
      </c>
      <c r="J78" s="7"/>
      <c r="K78" s="6">
        <v>45652</v>
      </c>
      <c r="L78" s="7"/>
      <c r="M78" s="8"/>
      <c r="N78" s="8"/>
      <c r="O78" s="8"/>
      <c r="P78" s="5">
        <v>1.7</v>
      </c>
      <c r="Q78" s="5">
        <v>1.7</v>
      </c>
      <c r="W78" s="4">
        <v>943</v>
      </c>
      <c r="X78" s="4">
        <v>10</v>
      </c>
      <c r="Y78" s="4">
        <v>2.52</v>
      </c>
      <c r="AL78" s="1" t="s">
        <v>39</v>
      </c>
    </row>
    <row r="79" spans="1:38" ht="16.149999999999999" customHeight="1" x14ac:dyDescent="0.2">
      <c r="A79" s="6">
        <v>45652</v>
      </c>
      <c r="B79" s="7">
        <v>0.39930555555555558</v>
      </c>
      <c r="C79" s="6">
        <v>45653</v>
      </c>
      <c r="D79" s="7">
        <v>0.39027777777777778</v>
      </c>
      <c r="E79" s="6">
        <v>45652</v>
      </c>
      <c r="F79" s="7">
        <v>0.40208333333333335</v>
      </c>
      <c r="G79" s="6">
        <v>45653</v>
      </c>
      <c r="H79" s="7">
        <v>0.43263888888888891</v>
      </c>
      <c r="I79" s="6">
        <v>45652</v>
      </c>
      <c r="J79" s="7"/>
      <c r="K79" s="6">
        <v>45653</v>
      </c>
      <c r="L79" s="7"/>
      <c r="M79" s="8">
        <f t="shared" si="75"/>
        <v>23.783333333325572</v>
      </c>
      <c r="N79" s="8">
        <f t="shared" si="76"/>
        <v>24.733333333279006</v>
      </c>
      <c r="O79" s="8"/>
      <c r="P79" s="5">
        <v>3</v>
      </c>
      <c r="Q79" s="5">
        <v>2.5</v>
      </c>
      <c r="S79" s="5">
        <v>2802.5</v>
      </c>
      <c r="T79" s="4">
        <v>2375</v>
      </c>
      <c r="V79" s="3">
        <f>(((S79/P79)/60))+(((T79/Q79)/60))</f>
        <v>31.402777777777779</v>
      </c>
      <c r="W79" s="4">
        <v>2366</v>
      </c>
      <c r="X79" s="4">
        <v>11</v>
      </c>
      <c r="Y79" s="4">
        <v>15.2</v>
      </c>
      <c r="Z79" s="4">
        <v>28</v>
      </c>
      <c r="AA79" s="4">
        <v>39</v>
      </c>
      <c r="AB79" s="4">
        <v>87</v>
      </c>
      <c r="AC79" s="4">
        <v>4</v>
      </c>
      <c r="AD79" s="4">
        <v>0</v>
      </c>
      <c r="AE79" s="4">
        <v>0</v>
      </c>
      <c r="AF79" s="4">
        <v>0</v>
      </c>
      <c r="AG79" s="3">
        <f t="shared" ref="AG79" si="79">AB79/V79</f>
        <v>2.7704555506413091</v>
      </c>
      <c r="AH79" s="3">
        <f t="shared" ref="AH79" si="80">AC79/V79</f>
        <v>0.12737726669615215</v>
      </c>
      <c r="AI79" s="3">
        <v>0</v>
      </c>
      <c r="AJ79" s="3">
        <v>0</v>
      </c>
      <c r="AK79" s="3">
        <v>0</v>
      </c>
      <c r="AL79" s="1" t="s">
        <v>38</v>
      </c>
    </row>
    <row r="80" spans="1:38" ht="16.149999999999999" customHeight="1" x14ac:dyDescent="0.2">
      <c r="A80" s="6">
        <v>45653</v>
      </c>
      <c r="B80" s="7"/>
      <c r="C80" s="6">
        <v>45654</v>
      </c>
      <c r="D80" s="7"/>
      <c r="E80" s="6">
        <v>45653</v>
      </c>
      <c r="F80" s="7"/>
      <c r="G80" s="6">
        <v>45654</v>
      </c>
      <c r="H80" s="7">
        <v>0.37847222222222221</v>
      </c>
      <c r="I80" s="6">
        <v>45653</v>
      </c>
      <c r="J80" s="7"/>
      <c r="K80" s="6">
        <v>45654</v>
      </c>
      <c r="L80" s="7"/>
      <c r="M80" s="8"/>
      <c r="N80" s="8"/>
      <c r="O80" s="8"/>
      <c r="Q80" s="5">
        <v>2.6</v>
      </c>
      <c r="W80" s="4">
        <v>2981</v>
      </c>
      <c r="X80" s="4">
        <v>10</v>
      </c>
      <c r="Y80" s="4">
        <v>5.13</v>
      </c>
      <c r="AL80" s="1" t="s">
        <v>45</v>
      </c>
    </row>
    <row r="81" spans="1:38" ht="16.149999999999999" customHeight="1" x14ac:dyDescent="0.2">
      <c r="A81" s="6">
        <v>45654</v>
      </c>
      <c r="B81" s="7"/>
      <c r="C81" s="6">
        <v>45655</v>
      </c>
      <c r="D81" s="7"/>
      <c r="E81" s="6">
        <v>45654</v>
      </c>
      <c r="F81" s="7">
        <v>0.37847222222222221</v>
      </c>
      <c r="G81" s="6">
        <v>45655</v>
      </c>
      <c r="H81" s="7">
        <v>0.375</v>
      </c>
      <c r="I81" s="6">
        <v>45654</v>
      </c>
      <c r="J81" s="7"/>
      <c r="K81" s="6">
        <v>45655</v>
      </c>
      <c r="L81" s="7"/>
      <c r="M81" s="8">
        <v>0</v>
      </c>
      <c r="N81" s="8">
        <f t="shared" ref="N81" si="81">((G81+H81)-(E81+F81))*24</f>
        <v>23.916666666744277</v>
      </c>
      <c r="O81" s="8"/>
      <c r="P81" s="5">
        <v>0</v>
      </c>
      <c r="Q81" s="5">
        <v>3</v>
      </c>
      <c r="S81" s="5">
        <v>0</v>
      </c>
      <c r="T81" s="4">
        <v>4750</v>
      </c>
      <c r="V81" s="3">
        <f>(((T81/Q81)/60))</f>
        <v>26.388888888888889</v>
      </c>
      <c r="W81" s="4">
        <v>3748</v>
      </c>
      <c r="X81" s="4">
        <v>11</v>
      </c>
      <c r="Y81" s="8">
        <v>3.95</v>
      </c>
      <c r="Z81" s="4">
        <v>29</v>
      </c>
      <c r="AA81" s="4">
        <v>43</v>
      </c>
      <c r="AB81" s="4">
        <v>106</v>
      </c>
      <c r="AC81" s="4">
        <v>2</v>
      </c>
      <c r="AD81" s="4">
        <v>0</v>
      </c>
      <c r="AE81" s="4">
        <v>0</v>
      </c>
      <c r="AF81" s="4">
        <v>0</v>
      </c>
      <c r="AG81" s="3">
        <f>AB81/V81</f>
        <v>4.0168421052631578</v>
      </c>
      <c r="AH81" s="3">
        <f t="shared" ref="AH81:AH84" si="82">AC81/V81</f>
        <v>7.5789473684210532E-2</v>
      </c>
      <c r="AI81" s="3">
        <v>0</v>
      </c>
      <c r="AJ81" s="3">
        <v>0</v>
      </c>
      <c r="AK81" s="3">
        <v>0</v>
      </c>
      <c r="AL81" s="1" t="s">
        <v>46</v>
      </c>
    </row>
    <row r="82" spans="1:38" ht="16.149999999999999" customHeight="1" x14ac:dyDescent="0.2">
      <c r="A82" s="6">
        <v>45655</v>
      </c>
      <c r="B82" s="7"/>
      <c r="C82" s="6">
        <v>45656</v>
      </c>
      <c r="D82" s="7">
        <v>0.58263888888888893</v>
      </c>
      <c r="E82" s="6">
        <v>45655</v>
      </c>
      <c r="F82" s="7"/>
      <c r="G82" s="6">
        <v>45656</v>
      </c>
      <c r="H82" s="7">
        <v>0.58263888888888893</v>
      </c>
      <c r="I82" s="6">
        <v>45655</v>
      </c>
      <c r="J82" s="7"/>
      <c r="K82" s="6">
        <v>45656</v>
      </c>
      <c r="L82" s="7"/>
      <c r="M82" s="8"/>
      <c r="N82" s="8"/>
      <c r="O82" s="8"/>
      <c r="P82" s="5">
        <v>3.4</v>
      </c>
      <c r="Q82" s="5">
        <v>2.4</v>
      </c>
      <c r="S82" s="5">
        <v>712</v>
      </c>
      <c r="T82" s="4">
        <v>475</v>
      </c>
      <c r="V82" s="3">
        <f t="shared" ref="V82:V83" si="83">(((S82/P82)/60))+(((T82/Q82)/60))</f>
        <v>6.7888071895424842</v>
      </c>
      <c r="W82" s="4">
        <v>4384</v>
      </c>
      <c r="X82" s="4">
        <v>10</v>
      </c>
      <c r="Y82" s="4">
        <v>5.38</v>
      </c>
      <c r="Z82" s="4">
        <v>38</v>
      </c>
      <c r="AA82" s="4">
        <v>38</v>
      </c>
      <c r="AB82" s="4">
        <v>1</v>
      </c>
      <c r="AC82" s="4">
        <v>0</v>
      </c>
      <c r="AD82" s="4">
        <v>0</v>
      </c>
      <c r="AE82" s="4">
        <v>0</v>
      </c>
      <c r="AF82" s="4">
        <v>0</v>
      </c>
      <c r="AG82" s="3">
        <f t="shared" ref="AG82:AG84" si="84">AB82/V82</f>
        <v>0.1473012816655635</v>
      </c>
      <c r="AH82" s="3">
        <f t="shared" si="82"/>
        <v>0</v>
      </c>
      <c r="AI82" s="3">
        <v>0</v>
      </c>
      <c r="AJ82" s="3">
        <v>0</v>
      </c>
      <c r="AK82" s="3">
        <v>0</v>
      </c>
      <c r="AL82" s="1" t="s">
        <v>40</v>
      </c>
    </row>
    <row r="83" spans="1:38" ht="16.149999999999999" customHeight="1" x14ac:dyDescent="0.2">
      <c r="A83" s="6">
        <v>45656</v>
      </c>
      <c r="B83" s="7">
        <v>0.58263888888888893</v>
      </c>
      <c r="C83" s="6">
        <v>45657</v>
      </c>
      <c r="D83" s="7">
        <v>0.44444444444444442</v>
      </c>
      <c r="E83" s="6">
        <v>45656</v>
      </c>
      <c r="F83" s="7">
        <v>0.58263888888888893</v>
      </c>
      <c r="G83" s="6">
        <v>45657</v>
      </c>
      <c r="H83" s="7">
        <v>0.44097222222222221</v>
      </c>
      <c r="I83" s="6">
        <v>45656</v>
      </c>
      <c r="J83" s="6"/>
      <c r="K83" s="6">
        <v>45657</v>
      </c>
      <c r="L83" s="7"/>
      <c r="M83" s="8">
        <f>((C83+D83)-(A83+B83))*24</f>
        <v>20.683333333348855</v>
      </c>
      <c r="N83" s="8">
        <f t="shared" ref="N83:N109" si="85">((G83+H83)-(E83+F83))*24</f>
        <v>20.599999999918509</v>
      </c>
      <c r="O83" s="8"/>
      <c r="P83" s="5">
        <v>2.85</v>
      </c>
      <c r="Q83" s="5">
        <v>3.05</v>
      </c>
      <c r="S83" s="5">
        <v>3182</v>
      </c>
      <c r="T83" s="4">
        <v>1900</v>
      </c>
      <c r="V83" s="3">
        <f t="shared" si="83"/>
        <v>28.990700795705109</v>
      </c>
      <c r="W83" s="4">
        <v>2948</v>
      </c>
      <c r="X83" s="4">
        <v>10</v>
      </c>
      <c r="Y83" s="4">
        <v>6.54</v>
      </c>
      <c r="Z83" s="4">
        <v>26</v>
      </c>
      <c r="AA83" s="4">
        <v>39</v>
      </c>
      <c r="AB83" s="4">
        <v>116</v>
      </c>
      <c r="AC83" s="4">
        <v>0</v>
      </c>
      <c r="AD83" s="4">
        <v>0</v>
      </c>
      <c r="AE83" s="4">
        <v>0</v>
      </c>
      <c r="AF83" s="4">
        <v>0</v>
      </c>
      <c r="AG83" s="3">
        <f t="shared" si="84"/>
        <v>4.0012830602972205</v>
      </c>
      <c r="AH83" s="3">
        <f t="shared" si="82"/>
        <v>0</v>
      </c>
      <c r="AI83" s="3">
        <v>0</v>
      </c>
      <c r="AJ83" s="3">
        <v>0</v>
      </c>
      <c r="AK83" s="3">
        <v>0</v>
      </c>
    </row>
    <row r="84" spans="1:38" ht="16.149999999999999" customHeight="1" x14ac:dyDescent="0.2">
      <c r="A84" s="6">
        <v>45657</v>
      </c>
      <c r="B84" s="7">
        <v>0.44444444444444442</v>
      </c>
      <c r="C84" s="6">
        <v>45658</v>
      </c>
      <c r="D84" s="7">
        <v>0.43541666666666667</v>
      </c>
      <c r="E84" s="6">
        <v>45657</v>
      </c>
      <c r="F84" s="7">
        <v>0.44097222222222221</v>
      </c>
      <c r="G84" s="6">
        <v>45658</v>
      </c>
      <c r="H84" s="7">
        <v>0.43541666666666667</v>
      </c>
      <c r="I84" s="6">
        <v>45657</v>
      </c>
      <c r="J84" s="7"/>
      <c r="K84" s="6">
        <v>45658</v>
      </c>
      <c r="L84" s="7"/>
      <c r="M84" s="8">
        <f t="shared" ref="M84:M109" si="86">((C84+D84)-(A84+B84))*24</f>
        <v>23.783333333325572</v>
      </c>
      <c r="N84" s="8">
        <f t="shared" si="85"/>
        <v>23.866666666755918</v>
      </c>
      <c r="O84" s="8"/>
      <c r="P84" s="5">
        <v>1.1499999999999999</v>
      </c>
      <c r="Q84" s="5">
        <v>0.85</v>
      </c>
      <c r="S84" s="5">
        <v>2137.5</v>
      </c>
      <c r="T84" s="4">
        <v>2375</v>
      </c>
      <c r="V84" s="3">
        <f t="shared" ref="V84:V109" si="87">(((S84/P84)/60))+(((T84/Q84)/60))</f>
        <v>77.546888320545619</v>
      </c>
      <c r="W84" s="4">
        <v>1218</v>
      </c>
      <c r="X84" s="4">
        <v>10</v>
      </c>
      <c r="Y84" s="4">
        <v>3.94</v>
      </c>
      <c r="Z84" s="4">
        <v>26</v>
      </c>
      <c r="AA84" s="4">
        <v>39</v>
      </c>
      <c r="AB84" s="4">
        <v>54</v>
      </c>
      <c r="AC84" s="4">
        <v>0</v>
      </c>
      <c r="AD84" s="4">
        <v>0</v>
      </c>
      <c r="AE84" s="4">
        <v>1</v>
      </c>
      <c r="AF84" s="4">
        <v>0</v>
      </c>
      <c r="AG84" s="3">
        <f t="shared" si="84"/>
        <v>0.696352892675553</v>
      </c>
      <c r="AH84" s="3">
        <f t="shared" si="82"/>
        <v>0</v>
      </c>
      <c r="AI84" s="3">
        <v>0</v>
      </c>
      <c r="AJ84" s="3">
        <v>0</v>
      </c>
      <c r="AK84" s="3">
        <v>0</v>
      </c>
    </row>
    <row r="85" spans="1:38" ht="16.149999999999999" customHeight="1" x14ac:dyDescent="0.2">
      <c r="A85" s="6">
        <v>45658</v>
      </c>
      <c r="B85" s="7">
        <v>0.43541666666666667</v>
      </c>
      <c r="C85" s="6">
        <v>45659</v>
      </c>
      <c r="D85" s="7">
        <v>0.38819444444444445</v>
      </c>
      <c r="E85" s="6">
        <v>45658</v>
      </c>
      <c r="F85" s="7">
        <v>0.43541666666666667</v>
      </c>
      <c r="G85" s="6">
        <v>45659</v>
      </c>
      <c r="H85" s="7">
        <v>0.38819444444444445</v>
      </c>
      <c r="I85" s="6">
        <v>45658</v>
      </c>
      <c r="J85" s="7"/>
      <c r="K85" s="6">
        <v>45659</v>
      </c>
      <c r="L85" s="7"/>
      <c r="M85" s="8">
        <f t="shared" si="86"/>
        <v>22.866666666639503</v>
      </c>
      <c r="N85" s="8">
        <f t="shared" si="85"/>
        <v>22.866666666639503</v>
      </c>
      <c r="O85" s="8"/>
      <c r="P85" s="5">
        <v>1.4</v>
      </c>
      <c r="Q85" s="5">
        <v>1.05</v>
      </c>
      <c r="S85" s="5">
        <v>1852.5</v>
      </c>
      <c r="T85" s="4">
        <v>1425</v>
      </c>
      <c r="V85" s="3">
        <f t="shared" si="87"/>
        <v>44.672619047619051</v>
      </c>
      <c r="W85" s="4">
        <v>980</v>
      </c>
      <c r="X85" s="4">
        <v>10</v>
      </c>
      <c r="Y85" s="4">
        <v>3.27</v>
      </c>
      <c r="Z85" s="4">
        <v>26</v>
      </c>
      <c r="AA85" s="4">
        <v>40</v>
      </c>
      <c r="AB85" s="4">
        <v>30</v>
      </c>
      <c r="AC85" s="4">
        <v>0</v>
      </c>
      <c r="AD85" s="4">
        <v>0</v>
      </c>
      <c r="AE85" s="4">
        <v>0</v>
      </c>
      <c r="AF85" s="4">
        <v>0</v>
      </c>
      <c r="AG85" s="3">
        <f t="shared" ref="AG85:AG109" si="88">AB85/V85</f>
        <v>0.67155229846768816</v>
      </c>
      <c r="AH85" s="3">
        <f t="shared" ref="AH85:AH109" si="89">AC85/V85</f>
        <v>0</v>
      </c>
      <c r="AI85" s="3">
        <v>0</v>
      </c>
      <c r="AJ85" s="3">
        <v>0</v>
      </c>
      <c r="AK85" s="3">
        <v>0</v>
      </c>
    </row>
    <row r="86" spans="1:38" ht="16.149999999999999" customHeight="1" x14ac:dyDescent="0.2">
      <c r="A86" s="6">
        <v>45659</v>
      </c>
      <c r="B86" s="7">
        <v>0.38819444444444445</v>
      </c>
      <c r="C86" s="6">
        <v>45660</v>
      </c>
      <c r="D86" s="7">
        <v>0.4201388888888889</v>
      </c>
      <c r="E86" s="6">
        <v>45659</v>
      </c>
      <c r="F86" s="7">
        <v>0.38819444444444445</v>
      </c>
      <c r="G86" s="6">
        <v>45660</v>
      </c>
      <c r="H86" s="7">
        <v>0.4201388888888889</v>
      </c>
      <c r="I86" s="6">
        <v>45659</v>
      </c>
      <c r="J86" s="7"/>
      <c r="K86" s="6">
        <v>45660</v>
      </c>
      <c r="L86" s="7"/>
      <c r="M86" s="8">
        <f t="shared" si="86"/>
        <v>24.766666666720994</v>
      </c>
      <c r="N86" s="8">
        <f t="shared" si="85"/>
        <v>24.766666666720994</v>
      </c>
      <c r="O86" s="8"/>
      <c r="P86" s="5">
        <v>1.4</v>
      </c>
      <c r="Q86" s="5">
        <v>1.2</v>
      </c>
      <c r="S86" s="5">
        <v>2280</v>
      </c>
      <c r="T86" s="4">
        <v>1900</v>
      </c>
      <c r="V86" s="3">
        <f t="shared" si="87"/>
        <v>53.531746031746039</v>
      </c>
      <c r="W86" s="4">
        <v>1344</v>
      </c>
      <c r="X86" s="4">
        <v>10.5</v>
      </c>
      <c r="Y86" s="4">
        <v>2.92</v>
      </c>
      <c r="Z86" s="4">
        <v>34</v>
      </c>
      <c r="AA86" s="4">
        <v>39</v>
      </c>
      <c r="AB86" s="4">
        <v>22</v>
      </c>
      <c r="AC86" s="4">
        <v>0</v>
      </c>
      <c r="AD86" s="4">
        <v>0</v>
      </c>
      <c r="AE86" s="4">
        <v>0</v>
      </c>
      <c r="AF86" s="4">
        <v>0</v>
      </c>
      <c r="AG86" s="3">
        <f t="shared" si="88"/>
        <v>0.4109710896960711</v>
      </c>
      <c r="AH86" s="3">
        <f t="shared" si="89"/>
        <v>0</v>
      </c>
      <c r="AI86" s="3">
        <v>0</v>
      </c>
      <c r="AJ86" s="3">
        <v>0</v>
      </c>
      <c r="AK86" s="3">
        <v>0</v>
      </c>
    </row>
    <row r="87" spans="1:38" ht="16.149999999999999" customHeight="1" x14ac:dyDescent="0.2">
      <c r="A87" s="6">
        <v>45660</v>
      </c>
      <c r="B87" s="7">
        <v>0.4201388888888889</v>
      </c>
      <c r="C87" s="6">
        <v>45661</v>
      </c>
      <c r="D87" s="7">
        <v>0.40486111111111112</v>
      </c>
      <c r="E87" s="6">
        <v>45660</v>
      </c>
      <c r="F87" s="7">
        <v>0.4201388888888889</v>
      </c>
      <c r="G87" s="6">
        <v>45661</v>
      </c>
      <c r="H87" s="7">
        <v>0.40486111111111112</v>
      </c>
      <c r="I87" s="6">
        <v>45660</v>
      </c>
      <c r="J87" s="7"/>
      <c r="K87" s="6">
        <v>45661</v>
      </c>
      <c r="L87" s="7"/>
      <c r="M87" s="8">
        <f t="shared" si="86"/>
        <v>23.633333333360497</v>
      </c>
      <c r="N87" s="8">
        <f t="shared" si="85"/>
        <v>23.633333333360497</v>
      </c>
      <c r="O87" s="8"/>
      <c r="P87" s="5">
        <v>1.7</v>
      </c>
      <c r="Q87" s="5">
        <v>1.4</v>
      </c>
      <c r="S87" s="5">
        <v>2565</v>
      </c>
      <c r="T87" s="4">
        <v>2375</v>
      </c>
      <c r="V87" s="3">
        <f t="shared" si="87"/>
        <v>53.420868347338939</v>
      </c>
      <c r="W87" s="4">
        <v>1348</v>
      </c>
      <c r="X87" s="4">
        <v>10</v>
      </c>
      <c r="Y87" s="4">
        <v>7.62</v>
      </c>
      <c r="Z87" s="4">
        <v>30</v>
      </c>
      <c r="AA87" s="4">
        <v>40</v>
      </c>
      <c r="AB87" s="4">
        <v>115</v>
      </c>
      <c r="AC87" s="4">
        <v>0</v>
      </c>
      <c r="AD87" s="4">
        <v>0</v>
      </c>
      <c r="AE87" s="4">
        <v>0</v>
      </c>
      <c r="AF87" s="4">
        <v>0</v>
      </c>
      <c r="AG87" s="3">
        <f t="shared" si="88"/>
        <v>2.1527167857376939</v>
      </c>
      <c r="AH87" s="3">
        <f t="shared" si="89"/>
        <v>0</v>
      </c>
      <c r="AI87" s="3">
        <v>0</v>
      </c>
      <c r="AJ87" s="3">
        <v>0</v>
      </c>
      <c r="AK87" s="3">
        <v>0</v>
      </c>
    </row>
    <row r="88" spans="1:38" ht="16.149999999999999" customHeight="1" x14ac:dyDescent="0.2">
      <c r="A88" s="6">
        <v>45661</v>
      </c>
      <c r="B88" s="7">
        <v>0.40486111111111112</v>
      </c>
      <c r="C88" s="6">
        <v>45662</v>
      </c>
      <c r="D88" s="7">
        <v>0.40972222222222221</v>
      </c>
      <c r="E88" s="6">
        <v>45661</v>
      </c>
      <c r="F88" s="7">
        <v>0.40486111111111112</v>
      </c>
      <c r="G88" s="6">
        <v>45662</v>
      </c>
      <c r="H88" s="7">
        <v>0.41180555555555554</v>
      </c>
      <c r="I88" s="6">
        <v>45661</v>
      </c>
      <c r="J88" s="7"/>
      <c r="K88" s="6">
        <v>45662</v>
      </c>
      <c r="L88" s="7"/>
      <c r="M88" s="8">
        <f t="shared" si="86"/>
        <v>24.116666666523088</v>
      </c>
      <c r="N88" s="8">
        <f t="shared" si="85"/>
        <v>24.166666666686069</v>
      </c>
      <c r="O88" s="8"/>
      <c r="P88" s="5">
        <v>1.5</v>
      </c>
      <c r="Q88" s="5">
        <v>1.3</v>
      </c>
      <c r="S88" s="5">
        <v>2327</v>
      </c>
      <c r="T88" s="4">
        <v>1425</v>
      </c>
      <c r="V88" s="3">
        <f t="shared" si="87"/>
        <v>44.124786324786328</v>
      </c>
      <c r="W88" s="4">
        <v>1039</v>
      </c>
      <c r="X88" s="4">
        <v>10</v>
      </c>
      <c r="Y88" s="4">
        <v>4.45</v>
      </c>
      <c r="Z88" s="4">
        <v>30</v>
      </c>
      <c r="AA88" s="4">
        <v>50</v>
      </c>
      <c r="AB88" s="4">
        <v>38</v>
      </c>
      <c r="AC88" s="4">
        <v>2</v>
      </c>
      <c r="AD88" s="4">
        <v>0</v>
      </c>
      <c r="AE88" s="4">
        <v>0</v>
      </c>
      <c r="AF88" s="4">
        <v>0</v>
      </c>
      <c r="AG88" s="3">
        <f t="shared" si="88"/>
        <v>0.86119397202959747</v>
      </c>
      <c r="AH88" s="3">
        <f t="shared" si="89"/>
        <v>4.532599852787355E-2</v>
      </c>
      <c r="AI88" s="3">
        <v>0</v>
      </c>
      <c r="AJ88" s="3">
        <v>0</v>
      </c>
      <c r="AK88" s="3">
        <v>0</v>
      </c>
    </row>
    <row r="89" spans="1:38" ht="16.149999999999999" customHeight="1" x14ac:dyDescent="0.2">
      <c r="A89" s="6">
        <v>45662</v>
      </c>
      <c r="B89" s="7">
        <v>0.40972222222222221</v>
      </c>
      <c r="C89" s="6">
        <v>45663</v>
      </c>
      <c r="D89" s="7">
        <v>0.43541666666666667</v>
      </c>
      <c r="E89" s="6">
        <v>45662</v>
      </c>
      <c r="F89" s="7">
        <v>0.41180555555555554</v>
      </c>
      <c r="G89" s="6">
        <v>45663</v>
      </c>
      <c r="H89" s="7">
        <v>0.43819444444444444</v>
      </c>
      <c r="I89" s="6">
        <v>45662</v>
      </c>
      <c r="J89" s="7"/>
      <c r="K89" s="6">
        <v>45663</v>
      </c>
      <c r="L89" s="7"/>
      <c r="M89" s="8">
        <f t="shared" si="86"/>
        <v>24.616666666755918</v>
      </c>
      <c r="N89" s="8">
        <f t="shared" si="85"/>
        <v>24.633333333302289</v>
      </c>
      <c r="O89" s="8"/>
      <c r="P89" s="5">
        <v>1.5</v>
      </c>
      <c r="Q89" s="5">
        <v>1.1499999999999999</v>
      </c>
      <c r="S89" s="5">
        <v>2232</v>
      </c>
      <c r="T89" s="4">
        <v>1900</v>
      </c>
      <c r="V89" s="3">
        <f t="shared" si="87"/>
        <v>52.33623188405798</v>
      </c>
      <c r="W89" s="4">
        <v>945</v>
      </c>
      <c r="X89" s="4">
        <v>10</v>
      </c>
      <c r="Y89" s="4">
        <v>3.04</v>
      </c>
      <c r="Z89" s="4">
        <v>33</v>
      </c>
      <c r="AA89" s="4">
        <v>38</v>
      </c>
      <c r="AB89" s="4">
        <v>22</v>
      </c>
      <c r="AC89" s="4">
        <v>0</v>
      </c>
      <c r="AD89" s="4">
        <v>0</v>
      </c>
      <c r="AE89" s="4">
        <v>0</v>
      </c>
      <c r="AF89" s="4">
        <v>0</v>
      </c>
      <c r="AG89" s="3">
        <f t="shared" si="88"/>
        <v>0.42035888347363748</v>
      </c>
      <c r="AH89" s="3">
        <f t="shared" si="89"/>
        <v>0</v>
      </c>
      <c r="AI89" s="3">
        <v>0</v>
      </c>
      <c r="AJ89" s="3">
        <v>0</v>
      </c>
      <c r="AK89" s="3">
        <v>0</v>
      </c>
    </row>
    <row r="90" spans="1:38" ht="16.149999999999999" customHeight="1" x14ac:dyDescent="0.2">
      <c r="A90" s="6">
        <v>45663</v>
      </c>
      <c r="B90" s="7">
        <v>0.43541666666666667</v>
      </c>
      <c r="C90" s="6">
        <v>45664</v>
      </c>
      <c r="D90" s="7">
        <v>0.42708333333333331</v>
      </c>
      <c r="E90" s="6">
        <v>45663</v>
      </c>
      <c r="F90" s="7">
        <v>0.43819444444444444</v>
      </c>
      <c r="G90" s="6">
        <v>45664</v>
      </c>
      <c r="H90" s="7">
        <v>0.42916666666666664</v>
      </c>
      <c r="I90" s="6">
        <v>45663</v>
      </c>
      <c r="J90" s="7"/>
      <c r="K90" s="6">
        <v>45664</v>
      </c>
      <c r="L90" s="7"/>
      <c r="M90" s="8">
        <f t="shared" si="86"/>
        <v>23.800000000046566</v>
      </c>
      <c r="N90" s="8">
        <f t="shared" si="85"/>
        <v>23.783333333325572</v>
      </c>
      <c r="O90" s="8"/>
      <c r="P90" s="5">
        <v>1.35</v>
      </c>
      <c r="Q90" s="5">
        <v>1.2</v>
      </c>
      <c r="S90" s="5">
        <v>2042</v>
      </c>
      <c r="T90" s="4">
        <v>1425</v>
      </c>
      <c r="V90" s="3">
        <f t="shared" si="87"/>
        <v>45.001543209876544</v>
      </c>
      <c r="W90" s="4">
        <v>881</v>
      </c>
      <c r="X90" s="4">
        <v>10</v>
      </c>
      <c r="Y90" s="4">
        <v>4.43</v>
      </c>
      <c r="Z90" s="4">
        <v>30</v>
      </c>
      <c r="AA90" s="4">
        <v>39</v>
      </c>
      <c r="AB90" s="4">
        <v>33</v>
      </c>
      <c r="AC90" s="4">
        <v>0</v>
      </c>
      <c r="AD90" s="4">
        <v>0</v>
      </c>
      <c r="AE90" s="4">
        <v>1</v>
      </c>
      <c r="AF90" s="4">
        <v>0</v>
      </c>
      <c r="AG90" s="3">
        <f t="shared" si="88"/>
        <v>0.73330818559034328</v>
      </c>
      <c r="AH90" s="3">
        <f t="shared" si="89"/>
        <v>0</v>
      </c>
      <c r="AI90" s="3">
        <v>0</v>
      </c>
      <c r="AJ90" s="3">
        <v>0</v>
      </c>
      <c r="AK90" s="3">
        <v>0</v>
      </c>
    </row>
    <row r="91" spans="1:38" ht="16.149999999999999" customHeight="1" x14ac:dyDescent="0.2">
      <c r="A91" s="6">
        <v>45664</v>
      </c>
      <c r="B91" s="7">
        <v>0.42708333333333331</v>
      </c>
      <c r="C91" s="6">
        <v>45665</v>
      </c>
      <c r="D91" s="7">
        <v>0.44166666666666665</v>
      </c>
      <c r="E91" s="6">
        <v>45664</v>
      </c>
      <c r="F91" s="7">
        <v>0.42916666666666664</v>
      </c>
      <c r="G91" s="6">
        <v>45665</v>
      </c>
      <c r="H91" s="7">
        <v>0.44166666666666665</v>
      </c>
      <c r="I91" s="6">
        <v>45664</v>
      </c>
      <c r="J91" s="7"/>
      <c r="K91" s="6">
        <v>45665</v>
      </c>
      <c r="L91" s="7"/>
      <c r="M91" s="8">
        <f t="shared" si="86"/>
        <v>24.349999999918509</v>
      </c>
      <c r="N91" s="8">
        <f t="shared" si="85"/>
        <v>24.299999999930151</v>
      </c>
      <c r="O91" s="8"/>
      <c r="P91" s="5">
        <v>1.65</v>
      </c>
      <c r="Q91" s="5">
        <v>1.1499999999999999</v>
      </c>
      <c r="S91" s="5">
        <v>1900</v>
      </c>
      <c r="T91" s="4">
        <v>1425</v>
      </c>
      <c r="V91" s="3">
        <f t="shared" si="87"/>
        <v>39.844093104962667</v>
      </c>
      <c r="W91" s="4">
        <v>824</v>
      </c>
      <c r="X91" s="4">
        <v>10</v>
      </c>
      <c r="Y91" s="4">
        <v>3.04</v>
      </c>
      <c r="Z91" s="4">
        <v>32</v>
      </c>
      <c r="AA91" s="4">
        <v>39</v>
      </c>
      <c r="AB91" s="4">
        <v>32</v>
      </c>
      <c r="AC91" s="4">
        <v>0</v>
      </c>
      <c r="AD91" s="4">
        <v>0</v>
      </c>
      <c r="AE91" s="4">
        <v>1</v>
      </c>
      <c r="AF91" s="4">
        <v>0</v>
      </c>
      <c r="AG91" s="3">
        <f t="shared" si="88"/>
        <v>0.80313033893634611</v>
      </c>
      <c r="AH91" s="3">
        <f t="shared" si="89"/>
        <v>0</v>
      </c>
      <c r="AI91" s="3">
        <v>0</v>
      </c>
      <c r="AJ91" s="3">
        <v>0</v>
      </c>
      <c r="AK91" s="3">
        <v>0</v>
      </c>
    </row>
    <row r="92" spans="1:38" ht="16.149999999999999" customHeight="1" x14ac:dyDescent="0.2">
      <c r="A92" s="6">
        <v>45665</v>
      </c>
      <c r="B92" s="7">
        <v>0.44166666666666665</v>
      </c>
      <c r="C92" s="6">
        <v>45666</v>
      </c>
      <c r="D92" s="7">
        <v>0.45416666666666666</v>
      </c>
      <c r="E92" s="6">
        <v>45665</v>
      </c>
      <c r="F92" s="7">
        <v>0.44166666666666665</v>
      </c>
      <c r="G92" s="6">
        <v>45666</v>
      </c>
      <c r="H92" s="7">
        <v>0.45416666666666666</v>
      </c>
      <c r="I92" s="6">
        <v>45665</v>
      </c>
      <c r="J92" s="7"/>
      <c r="K92" s="6">
        <v>45666</v>
      </c>
      <c r="L92" s="7"/>
      <c r="M92" s="8">
        <f t="shared" si="86"/>
        <v>24.300000000104774</v>
      </c>
      <c r="N92" s="8">
        <f t="shared" si="85"/>
        <v>24.300000000104774</v>
      </c>
      <c r="O92" s="8"/>
      <c r="P92" s="5">
        <v>1.45</v>
      </c>
      <c r="Q92" s="5">
        <v>1.5</v>
      </c>
      <c r="S92" s="5">
        <v>2375</v>
      </c>
      <c r="T92" s="4">
        <v>2375</v>
      </c>
      <c r="V92" s="3">
        <f t="shared" si="87"/>
        <v>53.687739463601531</v>
      </c>
      <c r="W92" s="4">
        <v>788</v>
      </c>
      <c r="X92" s="4">
        <v>10</v>
      </c>
      <c r="Y92" s="4">
        <v>3.04</v>
      </c>
      <c r="Z92" s="4">
        <v>33</v>
      </c>
      <c r="AA92" s="4">
        <v>39</v>
      </c>
      <c r="AB92" s="4">
        <v>50</v>
      </c>
      <c r="AC92" s="4">
        <v>0</v>
      </c>
      <c r="AD92" s="4">
        <v>0</v>
      </c>
      <c r="AE92" s="4">
        <v>0</v>
      </c>
      <c r="AF92" s="4">
        <v>0</v>
      </c>
      <c r="AG92" s="3">
        <f t="shared" si="88"/>
        <v>0.93131132917038362</v>
      </c>
      <c r="AH92" s="3">
        <f t="shared" si="89"/>
        <v>0</v>
      </c>
      <c r="AI92" s="3">
        <v>0</v>
      </c>
      <c r="AJ92" s="3">
        <v>0</v>
      </c>
      <c r="AK92" s="3">
        <v>0</v>
      </c>
    </row>
    <row r="93" spans="1:38" ht="16.149999999999999" customHeight="1" x14ac:dyDescent="0.2">
      <c r="A93" s="6">
        <v>45666</v>
      </c>
      <c r="B93" s="7">
        <v>0.45416666666666666</v>
      </c>
      <c r="C93" s="6">
        <v>45667</v>
      </c>
      <c r="D93" s="7">
        <v>0.41736111111111113</v>
      </c>
      <c r="E93" s="6">
        <v>45666</v>
      </c>
      <c r="F93" s="7">
        <v>0.45416666666666666</v>
      </c>
      <c r="G93" s="6">
        <v>45667</v>
      </c>
      <c r="H93" s="7">
        <v>0.41736111111111113</v>
      </c>
      <c r="I93" s="6">
        <v>45666</v>
      </c>
      <c r="J93" s="7"/>
      <c r="K93" s="6">
        <v>45667</v>
      </c>
      <c r="L93" s="7"/>
      <c r="M93" s="8">
        <f t="shared" si="86"/>
        <v>23.116666666581295</v>
      </c>
      <c r="N93" s="8">
        <f t="shared" si="85"/>
        <v>23.116666666581295</v>
      </c>
      <c r="O93" s="8"/>
      <c r="P93" s="5">
        <v>1.05</v>
      </c>
      <c r="Q93" s="5">
        <v>1.35</v>
      </c>
      <c r="S93" s="5">
        <v>2137.5</v>
      </c>
      <c r="T93" s="4">
        <v>1900</v>
      </c>
      <c r="V93" s="3">
        <f t="shared" si="87"/>
        <v>57.385361552028215</v>
      </c>
      <c r="W93" s="4">
        <v>747</v>
      </c>
      <c r="X93" s="4">
        <v>9</v>
      </c>
      <c r="Y93" s="4">
        <v>2.9</v>
      </c>
      <c r="Z93" s="4">
        <v>31</v>
      </c>
      <c r="AA93" s="4">
        <v>45</v>
      </c>
      <c r="AB93" s="4">
        <v>34</v>
      </c>
      <c r="AC93" s="4">
        <v>2</v>
      </c>
      <c r="AD93" s="4">
        <v>0</v>
      </c>
      <c r="AE93" s="4">
        <v>0</v>
      </c>
      <c r="AF93" s="4">
        <v>0</v>
      </c>
      <c r="AG93" s="3">
        <f t="shared" si="88"/>
        <v>0.59248559354590857</v>
      </c>
      <c r="AH93" s="3">
        <f t="shared" si="89"/>
        <v>3.4852093737994624E-2</v>
      </c>
      <c r="AI93" s="3">
        <v>0</v>
      </c>
      <c r="AJ93" s="3">
        <v>0</v>
      </c>
      <c r="AK93" s="3">
        <v>0</v>
      </c>
    </row>
    <row r="94" spans="1:38" ht="16.149999999999999" customHeight="1" x14ac:dyDescent="0.2">
      <c r="A94" s="6">
        <v>45667</v>
      </c>
      <c r="B94" s="7">
        <v>0.41736111111111113</v>
      </c>
      <c r="C94" s="6">
        <v>45668</v>
      </c>
      <c r="D94" s="7">
        <v>0.41666666666666669</v>
      </c>
      <c r="E94" s="6">
        <v>45667</v>
      </c>
      <c r="F94" s="7">
        <v>0.41736111111111113</v>
      </c>
      <c r="G94" s="6">
        <v>45668</v>
      </c>
      <c r="H94" s="7">
        <v>0.41666666666666669</v>
      </c>
      <c r="I94" s="6">
        <v>45667</v>
      </c>
      <c r="J94" s="7"/>
      <c r="K94" s="6">
        <v>45668</v>
      </c>
      <c r="L94" s="7"/>
      <c r="M94" s="8">
        <f t="shared" si="86"/>
        <v>23.983333333279006</v>
      </c>
      <c r="N94" s="8">
        <f t="shared" si="85"/>
        <v>23.983333333279006</v>
      </c>
      <c r="O94" s="8"/>
      <c r="P94" s="5">
        <v>1.1000000000000001</v>
      </c>
      <c r="Q94" s="5">
        <v>1.2</v>
      </c>
      <c r="S94" s="5">
        <v>1995</v>
      </c>
      <c r="T94" s="4">
        <v>1900</v>
      </c>
      <c r="V94" s="3">
        <f t="shared" si="87"/>
        <v>56.616161616161619</v>
      </c>
      <c r="W94" s="4">
        <v>726</v>
      </c>
      <c r="X94" s="4">
        <v>9</v>
      </c>
      <c r="Y94" s="4">
        <v>2.2999999999999998</v>
      </c>
      <c r="Z94" s="4">
        <v>31</v>
      </c>
      <c r="AA94" s="4">
        <v>39</v>
      </c>
      <c r="AB94" s="4">
        <v>46</v>
      </c>
      <c r="AC94" s="4">
        <v>0</v>
      </c>
      <c r="AD94" s="4">
        <v>0</v>
      </c>
      <c r="AE94" s="4">
        <v>1</v>
      </c>
      <c r="AF94" s="4">
        <v>0</v>
      </c>
      <c r="AG94" s="3">
        <f t="shared" si="88"/>
        <v>0.81248884924174836</v>
      </c>
      <c r="AH94" s="3">
        <f t="shared" si="89"/>
        <v>0</v>
      </c>
      <c r="AI94" s="3">
        <v>0</v>
      </c>
      <c r="AJ94" s="3">
        <v>0</v>
      </c>
      <c r="AK94" s="3">
        <v>0</v>
      </c>
    </row>
    <row r="95" spans="1:38" ht="16.149999999999999" customHeight="1" x14ac:dyDescent="0.2">
      <c r="A95" s="6">
        <v>45668</v>
      </c>
      <c r="B95" s="7">
        <v>0.41666666666666669</v>
      </c>
      <c r="C95" s="6">
        <v>45669</v>
      </c>
      <c r="D95" s="7">
        <v>0.41319444444444442</v>
      </c>
      <c r="E95" s="6">
        <v>45668</v>
      </c>
      <c r="F95" s="7">
        <v>0.41666666666666669</v>
      </c>
      <c r="G95" s="6">
        <v>45669</v>
      </c>
      <c r="H95" s="7">
        <v>0.4152777777777778</v>
      </c>
      <c r="I95" s="6">
        <v>45668</v>
      </c>
      <c r="J95" s="7"/>
      <c r="K95" s="6">
        <v>45669</v>
      </c>
      <c r="L95" s="7"/>
      <c r="M95" s="8">
        <f t="shared" si="86"/>
        <v>23.916666666744277</v>
      </c>
      <c r="N95" s="8">
        <f t="shared" si="85"/>
        <v>23.966666666732635</v>
      </c>
      <c r="O95" s="8"/>
      <c r="P95" s="5">
        <v>1.2</v>
      </c>
      <c r="Q95" s="5">
        <v>1.1000000000000001</v>
      </c>
      <c r="S95" s="5">
        <v>1710</v>
      </c>
      <c r="T95" s="4">
        <v>1900</v>
      </c>
      <c r="V95" s="3">
        <f t="shared" si="87"/>
        <v>52.537878787878782</v>
      </c>
      <c r="W95" s="4">
        <v>708</v>
      </c>
      <c r="X95" s="4">
        <v>9</v>
      </c>
      <c r="Y95" s="4">
        <v>3.33</v>
      </c>
      <c r="Z95" s="4">
        <v>31</v>
      </c>
      <c r="AA95" s="4">
        <v>45</v>
      </c>
      <c r="AB95" s="4">
        <v>85</v>
      </c>
      <c r="AC95" s="4">
        <v>1</v>
      </c>
      <c r="AD95" s="4">
        <v>0</v>
      </c>
      <c r="AE95" s="4">
        <v>1</v>
      </c>
      <c r="AF95" s="4">
        <v>0</v>
      </c>
      <c r="AG95" s="3">
        <f t="shared" si="88"/>
        <v>1.6178803172314349</v>
      </c>
      <c r="AH95" s="3">
        <f t="shared" si="89"/>
        <v>1.9033886085075707E-2</v>
      </c>
      <c r="AI95" s="3">
        <v>0</v>
      </c>
      <c r="AJ95" s="3">
        <v>0</v>
      </c>
      <c r="AK95" s="3">
        <v>0</v>
      </c>
    </row>
    <row r="96" spans="1:38" ht="16.149999999999999" customHeight="1" x14ac:dyDescent="0.2">
      <c r="A96" s="6">
        <v>45669</v>
      </c>
      <c r="B96" s="7">
        <v>0.41319444444444442</v>
      </c>
      <c r="C96" s="6">
        <v>45670</v>
      </c>
      <c r="D96" s="7">
        <v>0.43402777777777779</v>
      </c>
      <c r="E96" s="6">
        <v>45669</v>
      </c>
      <c r="F96" s="7">
        <v>0.4152777777777778</v>
      </c>
      <c r="G96" s="6">
        <v>45670</v>
      </c>
      <c r="H96" s="7">
        <v>0.43402777777777779</v>
      </c>
      <c r="I96" s="6">
        <v>45669</v>
      </c>
      <c r="J96" s="7"/>
      <c r="K96" s="6">
        <v>45670</v>
      </c>
      <c r="L96" s="7"/>
      <c r="M96" s="8">
        <f t="shared" si="86"/>
        <v>24.500000000058208</v>
      </c>
      <c r="N96" s="8">
        <f t="shared" si="85"/>
        <v>24.450000000069849</v>
      </c>
      <c r="O96" s="8"/>
      <c r="P96" s="5">
        <v>1.45</v>
      </c>
      <c r="Q96" s="5">
        <v>1.1000000000000001</v>
      </c>
      <c r="S96" s="5">
        <v>1662</v>
      </c>
      <c r="T96" s="4">
        <v>1900</v>
      </c>
      <c r="V96" s="3">
        <f t="shared" si="87"/>
        <v>47.89132706374086</v>
      </c>
      <c r="W96" s="4">
        <v>693</v>
      </c>
      <c r="X96" s="4">
        <v>9</v>
      </c>
      <c r="Y96" s="4">
        <v>2.95</v>
      </c>
      <c r="Z96" s="4">
        <v>30</v>
      </c>
      <c r="AA96" s="4">
        <v>58</v>
      </c>
      <c r="AB96" s="4">
        <v>58</v>
      </c>
      <c r="AC96" s="4">
        <v>4</v>
      </c>
      <c r="AD96" s="4">
        <v>0</v>
      </c>
      <c r="AE96" s="4">
        <v>0</v>
      </c>
      <c r="AF96" s="4">
        <v>0</v>
      </c>
      <c r="AG96" s="3">
        <f t="shared" si="88"/>
        <v>1.2110752312794553</v>
      </c>
      <c r="AH96" s="3">
        <f t="shared" si="89"/>
        <v>8.3522429743410717E-2</v>
      </c>
      <c r="AI96" s="3">
        <v>0</v>
      </c>
      <c r="AJ96" s="3">
        <v>0</v>
      </c>
      <c r="AK96" s="3">
        <v>0</v>
      </c>
    </row>
    <row r="97" spans="1:37" ht="16.149999999999999" customHeight="1" x14ac:dyDescent="0.2">
      <c r="A97" s="6">
        <v>45670</v>
      </c>
      <c r="B97" s="7">
        <v>0.43402777777777779</v>
      </c>
      <c r="C97" s="6">
        <v>45671</v>
      </c>
      <c r="D97" s="7">
        <v>0.44930555555555557</v>
      </c>
      <c r="E97" s="6">
        <v>45670</v>
      </c>
      <c r="F97" s="7">
        <v>0.43402777777777779</v>
      </c>
      <c r="G97" s="6">
        <v>45671</v>
      </c>
      <c r="H97" s="7">
        <v>0.4465277777777778</v>
      </c>
      <c r="I97" s="6">
        <v>45670</v>
      </c>
      <c r="J97" s="7"/>
      <c r="K97" s="6">
        <v>45671</v>
      </c>
      <c r="L97" s="7"/>
      <c r="M97" s="8">
        <f t="shared" si="86"/>
        <v>24.366666666639503</v>
      </c>
      <c r="N97" s="8">
        <f t="shared" si="85"/>
        <v>24.299999999930151</v>
      </c>
      <c r="O97" s="8"/>
      <c r="P97" s="5">
        <v>1.6</v>
      </c>
      <c r="Q97" s="5">
        <v>1.3</v>
      </c>
      <c r="S97" s="5">
        <v>2137</v>
      </c>
      <c r="T97" s="4">
        <v>1425</v>
      </c>
      <c r="V97" s="3">
        <f t="shared" si="87"/>
        <v>40.529647435897438</v>
      </c>
      <c r="W97" s="4">
        <v>693</v>
      </c>
      <c r="X97" s="4">
        <v>9</v>
      </c>
      <c r="Y97" s="4">
        <v>2.72</v>
      </c>
      <c r="Z97" s="4">
        <v>30</v>
      </c>
      <c r="AA97" s="4">
        <v>58</v>
      </c>
      <c r="AB97" s="4">
        <v>145</v>
      </c>
      <c r="AC97" s="4">
        <v>7</v>
      </c>
      <c r="AD97" s="4">
        <v>0</v>
      </c>
      <c r="AE97" s="4">
        <v>0</v>
      </c>
      <c r="AF97" s="4">
        <v>0</v>
      </c>
      <c r="AG97" s="3">
        <f t="shared" si="88"/>
        <v>3.5776279630691366</v>
      </c>
      <c r="AH97" s="3">
        <f t="shared" si="89"/>
        <v>0.1727130740791997</v>
      </c>
      <c r="AI97" s="3">
        <v>0</v>
      </c>
      <c r="AJ97" s="3">
        <v>0</v>
      </c>
      <c r="AK97" s="3">
        <v>0</v>
      </c>
    </row>
    <row r="98" spans="1:37" ht="16.149999999999999" customHeight="1" x14ac:dyDescent="0.2">
      <c r="A98" s="6">
        <v>45671</v>
      </c>
      <c r="B98" s="7">
        <v>0.44930555555555557</v>
      </c>
      <c r="C98" s="6">
        <v>45672</v>
      </c>
      <c r="D98" s="7">
        <v>0.4513888888888889</v>
      </c>
      <c r="E98" s="6">
        <v>45671</v>
      </c>
      <c r="F98" s="7">
        <v>0.4465277777777778</v>
      </c>
      <c r="G98" s="6">
        <v>45672</v>
      </c>
      <c r="H98" s="7">
        <v>0.44791666666666669</v>
      </c>
      <c r="I98" s="6">
        <v>45671</v>
      </c>
      <c r="J98" s="7"/>
      <c r="K98" s="6">
        <v>45672</v>
      </c>
      <c r="L98" s="7"/>
      <c r="M98" s="8">
        <f t="shared" si="86"/>
        <v>24.049999999988358</v>
      </c>
      <c r="N98" s="8">
        <f t="shared" si="85"/>
        <v>24.033333333267365</v>
      </c>
      <c r="O98" s="8"/>
      <c r="P98" s="5">
        <v>1.5</v>
      </c>
      <c r="Q98" s="5">
        <v>1.35</v>
      </c>
      <c r="S98" s="5">
        <v>2042</v>
      </c>
      <c r="T98" s="4">
        <v>1900</v>
      </c>
      <c r="V98" s="3">
        <f t="shared" si="87"/>
        <v>46.145679012345681</v>
      </c>
      <c r="W98" s="4">
        <v>690</v>
      </c>
      <c r="X98" s="4">
        <v>9</v>
      </c>
      <c r="Y98" s="4">
        <v>2.99</v>
      </c>
      <c r="Z98" s="4">
        <v>29</v>
      </c>
      <c r="AA98" s="4">
        <v>57</v>
      </c>
      <c r="AB98" s="4">
        <v>203</v>
      </c>
      <c r="AC98" s="4">
        <v>8</v>
      </c>
      <c r="AD98" s="4">
        <v>0</v>
      </c>
      <c r="AE98" s="4">
        <v>0</v>
      </c>
      <c r="AF98" s="4">
        <v>0</v>
      </c>
      <c r="AG98" s="3">
        <f t="shared" si="88"/>
        <v>4.3991117769811119</v>
      </c>
      <c r="AH98" s="3">
        <f t="shared" si="89"/>
        <v>0.17336401091551179</v>
      </c>
      <c r="AI98" s="3">
        <v>0</v>
      </c>
      <c r="AJ98" s="3">
        <v>0</v>
      </c>
      <c r="AK98" s="3">
        <v>0</v>
      </c>
    </row>
    <row r="99" spans="1:37" ht="16.149999999999999" customHeight="1" x14ac:dyDescent="0.2">
      <c r="A99" s="6">
        <v>45672</v>
      </c>
      <c r="B99" s="7">
        <v>0.4513888888888889</v>
      </c>
      <c r="C99" s="6">
        <v>45673</v>
      </c>
      <c r="D99" s="7">
        <v>0.4548611111111111</v>
      </c>
      <c r="E99" s="6">
        <v>45672</v>
      </c>
      <c r="F99" s="7">
        <v>0.44791666666666669</v>
      </c>
      <c r="G99" s="6">
        <v>45673</v>
      </c>
      <c r="H99" s="7">
        <v>0.45833333333333331</v>
      </c>
      <c r="I99" s="6">
        <v>45672</v>
      </c>
      <c r="J99" s="7"/>
      <c r="K99" s="6">
        <v>45673</v>
      </c>
      <c r="L99" s="7"/>
      <c r="M99" s="8">
        <f t="shared" si="86"/>
        <v>24.083333333255723</v>
      </c>
      <c r="N99" s="8">
        <f t="shared" si="85"/>
        <v>24.250000000116415</v>
      </c>
      <c r="O99" s="8"/>
      <c r="P99" s="5">
        <v>1.3</v>
      </c>
      <c r="Q99" s="5">
        <v>1.2</v>
      </c>
      <c r="S99" s="5">
        <v>2042</v>
      </c>
      <c r="T99" s="4">
        <v>1900</v>
      </c>
      <c r="V99" s="3">
        <f t="shared" si="87"/>
        <v>52.568376068376068</v>
      </c>
      <c r="W99" s="4">
        <v>679</v>
      </c>
      <c r="X99" s="4">
        <v>9</v>
      </c>
      <c r="Y99" s="4">
        <v>2.75</v>
      </c>
      <c r="Z99" s="4">
        <v>31</v>
      </c>
      <c r="AA99" s="4">
        <v>57</v>
      </c>
      <c r="AB99" s="4">
        <v>201</v>
      </c>
      <c r="AC99" s="4">
        <v>7</v>
      </c>
      <c r="AD99" s="4">
        <v>0</v>
      </c>
      <c r="AE99" s="4">
        <v>0</v>
      </c>
      <c r="AF99" s="4">
        <v>0</v>
      </c>
      <c r="AG99" s="3">
        <f t="shared" si="88"/>
        <v>3.8235915779204941</v>
      </c>
      <c r="AH99" s="3">
        <f t="shared" si="89"/>
        <v>0.13315990569872369</v>
      </c>
      <c r="AI99" s="3">
        <v>0</v>
      </c>
      <c r="AJ99" s="3">
        <v>0</v>
      </c>
      <c r="AK99" s="3">
        <v>0</v>
      </c>
    </row>
    <row r="100" spans="1:37" ht="16.149999999999999" customHeight="1" x14ac:dyDescent="0.2">
      <c r="A100" s="6">
        <v>45673</v>
      </c>
      <c r="B100" s="7">
        <v>0.4548611111111111</v>
      </c>
      <c r="C100" s="6">
        <v>45674</v>
      </c>
      <c r="D100" s="7">
        <v>0.40625</v>
      </c>
      <c r="E100" s="6">
        <v>45673</v>
      </c>
      <c r="F100" s="7">
        <v>0.45833333333333331</v>
      </c>
      <c r="G100" s="6">
        <v>45674</v>
      </c>
      <c r="H100" s="7">
        <v>0.40625</v>
      </c>
      <c r="I100" s="6">
        <v>45673</v>
      </c>
      <c r="J100" s="7"/>
      <c r="K100" s="6">
        <v>45674</v>
      </c>
      <c r="L100" s="7"/>
      <c r="M100" s="8">
        <f t="shared" si="86"/>
        <v>22.833333333372138</v>
      </c>
      <c r="N100" s="8">
        <f t="shared" si="85"/>
        <v>22.749999999941792</v>
      </c>
      <c r="O100" s="8"/>
      <c r="P100" s="5">
        <v>0.8</v>
      </c>
      <c r="Q100" s="5">
        <v>0.8</v>
      </c>
      <c r="S100" s="5">
        <v>1377.5</v>
      </c>
      <c r="T100" s="4">
        <v>1425</v>
      </c>
      <c r="V100" s="3">
        <f t="shared" si="87"/>
        <v>58.385416666666671</v>
      </c>
      <c r="W100" s="4">
        <v>664</v>
      </c>
      <c r="X100" s="4">
        <v>9</v>
      </c>
      <c r="Y100" s="4">
        <v>2.63</v>
      </c>
      <c r="Z100" s="4">
        <v>31</v>
      </c>
      <c r="AA100" s="4">
        <v>59</v>
      </c>
      <c r="AB100" s="4">
        <v>115</v>
      </c>
      <c r="AC100" s="4">
        <v>4</v>
      </c>
      <c r="AD100" s="4">
        <v>0</v>
      </c>
      <c r="AE100" s="4">
        <v>0</v>
      </c>
      <c r="AF100" s="4">
        <v>0</v>
      </c>
      <c r="AG100" s="3">
        <f t="shared" si="88"/>
        <v>1.9696699375557536</v>
      </c>
      <c r="AH100" s="3">
        <f t="shared" si="89"/>
        <v>6.8510258697591433E-2</v>
      </c>
      <c r="AI100" s="3">
        <v>0</v>
      </c>
      <c r="AJ100" s="3">
        <v>0</v>
      </c>
      <c r="AK100" s="3">
        <v>0</v>
      </c>
    </row>
    <row r="101" spans="1:37" ht="16.149999999999999" customHeight="1" x14ac:dyDescent="0.2">
      <c r="A101" s="6">
        <v>45674</v>
      </c>
      <c r="B101" s="7">
        <v>0.40625</v>
      </c>
      <c r="C101" s="6">
        <v>45675</v>
      </c>
      <c r="D101" s="7">
        <v>0.44791666666666669</v>
      </c>
      <c r="E101" s="6">
        <v>45674</v>
      </c>
      <c r="F101" s="7">
        <v>0.40625</v>
      </c>
      <c r="G101" s="6">
        <v>45675</v>
      </c>
      <c r="H101" s="7">
        <v>0.44791666666666669</v>
      </c>
      <c r="I101" s="6">
        <v>45674</v>
      </c>
      <c r="J101" s="7"/>
      <c r="K101" s="6">
        <v>45675</v>
      </c>
      <c r="L101" s="7"/>
      <c r="M101" s="8">
        <f t="shared" si="86"/>
        <v>24.999999999941792</v>
      </c>
      <c r="N101" s="8">
        <f t="shared" si="85"/>
        <v>24.999999999941792</v>
      </c>
      <c r="O101" s="8"/>
      <c r="P101" s="5">
        <v>1.5</v>
      </c>
      <c r="Q101" s="5">
        <v>1.4</v>
      </c>
      <c r="S101" s="5">
        <v>1757</v>
      </c>
      <c r="T101" s="4">
        <v>1900</v>
      </c>
      <c r="V101" s="3">
        <f t="shared" si="87"/>
        <v>42.141269841269846</v>
      </c>
      <c r="W101" s="4">
        <v>659</v>
      </c>
      <c r="X101" s="4">
        <v>9</v>
      </c>
      <c r="Y101" s="4">
        <v>2.89</v>
      </c>
      <c r="Z101" s="4">
        <v>30</v>
      </c>
      <c r="AA101" s="4">
        <v>56</v>
      </c>
      <c r="AB101" s="4">
        <v>101</v>
      </c>
      <c r="AC101" s="4">
        <v>3</v>
      </c>
      <c r="AD101" s="4">
        <v>0</v>
      </c>
      <c r="AE101" s="4">
        <v>0</v>
      </c>
      <c r="AF101" s="4">
        <v>0</v>
      </c>
      <c r="AG101" s="3">
        <f t="shared" si="88"/>
        <v>2.3967004406945644</v>
      </c>
      <c r="AH101" s="3">
        <f t="shared" si="89"/>
        <v>7.118912200082865E-2</v>
      </c>
      <c r="AI101" s="3">
        <v>0</v>
      </c>
      <c r="AJ101" s="3">
        <v>0</v>
      </c>
      <c r="AK101" s="3">
        <v>0</v>
      </c>
    </row>
    <row r="102" spans="1:37" ht="16.149999999999999" customHeight="1" x14ac:dyDescent="0.2">
      <c r="A102" s="6">
        <v>45675</v>
      </c>
      <c r="B102" s="7">
        <v>0.44791666666666669</v>
      </c>
      <c r="C102" s="6">
        <v>45676</v>
      </c>
      <c r="D102" s="7">
        <v>0.51388888888888884</v>
      </c>
      <c r="E102" s="6">
        <v>45675</v>
      </c>
      <c r="F102" s="7">
        <v>0.44791666666666669</v>
      </c>
      <c r="G102" s="6">
        <v>45676</v>
      </c>
      <c r="H102" s="7">
        <v>0.51388888888888884</v>
      </c>
      <c r="I102" s="6">
        <v>45675</v>
      </c>
      <c r="J102" s="7"/>
      <c r="K102" s="6">
        <v>45676</v>
      </c>
      <c r="L102" s="7"/>
      <c r="M102" s="8">
        <f t="shared" si="86"/>
        <v>25.583333333430346</v>
      </c>
      <c r="N102" s="8">
        <f t="shared" si="85"/>
        <v>25.583333333430346</v>
      </c>
      <c r="O102" s="8"/>
      <c r="P102" s="5">
        <v>1.3</v>
      </c>
      <c r="Q102" s="5">
        <v>1.2</v>
      </c>
      <c r="S102" s="5">
        <v>1757</v>
      </c>
      <c r="T102" s="4">
        <v>1425</v>
      </c>
      <c r="V102" s="3">
        <f t="shared" si="87"/>
        <v>42.317307692307693</v>
      </c>
      <c r="W102" s="4">
        <v>652</v>
      </c>
      <c r="X102" s="4">
        <v>10</v>
      </c>
      <c r="Y102" s="4">
        <v>2.59</v>
      </c>
      <c r="Z102" s="4">
        <v>31</v>
      </c>
      <c r="AA102" s="4">
        <v>56</v>
      </c>
      <c r="AB102" s="4">
        <v>89</v>
      </c>
      <c r="AC102" s="4">
        <v>1</v>
      </c>
      <c r="AD102" s="4">
        <v>0</v>
      </c>
      <c r="AE102" s="4">
        <v>0</v>
      </c>
      <c r="AF102" s="4">
        <v>0</v>
      </c>
      <c r="AG102" s="3">
        <f t="shared" si="88"/>
        <v>2.1031583730970231</v>
      </c>
      <c r="AH102" s="3">
        <f t="shared" si="89"/>
        <v>2.3630992956146329E-2</v>
      </c>
      <c r="AI102" s="3">
        <v>0</v>
      </c>
      <c r="AJ102" s="3">
        <v>0</v>
      </c>
      <c r="AK102" s="3">
        <v>0</v>
      </c>
    </row>
    <row r="103" spans="1:37" ht="16.149999999999999" customHeight="1" x14ac:dyDescent="0.2">
      <c r="A103" s="6">
        <v>45676</v>
      </c>
      <c r="B103" s="7">
        <v>0.51388888888888884</v>
      </c>
      <c r="C103" s="6">
        <v>45677</v>
      </c>
      <c r="D103" s="7">
        <v>0.40277777777777779</v>
      </c>
      <c r="E103" s="6">
        <v>45676</v>
      </c>
      <c r="F103" s="7">
        <v>0.51388888888888884</v>
      </c>
      <c r="G103" s="6">
        <v>45677</v>
      </c>
      <c r="H103" s="7">
        <v>0.40277777777777779</v>
      </c>
      <c r="I103" s="6">
        <v>45676</v>
      </c>
      <c r="J103" s="7"/>
      <c r="K103" s="6">
        <v>45677</v>
      </c>
      <c r="L103" s="7"/>
      <c r="M103" s="8">
        <f t="shared" si="86"/>
        <v>21.333333333372138</v>
      </c>
      <c r="N103" s="8">
        <f t="shared" si="85"/>
        <v>21.333333333372138</v>
      </c>
      <c r="O103" s="8"/>
      <c r="P103" s="5">
        <v>1</v>
      </c>
      <c r="Q103" s="5">
        <v>1</v>
      </c>
      <c r="S103" s="5">
        <v>1472</v>
      </c>
      <c r="T103" s="4">
        <v>1425</v>
      </c>
      <c r="V103" s="3">
        <f t="shared" si="87"/>
        <v>48.283333333333331</v>
      </c>
      <c r="W103" s="4">
        <v>647</v>
      </c>
      <c r="X103" s="4">
        <v>9</v>
      </c>
      <c r="Y103" s="4">
        <v>2.5099999999999998</v>
      </c>
      <c r="Z103" s="4">
        <v>30</v>
      </c>
      <c r="AA103" s="4">
        <v>58</v>
      </c>
      <c r="AB103" s="4">
        <v>180</v>
      </c>
      <c r="AC103" s="4">
        <v>8</v>
      </c>
      <c r="AD103" s="4">
        <v>0</v>
      </c>
      <c r="AE103" s="4">
        <v>0</v>
      </c>
      <c r="AF103" s="4">
        <v>0</v>
      </c>
      <c r="AG103" s="3">
        <f t="shared" si="88"/>
        <v>3.7279944770452191</v>
      </c>
      <c r="AH103" s="3">
        <f t="shared" si="89"/>
        <v>0.16568864342423198</v>
      </c>
      <c r="AI103" s="3">
        <v>0</v>
      </c>
      <c r="AJ103" s="3">
        <v>0</v>
      </c>
      <c r="AK103" s="3">
        <v>0</v>
      </c>
    </row>
    <row r="104" spans="1:37" ht="16.149999999999999" customHeight="1" x14ac:dyDescent="0.2">
      <c r="A104" s="6">
        <v>45677</v>
      </c>
      <c r="B104" s="7">
        <v>0.40277777777777779</v>
      </c>
      <c r="C104" s="6">
        <v>45678</v>
      </c>
      <c r="D104" s="7">
        <v>0.45833333333333331</v>
      </c>
      <c r="E104" s="6">
        <v>45677</v>
      </c>
      <c r="F104" s="7">
        <v>0.40277777777777779</v>
      </c>
      <c r="G104" s="6">
        <v>45678</v>
      </c>
      <c r="H104" s="7">
        <v>0.45833333333333331</v>
      </c>
      <c r="I104" s="6">
        <v>45677</v>
      </c>
      <c r="J104" s="7"/>
      <c r="K104" s="6">
        <v>45678</v>
      </c>
      <c r="L104" s="7"/>
      <c r="M104" s="8">
        <f t="shared" si="86"/>
        <v>25.333333333313931</v>
      </c>
      <c r="N104" s="8">
        <f t="shared" si="85"/>
        <v>25.333333333313931</v>
      </c>
      <c r="O104" s="8"/>
      <c r="P104" s="5">
        <v>1</v>
      </c>
      <c r="Q104" s="5">
        <v>0.85</v>
      </c>
      <c r="S104" s="5">
        <v>1330</v>
      </c>
      <c r="T104" s="4">
        <v>1425</v>
      </c>
      <c r="V104" s="3">
        <f t="shared" si="87"/>
        <v>50.107843137254903</v>
      </c>
      <c r="W104" s="4">
        <v>640</v>
      </c>
      <c r="X104" s="4">
        <v>9</v>
      </c>
      <c r="Y104" s="4">
        <v>2.64</v>
      </c>
      <c r="Z104" s="4">
        <v>30</v>
      </c>
      <c r="AA104" s="4">
        <v>57</v>
      </c>
      <c r="AB104" s="4">
        <v>94</v>
      </c>
      <c r="AC104" s="4">
        <v>0</v>
      </c>
      <c r="AD104" s="4">
        <v>0</v>
      </c>
      <c r="AE104" s="4">
        <v>0</v>
      </c>
      <c r="AF104" s="4">
        <v>0</v>
      </c>
      <c r="AG104" s="3">
        <f t="shared" si="88"/>
        <v>1.875953825083154</v>
      </c>
      <c r="AH104" s="3">
        <f t="shared" si="89"/>
        <v>0</v>
      </c>
      <c r="AI104" s="3">
        <v>0</v>
      </c>
      <c r="AJ104" s="3">
        <v>0</v>
      </c>
      <c r="AK104" s="3">
        <v>0</v>
      </c>
    </row>
    <row r="105" spans="1:37" ht="16.149999999999999" customHeight="1" x14ac:dyDescent="0.2">
      <c r="A105" s="6">
        <v>45678</v>
      </c>
      <c r="B105" s="7">
        <v>0.45833333333333331</v>
      </c>
      <c r="C105" s="6">
        <v>45679</v>
      </c>
      <c r="D105" s="7">
        <v>0.44791666666666669</v>
      </c>
      <c r="E105" s="6">
        <v>45678</v>
      </c>
      <c r="F105" s="7">
        <v>0.45833333333333331</v>
      </c>
      <c r="G105" s="6">
        <v>45679</v>
      </c>
      <c r="H105" s="7">
        <v>0.44791666666666669</v>
      </c>
      <c r="I105" s="6">
        <v>45678</v>
      </c>
      <c r="J105" s="7"/>
      <c r="K105" s="6">
        <v>45679</v>
      </c>
      <c r="L105" s="7"/>
      <c r="M105" s="8">
        <f t="shared" si="86"/>
        <v>23.749999999883585</v>
      </c>
      <c r="N105" s="8">
        <f t="shared" si="85"/>
        <v>23.749999999883585</v>
      </c>
      <c r="O105" s="8"/>
      <c r="P105" s="5">
        <v>0.85</v>
      </c>
      <c r="Q105" s="5">
        <v>0.65</v>
      </c>
      <c r="S105" s="5">
        <v>1330</v>
      </c>
      <c r="T105" s="4">
        <v>950</v>
      </c>
      <c r="V105" s="3">
        <f t="shared" si="87"/>
        <v>50.437405731523377</v>
      </c>
      <c r="W105" s="4">
        <v>681</v>
      </c>
      <c r="X105" s="4">
        <v>9</v>
      </c>
      <c r="Y105" s="4">
        <v>2.2999999999999998</v>
      </c>
      <c r="Z105" s="4">
        <v>33</v>
      </c>
      <c r="AA105" s="4">
        <v>52</v>
      </c>
      <c r="AB105" s="4">
        <v>61</v>
      </c>
      <c r="AC105" s="4">
        <v>1</v>
      </c>
      <c r="AD105" s="4">
        <v>0</v>
      </c>
      <c r="AE105" s="4">
        <v>0</v>
      </c>
      <c r="AF105" s="4">
        <v>0</v>
      </c>
      <c r="AG105" s="3">
        <f t="shared" si="88"/>
        <v>1.2094198564593301</v>
      </c>
      <c r="AH105" s="3">
        <f t="shared" si="89"/>
        <v>1.9826555023923446E-2</v>
      </c>
      <c r="AI105" s="3">
        <v>0</v>
      </c>
      <c r="AJ105" s="3">
        <v>0</v>
      </c>
      <c r="AK105" s="3">
        <v>0</v>
      </c>
    </row>
    <row r="106" spans="1:37" ht="16.149999999999999" customHeight="1" x14ac:dyDescent="0.2">
      <c r="A106" s="6">
        <v>45679</v>
      </c>
      <c r="B106" s="7">
        <v>0.44791666666666669</v>
      </c>
      <c r="C106" s="6">
        <v>45680</v>
      </c>
      <c r="D106" s="7">
        <v>0.4548611111111111</v>
      </c>
      <c r="E106" s="6">
        <v>45679</v>
      </c>
      <c r="F106" s="7">
        <v>0.44791666666666669</v>
      </c>
      <c r="G106" s="6">
        <v>45680</v>
      </c>
      <c r="H106" s="7">
        <v>0.4548611111111111</v>
      </c>
      <c r="I106" s="6">
        <v>45679</v>
      </c>
      <c r="J106" s="7"/>
      <c r="K106" s="6">
        <v>45680</v>
      </c>
      <c r="L106" s="7"/>
      <c r="M106" s="8">
        <f t="shared" si="86"/>
        <v>24.166666666686069</v>
      </c>
      <c r="N106" s="8">
        <f t="shared" si="85"/>
        <v>24.166666666686069</v>
      </c>
      <c r="O106" s="8"/>
      <c r="P106" s="5">
        <v>0.75</v>
      </c>
      <c r="Q106" s="5">
        <v>1.1499999999999999</v>
      </c>
      <c r="S106" s="5">
        <v>760</v>
      </c>
      <c r="T106" s="4">
        <v>1425</v>
      </c>
      <c r="V106" s="3">
        <f t="shared" si="87"/>
        <v>37.54106280193237</v>
      </c>
      <c r="W106" s="4">
        <v>743</v>
      </c>
      <c r="X106" s="4">
        <v>9</v>
      </c>
      <c r="Y106" s="4">
        <v>2.29</v>
      </c>
      <c r="Z106" s="4">
        <v>34</v>
      </c>
      <c r="AA106" s="4">
        <v>38</v>
      </c>
      <c r="AB106" s="4">
        <v>22</v>
      </c>
      <c r="AC106" s="4">
        <v>0</v>
      </c>
      <c r="AD106" s="4">
        <v>0</v>
      </c>
      <c r="AE106" s="4">
        <v>0</v>
      </c>
      <c r="AF106" s="4">
        <v>0</v>
      </c>
      <c r="AG106" s="3">
        <f t="shared" si="88"/>
        <v>0.58602496461201903</v>
      </c>
      <c r="AH106" s="3">
        <f t="shared" si="89"/>
        <v>0</v>
      </c>
      <c r="AI106" s="3">
        <v>0</v>
      </c>
      <c r="AJ106" s="3">
        <v>0</v>
      </c>
      <c r="AK106" s="3">
        <v>0</v>
      </c>
    </row>
    <row r="107" spans="1:37" ht="16.149999999999999" customHeight="1" x14ac:dyDescent="0.2">
      <c r="A107" s="6">
        <v>45680</v>
      </c>
      <c r="B107" s="7">
        <v>0.4548611111111111</v>
      </c>
      <c r="C107" s="6">
        <v>45681</v>
      </c>
      <c r="D107" s="7">
        <v>0.4152777777777778</v>
      </c>
      <c r="E107" s="6">
        <v>45680</v>
      </c>
      <c r="F107" s="7">
        <v>0.4548611111111111</v>
      </c>
      <c r="G107" s="6">
        <v>45681</v>
      </c>
      <c r="H107" s="7">
        <v>0.4152777777777778</v>
      </c>
      <c r="I107" s="6">
        <v>45680</v>
      </c>
      <c r="J107" s="7"/>
      <c r="K107" s="6">
        <v>45681</v>
      </c>
      <c r="L107" s="7"/>
      <c r="M107" s="8">
        <f t="shared" si="86"/>
        <v>23.050000000046566</v>
      </c>
      <c r="N107" s="8">
        <f t="shared" si="85"/>
        <v>23.050000000046566</v>
      </c>
      <c r="O107" s="8"/>
      <c r="P107" s="5">
        <v>0.9</v>
      </c>
      <c r="Q107" s="5">
        <v>0.65</v>
      </c>
      <c r="S107" s="5">
        <v>1520</v>
      </c>
      <c r="T107" s="4">
        <v>1425</v>
      </c>
      <c r="V107" s="3">
        <f t="shared" si="87"/>
        <v>64.686609686609685</v>
      </c>
      <c r="W107" s="4">
        <v>743</v>
      </c>
      <c r="X107" s="4">
        <v>9</v>
      </c>
      <c r="Y107" s="5">
        <v>2.9</v>
      </c>
      <c r="Z107" s="4">
        <v>34</v>
      </c>
      <c r="AA107" s="4">
        <v>39</v>
      </c>
      <c r="AB107" s="4">
        <v>42</v>
      </c>
      <c r="AC107" s="4">
        <v>0</v>
      </c>
      <c r="AD107" s="4">
        <v>0</v>
      </c>
      <c r="AE107" s="4">
        <v>0</v>
      </c>
      <c r="AF107" s="4">
        <v>0</v>
      </c>
      <c r="AG107" s="3">
        <f t="shared" si="88"/>
        <v>0.64928429861264036</v>
      </c>
      <c r="AH107" s="3">
        <f t="shared" si="89"/>
        <v>0</v>
      </c>
      <c r="AI107" s="3">
        <v>0</v>
      </c>
      <c r="AJ107" s="3">
        <v>0</v>
      </c>
      <c r="AK107" s="3">
        <v>0</v>
      </c>
    </row>
    <row r="108" spans="1:37" ht="16.149999999999999" customHeight="1" x14ac:dyDescent="0.2">
      <c r="A108" s="6">
        <v>45681</v>
      </c>
      <c r="B108" s="7">
        <v>0.4152777777777778</v>
      </c>
      <c r="C108" s="6">
        <v>45682</v>
      </c>
      <c r="D108" s="7">
        <v>0.39583333333333331</v>
      </c>
      <c r="E108" s="6">
        <v>45681</v>
      </c>
      <c r="F108" s="7">
        <v>0.4152777777777778</v>
      </c>
      <c r="G108" s="6">
        <v>45682</v>
      </c>
      <c r="H108" s="7">
        <v>0.39583333333333331</v>
      </c>
      <c r="I108" s="6">
        <v>45681</v>
      </c>
      <c r="J108" s="7"/>
      <c r="K108" s="6">
        <v>45682</v>
      </c>
      <c r="L108" s="7"/>
      <c r="M108" s="8">
        <f t="shared" si="86"/>
        <v>23.53333333338378</v>
      </c>
      <c r="N108" s="8">
        <f t="shared" si="85"/>
        <v>23.53333333338378</v>
      </c>
      <c r="O108" s="8"/>
      <c r="P108" s="5">
        <v>0.7</v>
      </c>
      <c r="Q108" s="5">
        <v>0.5</v>
      </c>
      <c r="S108" s="5">
        <v>950</v>
      </c>
      <c r="T108" s="4">
        <v>950</v>
      </c>
      <c r="V108" s="3">
        <f t="shared" si="87"/>
        <v>54.285714285714292</v>
      </c>
      <c r="W108" s="4">
        <v>742</v>
      </c>
      <c r="X108" s="4">
        <v>7</v>
      </c>
      <c r="Y108" s="4">
        <v>2.41</v>
      </c>
      <c r="Z108" s="4">
        <v>31</v>
      </c>
      <c r="AA108" s="4">
        <v>38</v>
      </c>
      <c r="AB108" s="4">
        <v>15</v>
      </c>
      <c r="AC108" s="4">
        <v>0</v>
      </c>
      <c r="AD108" s="4">
        <v>0</v>
      </c>
      <c r="AE108" s="4">
        <v>0</v>
      </c>
      <c r="AF108" s="4">
        <v>0</v>
      </c>
      <c r="AG108" s="3">
        <f t="shared" si="88"/>
        <v>0.27631578947368418</v>
      </c>
      <c r="AH108" s="3">
        <f t="shared" si="89"/>
        <v>0</v>
      </c>
      <c r="AI108" s="3">
        <v>0</v>
      </c>
      <c r="AJ108" s="3">
        <v>0</v>
      </c>
      <c r="AK108" s="3">
        <v>0</v>
      </c>
    </row>
    <row r="109" spans="1:37" ht="16.149999999999999" customHeight="1" x14ac:dyDescent="0.2">
      <c r="A109" s="6">
        <v>45682</v>
      </c>
      <c r="B109" s="7">
        <v>0.39583333333333331</v>
      </c>
      <c r="C109" s="6">
        <v>45683</v>
      </c>
      <c r="D109" s="7">
        <v>0.51041666666666663</v>
      </c>
      <c r="E109" s="6">
        <v>45682</v>
      </c>
      <c r="F109" s="7">
        <v>0.39583333333333331</v>
      </c>
      <c r="G109" s="6">
        <v>45683</v>
      </c>
      <c r="H109" s="7">
        <v>0.51041666666666663</v>
      </c>
      <c r="I109" s="6">
        <v>45682</v>
      </c>
      <c r="J109" s="7"/>
      <c r="K109" s="6">
        <v>45683</v>
      </c>
      <c r="L109" s="7"/>
      <c r="M109" s="8">
        <f t="shared" si="86"/>
        <v>26.749999999883585</v>
      </c>
      <c r="N109" s="8">
        <f t="shared" si="85"/>
        <v>26.749999999883585</v>
      </c>
      <c r="O109" s="8"/>
      <c r="P109" s="5">
        <v>0.95</v>
      </c>
      <c r="Q109" s="5">
        <v>0.7</v>
      </c>
      <c r="S109" s="5">
        <v>1472</v>
      </c>
      <c r="T109" s="4">
        <v>1425</v>
      </c>
      <c r="V109" s="3">
        <f t="shared" si="87"/>
        <v>59.753132832080205</v>
      </c>
      <c r="W109" s="4">
        <v>737</v>
      </c>
      <c r="X109" s="4">
        <v>9</v>
      </c>
      <c r="Y109" s="4">
        <v>2.16</v>
      </c>
      <c r="Z109" s="4">
        <v>29</v>
      </c>
      <c r="AA109" s="4">
        <v>39</v>
      </c>
      <c r="AB109" s="4">
        <v>65</v>
      </c>
      <c r="AC109" s="4">
        <v>0</v>
      </c>
      <c r="AD109" s="4">
        <v>0</v>
      </c>
      <c r="AE109" s="4">
        <v>0</v>
      </c>
      <c r="AF109" s="4">
        <v>0</v>
      </c>
      <c r="AG109" s="3">
        <f t="shared" si="88"/>
        <v>1.0878090724157456</v>
      </c>
      <c r="AH109" s="3">
        <f t="shared" si="89"/>
        <v>0</v>
      </c>
      <c r="AI109" s="3">
        <v>0</v>
      </c>
      <c r="AJ109" s="3">
        <v>0</v>
      </c>
      <c r="AK109" s="3">
        <v>0</v>
      </c>
    </row>
    <row r="110" spans="1:37" ht="16.149999999999999" customHeight="1" x14ac:dyDescent="0.2">
      <c r="A110" s="6"/>
      <c r="B110" s="7"/>
      <c r="C110" s="6"/>
      <c r="D110" s="7"/>
      <c r="E110" s="6"/>
      <c r="F110" s="7"/>
      <c r="G110" s="6"/>
      <c r="H110" s="7"/>
      <c r="I110" s="6"/>
      <c r="J110" s="7"/>
      <c r="K110" s="6"/>
      <c r="L110" s="7"/>
      <c r="M110" s="8"/>
      <c r="N110" s="8"/>
      <c r="O110" s="8"/>
    </row>
    <row r="111" spans="1:37" ht="16.149999999999999" customHeight="1" x14ac:dyDescent="0.2">
      <c r="A111" s="6"/>
      <c r="B111" s="7"/>
      <c r="C111" s="6"/>
      <c r="D111" s="7"/>
      <c r="E111" s="6"/>
      <c r="F111" s="7"/>
      <c r="G111" s="6"/>
      <c r="H111" s="7"/>
      <c r="I111" s="6"/>
      <c r="J111" s="7"/>
      <c r="K111" s="6"/>
      <c r="L111" s="7"/>
      <c r="M111" s="8"/>
      <c r="N111" s="8"/>
      <c r="O111" s="8"/>
    </row>
    <row r="112" spans="1:37" ht="16.149999999999999" customHeight="1" x14ac:dyDescent="0.2">
      <c r="A112" s="6"/>
      <c r="B112" s="7"/>
      <c r="C112" s="6"/>
      <c r="D112" s="7"/>
      <c r="E112" s="6"/>
      <c r="F112" s="7"/>
      <c r="G112" s="6"/>
      <c r="H112" s="7"/>
      <c r="I112" s="6"/>
      <c r="J112" s="7"/>
      <c r="K112" s="6"/>
      <c r="L112" s="7"/>
      <c r="M112" s="8"/>
      <c r="N112" s="8"/>
      <c r="O112" s="8"/>
      <c r="T112" s="5"/>
      <c r="U112" s="5"/>
    </row>
    <row r="113" spans="1:38" ht="16.149999999999999" customHeight="1" x14ac:dyDescent="0.2">
      <c r="A113" s="6"/>
      <c r="B113" s="7"/>
      <c r="C113" s="6"/>
      <c r="D113" s="7"/>
      <c r="E113" s="6"/>
      <c r="F113" s="7"/>
      <c r="G113" s="6"/>
      <c r="H113" s="7"/>
      <c r="I113" s="6"/>
      <c r="J113" s="7"/>
      <c r="K113" s="6"/>
      <c r="L113" s="7"/>
      <c r="M113" s="8"/>
      <c r="N113" s="8"/>
      <c r="O113" s="8"/>
    </row>
    <row r="114" spans="1:38" ht="16.149999999999999" customHeight="1" x14ac:dyDescent="0.2">
      <c r="A114" s="6"/>
      <c r="B114" s="7"/>
      <c r="C114" s="6"/>
      <c r="D114" s="7"/>
      <c r="E114" s="6"/>
      <c r="F114" s="7"/>
      <c r="G114" s="6"/>
      <c r="H114" s="7"/>
      <c r="I114" s="6"/>
      <c r="J114" s="7"/>
      <c r="K114" s="6"/>
      <c r="L114" s="7"/>
      <c r="M114" s="8"/>
      <c r="N114" s="8"/>
      <c r="O114" s="8"/>
    </row>
    <row r="115" spans="1:38" ht="16.149999999999999" customHeight="1" x14ac:dyDescent="0.25">
      <c r="A115" s="6"/>
      <c r="B115" s="7"/>
      <c r="C115" s="6"/>
      <c r="D115" s="7"/>
      <c r="E115" s="6"/>
      <c r="F115" s="7"/>
      <c r="G115" s="6"/>
      <c r="H115" s="7"/>
      <c r="I115" s="6"/>
      <c r="J115" s="7"/>
      <c r="K115" s="6"/>
      <c r="L115" s="7"/>
      <c r="M115" s="8"/>
      <c r="N115" s="8"/>
      <c r="O115" s="8"/>
      <c r="AL115" s="29"/>
    </row>
    <row r="116" spans="1:38" ht="16.149999999999999" customHeight="1" x14ac:dyDescent="0.2">
      <c r="A116" s="6"/>
      <c r="B116" s="7"/>
      <c r="C116" s="6"/>
      <c r="D116" s="7"/>
      <c r="E116" s="6"/>
      <c r="F116" s="7"/>
      <c r="G116" s="6"/>
      <c r="H116" s="7"/>
      <c r="I116" s="6"/>
      <c r="J116" s="7"/>
      <c r="K116" s="6"/>
      <c r="L116" s="7"/>
      <c r="M116" s="8"/>
      <c r="N116" s="8"/>
      <c r="O116" s="8"/>
    </row>
    <row r="117" spans="1:38" ht="16.149999999999999" customHeight="1" x14ac:dyDescent="0.2">
      <c r="A117" s="6"/>
      <c r="B117" s="7"/>
      <c r="C117" s="6"/>
      <c r="D117" s="7"/>
      <c r="E117" s="6"/>
      <c r="F117" s="7"/>
      <c r="G117" s="6"/>
      <c r="H117" s="7"/>
      <c r="I117" s="6"/>
      <c r="J117" s="7"/>
      <c r="K117" s="6"/>
      <c r="L117" s="7"/>
      <c r="M117" s="8"/>
      <c r="N117" s="8"/>
      <c r="O117" s="8"/>
    </row>
    <row r="118" spans="1:38" ht="16.149999999999999" customHeight="1" x14ac:dyDescent="0.2">
      <c r="A118" s="6"/>
      <c r="B118" s="7"/>
      <c r="C118" s="6"/>
      <c r="D118" s="7"/>
      <c r="E118" s="6"/>
      <c r="F118" s="7"/>
      <c r="G118" s="6"/>
      <c r="H118" s="7"/>
      <c r="I118" s="6"/>
      <c r="J118" s="7"/>
      <c r="K118" s="6"/>
      <c r="L118" s="7"/>
      <c r="M118" s="8"/>
      <c r="N118" s="8"/>
      <c r="O118" s="8"/>
      <c r="T118" s="5"/>
      <c r="U118" s="5"/>
    </row>
    <row r="119" spans="1:38" ht="16.149999999999999" customHeight="1" x14ac:dyDescent="0.2">
      <c r="A119" s="6"/>
      <c r="B119" s="7"/>
      <c r="C119" s="6"/>
      <c r="D119" s="7"/>
      <c r="E119" s="6"/>
      <c r="F119" s="7"/>
      <c r="G119" s="6"/>
      <c r="H119" s="7"/>
      <c r="I119" s="6"/>
      <c r="J119" s="7"/>
      <c r="K119" s="6"/>
      <c r="L119" s="7"/>
      <c r="M119" s="8"/>
      <c r="N119" s="8"/>
      <c r="O119" s="8"/>
    </row>
    <row r="120" spans="1:38" ht="16.149999999999999" customHeight="1" x14ac:dyDescent="0.2">
      <c r="A120" s="6"/>
      <c r="B120" s="7"/>
      <c r="C120" s="6"/>
      <c r="D120" s="7"/>
      <c r="E120" s="6"/>
      <c r="F120" s="7"/>
      <c r="G120" s="6"/>
      <c r="H120" s="7"/>
      <c r="I120" s="6"/>
      <c r="J120" s="7"/>
      <c r="K120" s="6"/>
      <c r="L120" s="7"/>
      <c r="M120" s="8"/>
      <c r="N120" s="8"/>
      <c r="O120" s="8"/>
    </row>
    <row r="121" spans="1:38" ht="16.149999999999999" customHeight="1" x14ac:dyDescent="0.2">
      <c r="A121" s="6"/>
      <c r="B121" s="7"/>
      <c r="C121" s="6"/>
      <c r="D121" s="7"/>
      <c r="E121" s="6"/>
      <c r="F121" s="7"/>
      <c r="G121" s="6"/>
      <c r="H121" s="7"/>
      <c r="I121" s="6"/>
      <c r="J121" s="7"/>
      <c r="K121" s="6"/>
      <c r="L121" s="7"/>
      <c r="M121" s="8"/>
      <c r="N121" s="8"/>
      <c r="O121" s="8"/>
    </row>
    <row r="122" spans="1:38" ht="16.149999999999999" customHeight="1" x14ac:dyDescent="0.2">
      <c r="A122" s="6"/>
      <c r="B122" s="7"/>
      <c r="C122" s="6"/>
      <c r="D122" s="7"/>
      <c r="E122" s="6"/>
      <c r="F122" s="7"/>
      <c r="G122" s="6"/>
      <c r="H122" s="7"/>
      <c r="I122" s="6"/>
      <c r="J122" s="7"/>
      <c r="K122" s="6"/>
      <c r="L122" s="7"/>
      <c r="M122" s="8"/>
      <c r="N122" s="8"/>
      <c r="O122" s="8"/>
      <c r="Y122" s="5"/>
    </row>
    <row r="123" spans="1:38" ht="16.149999999999999" customHeight="1" x14ac:dyDescent="0.2">
      <c r="A123" s="6"/>
      <c r="B123" s="7"/>
      <c r="C123" s="6"/>
      <c r="D123" s="7"/>
      <c r="E123" s="6"/>
      <c r="F123" s="7"/>
      <c r="G123" s="6"/>
      <c r="H123" s="7"/>
      <c r="I123" s="6"/>
      <c r="J123" s="7"/>
      <c r="K123" s="6"/>
      <c r="L123" s="7"/>
      <c r="M123" s="8"/>
      <c r="N123" s="8"/>
      <c r="O123" s="8"/>
    </row>
    <row r="124" spans="1:38" ht="16.149999999999999" customHeight="1" x14ac:dyDescent="0.2">
      <c r="A124" s="6"/>
      <c r="B124" s="7"/>
      <c r="C124" s="6"/>
      <c r="D124" s="7"/>
      <c r="E124" s="6"/>
      <c r="F124" s="7"/>
      <c r="G124" s="6"/>
      <c r="H124" s="7"/>
      <c r="I124" s="6"/>
      <c r="J124" s="7"/>
      <c r="K124" s="6"/>
      <c r="L124" s="7"/>
      <c r="M124" s="8"/>
      <c r="N124" s="8"/>
      <c r="O124" s="8"/>
      <c r="Y124" s="5"/>
    </row>
    <row r="125" spans="1:38" ht="16.149999999999999" customHeight="1" x14ac:dyDescent="0.2">
      <c r="A125" s="6"/>
      <c r="B125" s="7"/>
      <c r="C125" s="6"/>
      <c r="D125" s="7"/>
      <c r="E125" s="6"/>
      <c r="F125" s="7"/>
      <c r="G125" s="6"/>
      <c r="H125" s="7"/>
      <c r="I125" s="6"/>
      <c r="J125" s="7"/>
      <c r="K125" s="6"/>
      <c r="L125" s="7"/>
      <c r="M125" s="8"/>
      <c r="N125" s="8"/>
      <c r="O125" s="8"/>
    </row>
    <row r="126" spans="1:38" ht="16.149999999999999" customHeight="1" x14ac:dyDescent="0.2">
      <c r="A126" s="6"/>
      <c r="B126" s="7"/>
      <c r="C126" s="6"/>
      <c r="D126" s="7"/>
      <c r="E126" s="6"/>
      <c r="F126" s="7"/>
      <c r="G126" s="6"/>
      <c r="H126" s="7"/>
      <c r="I126" s="6"/>
      <c r="J126" s="7"/>
      <c r="K126" s="6"/>
      <c r="L126" s="7"/>
      <c r="M126" s="8"/>
      <c r="N126" s="8"/>
      <c r="O126" s="8"/>
    </row>
    <row r="127" spans="1:38" ht="16.149999999999999" customHeight="1" x14ac:dyDescent="0.2">
      <c r="A127" s="6"/>
      <c r="B127" s="7"/>
      <c r="C127" s="6"/>
      <c r="D127" s="7"/>
      <c r="E127" s="6"/>
      <c r="F127" s="7"/>
      <c r="G127" s="6"/>
      <c r="H127" s="7"/>
      <c r="I127" s="6"/>
      <c r="J127" s="7"/>
      <c r="K127" s="6"/>
      <c r="L127" s="7"/>
      <c r="M127" s="8"/>
      <c r="N127" s="8"/>
      <c r="O127" s="8"/>
    </row>
    <row r="128" spans="1:38" ht="16.149999999999999" customHeight="1" x14ac:dyDescent="0.2">
      <c r="A128" s="6"/>
      <c r="B128" s="7"/>
      <c r="C128" s="6"/>
      <c r="D128" s="7"/>
      <c r="E128" s="6"/>
      <c r="F128" s="7"/>
      <c r="G128" s="6"/>
      <c r="H128" s="7"/>
      <c r="I128" s="6"/>
      <c r="J128" s="7"/>
      <c r="K128" s="6"/>
      <c r="L128" s="7"/>
      <c r="M128" s="8"/>
      <c r="N128" s="8"/>
      <c r="O128" s="8"/>
      <c r="Y128" s="5"/>
    </row>
    <row r="129" spans="1:21" ht="16.149999999999999" customHeight="1" x14ac:dyDescent="0.2">
      <c r="A129" s="6"/>
      <c r="B129" s="7"/>
      <c r="C129" s="6"/>
      <c r="D129" s="7"/>
      <c r="E129" s="6"/>
      <c r="F129" s="7"/>
      <c r="G129" s="6"/>
      <c r="H129" s="7"/>
      <c r="I129" s="6"/>
      <c r="J129" s="7"/>
      <c r="K129" s="6"/>
      <c r="L129" s="7"/>
      <c r="M129" s="8"/>
      <c r="N129" s="8"/>
      <c r="O129" s="8"/>
    </row>
    <row r="130" spans="1:21" ht="16.149999999999999" customHeight="1" x14ac:dyDescent="0.2">
      <c r="A130" s="6"/>
      <c r="B130" s="7"/>
      <c r="C130" s="6"/>
      <c r="D130" s="7"/>
      <c r="E130" s="6"/>
      <c r="F130" s="7"/>
      <c r="G130" s="6"/>
      <c r="H130" s="7"/>
      <c r="I130" s="6"/>
      <c r="J130" s="7"/>
      <c r="K130" s="6"/>
      <c r="L130" s="7"/>
      <c r="M130" s="8"/>
      <c r="N130" s="8"/>
      <c r="O130" s="8"/>
    </row>
    <row r="131" spans="1:21" ht="16.149999999999999" customHeight="1" x14ac:dyDescent="0.2">
      <c r="A131" s="6"/>
      <c r="B131" s="7"/>
      <c r="C131" s="6"/>
      <c r="D131" s="7"/>
      <c r="E131" s="6"/>
      <c r="F131" s="7"/>
      <c r="G131" s="6"/>
      <c r="H131" s="7"/>
      <c r="I131" s="6"/>
      <c r="J131" s="7"/>
      <c r="K131" s="6"/>
      <c r="L131" s="7"/>
      <c r="M131" s="8"/>
      <c r="N131" s="8"/>
      <c r="O131" s="8"/>
    </row>
    <row r="132" spans="1:21" ht="16.149999999999999" customHeight="1" x14ac:dyDescent="0.2">
      <c r="A132" s="6"/>
      <c r="B132" s="7"/>
      <c r="C132" s="6"/>
      <c r="D132" s="7"/>
      <c r="E132" s="6"/>
      <c r="F132" s="7"/>
      <c r="G132" s="6"/>
      <c r="H132" s="7"/>
      <c r="I132" s="6"/>
      <c r="J132" s="7"/>
      <c r="K132" s="6"/>
      <c r="L132" s="7"/>
      <c r="M132" s="8"/>
      <c r="N132" s="8"/>
      <c r="O132" s="8"/>
    </row>
    <row r="133" spans="1:21" ht="16.149999999999999" customHeight="1" x14ac:dyDescent="0.2">
      <c r="A133" s="6"/>
      <c r="B133" s="7"/>
      <c r="C133" s="6"/>
      <c r="D133" s="7"/>
      <c r="E133" s="6"/>
      <c r="F133" s="7"/>
      <c r="G133" s="6"/>
      <c r="H133" s="7"/>
      <c r="I133" s="6"/>
      <c r="J133" s="7"/>
      <c r="K133" s="6"/>
      <c r="L133" s="7"/>
      <c r="M133" s="8"/>
      <c r="N133" s="8"/>
      <c r="O133" s="8"/>
    </row>
    <row r="134" spans="1:21" ht="16.149999999999999" customHeight="1" x14ac:dyDescent="0.2">
      <c r="A134" s="6"/>
      <c r="B134" s="7"/>
      <c r="C134" s="6"/>
      <c r="D134" s="7"/>
      <c r="E134" s="6"/>
      <c r="F134" s="7"/>
      <c r="G134" s="6"/>
      <c r="H134" s="7"/>
      <c r="I134" s="6"/>
      <c r="J134" s="7"/>
      <c r="K134" s="6"/>
      <c r="L134" s="7"/>
      <c r="M134" s="8"/>
      <c r="N134" s="8"/>
      <c r="O134" s="8"/>
    </row>
    <row r="135" spans="1:21" ht="16.149999999999999" customHeight="1" x14ac:dyDescent="0.2">
      <c r="A135" s="6"/>
      <c r="B135" s="7"/>
      <c r="C135" s="6"/>
      <c r="D135" s="7"/>
      <c r="E135" s="6"/>
      <c r="F135" s="7"/>
      <c r="G135" s="6"/>
      <c r="H135" s="7"/>
      <c r="I135" s="6"/>
      <c r="J135" s="7"/>
      <c r="K135" s="6"/>
      <c r="L135" s="7"/>
      <c r="M135" s="8"/>
      <c r="N135" s="8"/>
      <c r="O135" s="8"/>
      <c r="T135" s="5"/>
      <c r="U135" s="5"/>
    </row>
    <row r="136" spans="1:21" ht="16.149999999999999" customHeight="1" x14ac:dyDescent="0.2">
      <c r="A136" s="6"/>
      <c r="B136" s="7"/>
      <c r="C136" s="6"/>
      <c r="D136" s="7"/>
      <c r="E136" s="6"/>
      <c r="F136" s="7"/>
      <c r="G136" s="6"/>
      <c r="H136" s="7"/>
      <c r="I136" s="6"/>
      <c r="J136" s="7"/>
      <c r="K136" s="6"/>
      <c r="L136" s="7"/>
      <c r="M136" s="8"/>
      <c r="N136" s="8"/>
      <c r="O136" s="8"/>
    </row>
    <row r="137" spans="1:21" ht="16.149999999999999" customHeight="1" x14ac:dyDescent="0.2">
      <c r="A137" s="6"/>
      <c r="B137" s="7"/>
      <c r="C137" s="6"/>
      <c r="D137" s="7"/>
      <c r="E137" s="6"/>
      <c r="F137" s="7"/>
      <c r="G137" s="6"/>
      <c r="H137" s="7"/>
      <c r="I137" s="6"/>
      <c r="J137" s="7"/>
      <c r="K137" s="6"/>
      <c r="L137" s="7"/>
      <c r="M137" s="8"/>
      <c r="N137" s="8"/>
      <c r="O137" s="8"/>
    </row>
    <row r="138" spans="1:21" ht="16.149999999999999" customHeight="1" x14ac:dyDescent="0.2">
      <c r="A138" s="6"/>
      <c r="B138" s="7"/>
      <c r="C138" s="6"/>
      <c r="D138" s="7"/>
      <c r="E138" s="6"/>
      <c r="F138" s="7"/>
      <c r="G138" s="6"/>
      <c r="H138" s="7"/>
      <c r="I138" s="6"/>
      <c r="J138" s="7"/>
      <c r="K138" s="6"/>
      <c r="L138" s="7"/>
      <c r="M138" s="8"/>
      <c r="N138" s="8"/>
      <c r="O138" s="8"/>
    </row>
    <row r="139" spans="1:21" ht="16.149999999999999" customHeight="1" x14ac:dyDescent="0.2">
      <c r="A139" s="6"/>
      <c r="B139" s="7"/>
      <c r="C139" s="6"/>
      <c r="D139" s="7"/>
      <c r="E139" s="6"/>
      <c r="F139" s="7"/>
      <c r="G139" s="6"/>
      <c r="H139" s="7"/>
      <c r="I139" s="6"/>
      <c r="J139" s="7"/>
      <c r="K139" s="6"/>
      <c r="L139" s="7"/>
      <c r="M139" s="8"/>
      <c r="N139" s="8"/>
      <c r="O139" s="8"/>
    </row>
    <row r="140" spans="1:21" ht="16.149999999999999" customHeight="1" x14ac:dyDescent="0.2">
      <c r="A140" s="6"/>
      <c r="B140" s="7"/>
      <c r="C140" s="6"/>
      <c r="D140" s="7"/>
      <c r="E140" s="6"/>
      <c r="F140" s="7"/>
      <c r="G140" s="6"/>
      <c r="H140" s="7"/>
      <c r="I140" s="6"/>
      <c r="J140" s="7"/>
      <c r="K140" s="6"/>
      <c r="L140" s="7"/>
      <c r="M140" s="8"/>
      <c r="N140" s="8"/>
      <c r="O140" s="8"/>
    </row>
    <row r="141" spans="1:21" ht="16.149999999999999" customHeight="1" x14ac:dyDescent="0.2">
      <c r="A141" s="6"/>
      <c r="B141" s="7"/>
      <c r="C141" s="6"/>
      <c r="D141" s="7"/>
      <c r="E141" s="6"/>
      <c r="F141" s="7"/>
      <c r="G141" s="6"/>
      <c r="H141" s="7"/>
      <c r="I141" s="6"/>
      <c r="J141" s="7"/>
      <c r="K141" s="6"/>
      <c r="L141" s="7"/>
      <c r="M141" s="8"/>
      <c r="N141" s="8"/>
      <c r="O141" s="8"/>
    </row>
    <row r="142" spans="1:21" ht="16.149999999999999" customHeight="1" x14ac:dyDescent="0.2">
      <c r="A142" s="6"/>
      <c r="B142" s="7"/>
      <c r="C142" s="6"/>
      <c r="D142" s="7"/>
      <c r="E142" s="6"/>
      <c r="F142" s="7"/>
      <c r="G142" s="6"/>
      <c r="H142" s="7"/>
      <c r="I142" s="6"/>
      <c r="J142" s="7"/>
      <c r="K142" s="6"/>
      <c r="L142" s="7"/>
      <c r="M142" s="8"/>
      <c r="N142" s="8"/>
      <c r="O142" s="8"/>
    </row>
    <row r="143" spans="1:21" ht="16.149999999999999" customHeight="1" x14ac:dyDescent="0.2">
      <c r="A143" s="6"/>
      <c r="B143" s="7"/>
      <c r="C143" s="6"/>
      <c r="D143" s="7"/>
      <c r="E143" s="6"/>
      <c r="F143" s="7"/>
      <c r="G143" s="6"/>
      <c r="H143" s="7"/>
      <c r="I143" s="6"/>
      <c r="J143" s="7"/>
      <c r="K143" s="6"/>
      <c r="L143" s="7"/>
      <c r="M143" s="8"/>
      <c r="N143" s="8"/>
      <c r="O143" s="8"/>
    </row>
    <row r="144" spans="1:21" ht="16.149999999999999" customHeight="1" x14ac:dyDescent="0.2">
      <c r="A144" s="6"/>
      <c r="B144" s="7"/>
      <c r="C144" s="6"/>
      <c r="D144" s="7"/>
      <c r="E144" s="6"/>
      <c r="F144" s="7"/>
      <c r="G144" s="6"/>
      <c r="H144" s="7"/>
      <c r="I144" s="6"/>
      <c r="J144" s="7"/>
      <c r="K144" s="6"/>
      <c r="L144" s="7"/>
      <c r="M144" s="8"/>
      <c r="N144" s="8"/>
      <c r="O144" s="8"/>
    </row>
    <row r="145" spans="1:15" ht="16.149999999999999" customHeight="1" x14ac:dyDescent="0.2">
      <c r="A145" s="6"/>
      <c r="B145" s="7"/>
      <c r="C145" s="6"/>
      <c r="D145" s="7"/>
      <c r="E145" s="6"/>
      <c r="F145" s="7"/>
      <c r="G145" s="6"/>
      <c r="H145" s="7"/>
      <c r="I145" s="6"/>
      <c r="J145" s="7"/>
      <c r="K145" s="6"/>
      <c r="L145" s="7"/>
      <c r="M145" s="8"/>
      <c r="N145" s="8"/>
      <c r="O145" s="8"/>
    </row>
    <row r="146" spans="1:15" ht="16.149999999999999" customHeight="1" x14ac:dyDescent="0.2">
      <c r="A146" s="6"/>
      <c r="B146" s="7"/>
      <c r="C146" s="6"/>
      <c r="D146" s="7"/>
      <c r="E146" s="6"/>
      <c r="F146" s="7"/>
      <c r="G146" s="6"/>
      <c r="H146" s="7"/>
      <c r="I146" s="6"/>
      <c r="J146" s="7"/>
      <c r="K146" s="6"/>
      <c r="L146" s="7"/>
      <c r="M146" s="8"/>
      <c r="N146" s="8"/>
      <c r="O146" s="8"/>
    </row>
    <row r="147" spans="1:15" ht="16.149999999999999" customHeight="1" x14ac:dyDescent="0.2">
      <c r="A147" s="6"/>
      <c r="B147" s="7"/>
      <c r="C147" s="6"/>
      <c r="D147" s="7"/>
      <c r="E147" s="6"/>
      <c r="F147" s="7"/>
      <c r="G147" s="6"/>
      <c r="H147" s="7"/>
      <c r="I147" s="6"/>
      <c r="J147" s="7"/>
      <c r="K147" s="6"/>
      <c r="L147" s="7"/>
      <c r="M147" s="8"/>
      <c r="N147" s="8"/>
      <c r="O147" s="8"/>
    </row>
    <row r="148" spans="1:15" ht="16.149999999999999" customHeight="1" x14ac:dyDescent="0.2">
      <c r="A148" s="6"/>
      <c r="B148" s="7"/>
      <c r="C148" s="6"/>
      <c r="D148" s="7"/>
      <c r="E148" s="6"/>
      <c r="F148" s="7"/>
      <c r="G148" s="6"/>
      <c r="H148" s="7"/>
      <c r="I148" s="6"/>
      <c r="J148" s="7"/>
      <c r="K148" s="6"/>
      <c r="L148" s="7"/>
      <c r="M148" s="8"/>
      <c r="N148" s="8"/>
      <c r="O148" s="8"/>
    </row>
    <row r="149" spans="1:15" ht="16.149999999999999" customHeight="1" x14ac:dyDescent="0.2">
      <c r="A149" s="6"/>
      <c r="B149" s="7"/>
      <c r="C149" s="6"/>
      <c r="D149" s="7"/>
      <c r="E149" s="6"/>
      <c r="F149" s="7"/>
      <c r="G149" s="6"/>
      <c r="H149" s="7"/>
      <c r="I149" s="6"/>
      <c r="J149" s="7"/>
      <c r="K149" s="6"/>
      <c r="L149" s="7"/>
      <c r="M149" s="8"/>
      <c r="N149" s="8"/>
      <c r="O149" s="8"/>
    </row>
    <row r="150" spans="1:15" ht="16.149999999999999" customHeight="1" x14ac:dyDescent="0.2">
      <c r="A150" s="6"/>
      <c r="B150" s="7"/>
      <c r="C150" s="6"/>
      <c r="D150" s="7"/>
      <c r="E150" s="6"/>
      <c r="F150" s="7"/>
      <c r="G150" s="6"/>
      <c r="H150" s="7"/>
      <c r="I150" s="6"/>
      <c r="J150" s="7"/>
      <c r="K150" s="6"/>
      <c r="L150" s="7"/>
      <c r="M150" s="8"/>
      <c r="N150" s="8"/>
      <c r="O150" s="8"/>
    </row>
    <row r="151" spans="1:15" ht="16.149999999999999" customHeight="1" x14ac:dyDescent="0.2">
      <c r="A151" s="6"/>
      <c r="B151" s="7"/>
      <c r="C151" s="6"/>
      <c r="D151" s="7"/>
      <c r="E151" s="6"/>
      <c r="F151" s="7"/>
      <c r="G151" s="6"/>
      <c r="H151" s="7"/>
      <c r="I151" s="6"/>
      <c r="J151" s="7"/>
      <c r="K151" s="6"/>
      <c r="L151" s="7"/>
      <c r="M151" s="8"/>
      <c r="N151" s="8"/>
      <c r="O151" s="8"/>
    </row>
    <row r="152" spans="1:15" ht="16.149999999999999" customHeight="1" x14ac:dyDescent="0.2">
      <c r="A152" s="6"/>
      <c r="B152" s="7"/>
      <c r="C152" s="6"/>
      <c r="D152" s="7"/>
      <c r="E152" s="6"/>
      <c r="F152" s="7"/>
      <c r="G152" s="6"/>
      <c r="H152" s="7"/>
      <c r="I152" s="6"/>
      <c r="J152" s="7"/>
      <c r="K152" s="6"/>
      <c r="L152" s="7"/>
      <c r="M152" s="8"/>
      <c r="N152" s="8"/>
      <c r="O152" s="8"/>
    </row>
    <row r="153" spans="1:15" ht="16.149999999999999" customHeight="1" x14ac:dyDescent="0.2">
      <c r="A153" s="6"/>
      <c r="B153" s="7"/>
      <c r="C153" s="6"/>
      <c r="D153" s="7"/>
      <c r="E153" s="6"/>
      <c r="F153" s="7"/>
      <c r="G153" s="6"/>
      <c r="H153" s="7"/>
      <c r="I153" s="6"/>
      <c r="J153" s="7"/>
      <c r="K153" s="6"/>
      <c r="L153" s="7"/>
      <c r="M153" s="8"/>
      <c r="N153" s="8"/>
      <c r="O153" s="8"/>
    </row>
    <row r="154" spans="1:15" ht="16.149999999999999" customHeight="1" x14ac:dyDescent="0.2">
      <c r="A154" s="6"/>
      <c r="B154" s="7"/>
      <c r="C154" s="6"/>
      <c r="D154" s="7"/>
      <c r="E154" s="6"/>
      <c r="F154" s="7"/>
      <c r="G154" s="6"/>
      <c r="H154" s="7"/>
      <c r="I154" s="6"/>
      <c r="J154" s="7"/>
      <c r="K154" s="6"/>
      <c r="L154" s="7"/>
      <c r="M154" s="8"/>
      <c r="N154" s="8"/>
      <c r="O154" s="8"/>
    </row>
    <row r="155" spans="1:15" ht="16.149999999999999" customHeight="1" x14ac:dyDescent="0.2">
      <c r="A155" s="6"/>
      <c r="B155" s="7"/>
      <c r="C155" s="6"/>
      <c r="D155" s="7"/>
      <c r="E155" s="6"/>
      <c r="F155" s="7"/>
      <c r="G155" s="6"/>
      <c r="H155" s="7"/>
      <c r="I155" s="6"/>
      <c r="J155" s="7"/>
      <c r="K155" s="6"/>
      <c r="L155" s="7"/>
      <c r="M155" s="8"/>
      <c r="N155" s="8"/>
      <c r="O155" s="8"/>
    </row>
    <row r="156" spans="1:15" ht="16.149999999999999" customHeight="1" x14ac:dyDescent="0.2">
      <c r="A156" s="6"/>
      <c r="B156" s="7"/>
      <c r="C156" s="6"/>
      <c r="D156" s="7"/>
      <c r="E156" s="6"/>
      <c r="F156" s="7"/>
      <c r="G156" s="6"/>
      <c r="H156" s="7"/>
      <c r="I156" s="6"/>
      <c r="J156" s="7"/>
      <c r="K156" s="6"/>
      <c r="L156" s="7"/>
      <c r="M156" s="8"/>
      <c r="N156" s="8"/>
      <c r="O156" s="8"/>
    </row>
    <row r="157" spans="1:15" ht="16.149999999999999" customHeight="1" x14ac:dyDescent="0.2">
      <c r="A157" s="6"/>
      <c r="B157" s="7"/>
      <c r="C157" s="6"/>
      <c r="D157" s="7"/>
      <c r="E157" s="6"/>
      <c r="F157" s="7"/>
      <c r="G157" s="6"/>
      <c r="H157" s="7"/>
      <c r="I157" s="6"/>
      <c r="J157" s="7"/>
      <c r="K157" s="6"/>
      <c r="L157" s="7"/>
      <c r="M157" s="8"/>
      <c r="N157" s="8"/>
      <c r="O157" s="8"/>
    </row>
    <row r="158" spans="1:15" ht="16.149999999999999" customHeight="1" x14ac:dyDescent="0.2">
      <c r="A158" s="6"/>
      <c r="B158" s="7"/>
      <c r="C158" s="6"/>
      <c r="D158" s="7"/>
      <c r="E158" s="6"/>
      <c r="F158" s="7"/>
      <c r="G158" s="6"/>
      <c r="H158" s="7"/>
      <c r="I158" s="6"/>
      <c r="J158" s="7"/>
      <c r="K158" s="6"/>
      <c r="L158" s="7"/>
      <c r="M158" s="8"/>
      <c r="N158" s="8"/>
      <c r="O158" s="8"/>
    </row>
    <row r="159" spans="1:15" ht="16.149999999999999" customHeight="1" x14ac:dyDescent="0.2">
      <c r="A159" s="6"/>
      <c r="B159" s="7"/>
      <c r="C159" s="6"/>
      <c r="D159" s="7"/>
      <c r="E159" s="6"/>
      <c r="F159" s="7"/>
      <c r="G159" s="6"/>
      <c r="H159" s="7"/>
      <c r="I159" s="6"/>
      <c r="J159" s="7"/>
      <c r="K159" s="6"/>
      <c r="L159" s="7"/>
      <c r="M159" s="8"/>
      <c r="N159" s="8"/>
      <c r="O159" s="8"/>
    </row>
    <row r="160" spans="1:15" ht="16.149999999999999" customHeight="1" x14ac:dyDescent="0.2">
      <c r="A160" s="6"/>
      <c r="B160" s="7"/>
      <c r="C160" s="6"/>
      <c r="D160" s="7"/>
      <c r="E160" s="6"/>
      <c r="F160" s="7"/>
      <c r="G160" s="6"/>
      <c r="H160" s="7"/>
      <c r="I160" s="6"/>
      <c r="J160" s="7"/>
      <c r="K160" s="6"/>
      <c r="L160" s="7"/>
      <c r="M160" s="8"/>
      <c r="N160" s="8"/>
      <c r="O160" s="8"/>
    </row>
    <row r="161" spans="1:25" ht="16.149999999999999" customHeight="1" x14ac:dyDescent="0.2">
      <c r="A161" s="6"/>
      <c r="B161" s="7"/>
      <c r="C161" s="6"/>
      <c r="D161" s="7"/>
      <c r="E161" s="6"/>
      <c r="F161" s="7"/>
      <c r="G161" s="6"/>
      <c r="H161" s="7"/>
      <c r="I161" s="6"/>
      <c r="J161" s="7"/>
      <c r="K161" s="6"/>
      <c r="L161" s="7"/>
      <c r="M161" s="8"/>
      <c r="N161" s="8"/>
      <c r="O161" s="8"/>
      <c r="Y161" s="5"/>
    </row>
    <row r="162" spans="1:25" ht="16.149999999999999" customHeight="1" x14ac:dyDescent="0.2">
      <c r="A162" s="6"/>
      <c r="B162" s="7"/>
      <c r="C162" s="6"/>
      <c r="D162" s="7"/>
      <c r="E162" s="6"/>
      <c r="F162" s="7"/>
      <c r="G162" s="6"/>
      <c r="H162" s="7"/>
      <c r="I162" s="6"/>
      <c r="J162" s="7"/>
      <c r="K162" s="6"/>
      <c r="L162" s="7"/>
      <c r="M162" s="8"/>
      <c r="N162" s="8"/>
      <c r="O162" s="8"/>
    </row>
    <row r="163" spans="1:25" ht="16.149999999999999" customHeight="1" x14ac:dyDescent="0.2">
      <c r="A163" s="6"/>
      <c r="B163" s="7"/>
      <c r="C163" s="6"/>
      <c r="D163" s="7"/>
      <c r="E163" s="6"/>
      <c r="F163" s="7"/>
      <c r="G163" s="6"/>
      <c r="H163" s="7"/>
      <c r="I163" s="6"/>
      <c r="J163" s="7"/>
      <c r="K163" s="6"/>
      <c r="L163" s="7"/>
      <c r="M163" s="8"/>
      <c r="N163" s="8"/>
      <c r="O163" s="8"/>
    </row>
    <row r="164" spans="1:25" ht="16.149999999999999" customHeight="1" x14ac:dyDescent="0.2">
      <c r="A164" s="6"/>
      <c r="B164" s="7"/>
      <c r="C164" s="6"/>
      <c r="D164" s="7"/>
      <c r="E164" s="6"/>
      <c r="F164" s="7"/>
      <c r="G164" s="6"/>
      <c r="H164" s="7"/>
      <c r="I164" s="6"/>
      <c r="J164" s="7"/>
      <c r="K164" s="6"/>
      <c r="L164" s="7"/>
      <c r="M164" s="8"/>
      <c r="N164" s="8"/>
      <c r="O164" s="8"/>
    </row>
    <row r="165" spans="1:25" ht="16.149999999999999" customHeight="1" x14ac:dyDescent="0.2">
      <c r="A165" s="6"/>
      <c r="B165" s="7"/>
      <c r="C165" s="6"/>
      <c r="D165" s="7"/>
      <c r="E165" s="6"/>
      <c r="F165" s="7"/>
      <c r="G165" s="6"/>
      <c r="H165" s="7"/>
      <c r="I165" s="6"/>
      <c r="J165" s="7"/>
      <c r="K165" s="6"/>
      <c r="L165" s="7"/>
      <c r="N165" s="8"/>
      <c r="O165" s="8"/>
    </row>
    <row r="166" spans="1:25" ht="16.149999999999999" customHeight="1" x14ac:dyDescent="0.2">
      <c r="A166" s="6"/>
      <c r="B166" s="7"/>
      <c r="C166" s="6"/>
      <c r="D166" s="7"/>
      <c r="E166" s="6"/>
      <c r="F166" s="7"/>
      <c r="G166" s="6"/>
      <c r="H166" s="7"/>
      <c r="I166" s="6"/>
      <c r="J166" s="7"/>
      <c r="K166" s="6"/>
      <c r="L166" s="7"/>
      <c r="M166" s="8"/>
      <c r="N166" s="8"/>
      <c r="O166" s="8"/>
    </row>
    <row r="167" spans="1:25" ht="16.149999999999999" customHeight="1" x14ac:dyDescent="0.2">
      <c r="A167" s="6"/>
      <c r="B167" s="7"/>
      <c r="C167" s="6"/>
      <c r="D167" s="7"/>
      <c r="E167" s="6"/>
      <c r="F167" s="7"/>
      <c r="G167" s="6"/>
      <c r="H167" s="7"/>
      <c r="I167" s="6"/>
      <c r="J167" s="7"/>
      <c r="K167" s="6"/>
      <c r="L167" s="7"/>
      <c r="M167" s="8"/>
      <c r="N167" s="8"/>
      <c r="O167" s="8"/>
      <c r="Y167" s="5"/>
    </row>
    <row r="168" spans="1:25" ht="16.149999999999999" customHeight="1" x14ac:dyDescent="0.2">
      <c r="A168" s="6"/>
      <c r="B168" s="7"/>
      <c r="C168" s="6"/>
      <c r="D168" s="7"/>
      <c r="E168" s="6"/>
      <c r="F168" s="7"/>
      <c r="G168" s="6"/>
      <c r="H168" s="7"/>
      <c r="I168" s="6"/>
      <c r="J168" s="7"/>
      <c r="K168" s="6"/>
      <c r="L168" s="7"/>
      <c r="M168" s="8"/>
      <c r="N168" s="8"/>
      <c r="O168" s="8"/>
    </row>
    <row r="169" spans="1:25" ht="16.149999999999999" customHeight="1" x14ac:dyDescent="0.2">
      <c r="A169" s="6"/>
      <c r="B169" s="7"/>
      <c r="C169" s="6"/>
      <c r="D169" s="7"/>
      <c r="E169" s="6"/>
      <c r="F169" s="7"/>
      <c r="G169" s="6"/>
      <c r="H169" s="7"/>
      <c r="I169" s="6"/>
      <c r="J169" s="7"/>
      <c r="K169" s="6"/>
      <c r="L169" s="7"/>
      <c r="M169" s="8"/>
      <c r="N169" s="8"/>
      <c r="O169" s="8"/>
    </row>
    <row r="170" spans="1:25" ht="16.149999999999999" customHeight="1" x14ac:dyDescent="0.2">
      <c r="A170" s="6"/>
      <c r="B170" s="7"/>
      <c r="C170" s="6"/>
      <c r="D170" s="7"/>
      <c r="E170" s="6"/>
      <c r="F170" s="7"/>
      <c r="G170" s="6"/>
      <c r="H170" s="7"/>
      <c r="I170" s="6"/>
      <c r="J170" s="7"/>
      <c r="K170" s="6"/>
      <c r="L170" s="7"/>
      <c r="M170" s="8"/>
      <c r="N170" s="8"/>
      <c r="O170" s="8"/>
    </row>
    <row r="171" spans="1:25" ht="16.149999999999999" customHeight="1" x14ac:dyDescent="0.2">
      <c r="A171" s="6"/>
      <c r="B171" s="7"/>
      <c r="C171" s="6"/>
      <c r="D171" s="7"/>
      <c r="E171" s="6"/>
      <c r="F171" s="7"/>
      <c r="G171" s="6"/>
      <c r="H171" s="7"/>
      <c r="I171" s="6"/>
      <c r="J171" s="7"/>
      <c r="K171" s="6"/>
      <c r="L171" s="7"/>
      <c r="M171" s="8"/>
      <c r="N171" s="8"/>
      <c r="O171" s="8"/>
    </row>
    <row r="172" spans="1:25" ht="16.149999999999999" customHeight="1" x14ac:dyDescent="0.2">
      <c r="A172" s="6"/>
      <c r="B172" s="7"/>
      <c r="C172" s="6"/>
      <c r="D172" s="7"/>
      <c r="E172" s="6"/>
      <c r="F172" s="7"/>
      <c r="G172" s="6"/>
      <c r="H172" s="7"/>
      <c r="I172" s="6"/>
      <c r="J172" s="7"/>
      <c r="K172" s="6"/>
      <c r="L172" s="7"/>
      <c r="M172" s="8"/>
      <c r="N172" s="8"/>
      <c r="O172" s="8"/>
    </row>
    <row r="173" spans="1:25" ht="16.149999999999999" customHeight="1" x14ac:dyDescent="0.2">
      <c r="A173" s="6"/>
      <c r="B173" s="7"/>
      <c r="C173" s="6"/>
      <c r="D173" s="7"/>
      <c r="E173" s="6"/>
      <c r="F173" s="7"/>
      <c r="G173" s="6"/>
      <c r="H173" s="7"/>
      <c r="I173" s="6"/>
      <c r="J173" s="7"/>
      <c r="K173" s="6"/>
      <c r="L173" s="7"/>
      <c r="M173" s="8"/>
      <c r="N173" s="8"/>
      <c r="O173" s="8"/>
    </row>
    <row r="174" spans="1:25" ht="16.149999999999999" customHeight="1" x14ac:dyDescent="0.2">
      <c r="A174" s="6"/>
      <c r="B174" s="7"/>
      <c r="C174" s="6"/>
      <c r="D174" s="7"/>
      <c r="E174" s="6"/>
      <c r="F174" s="7"/>
      <c r="G174" s="6"/>
      <c r="H174" s="7"/>
      <c r="I174" s="6"/>
      <c r="J174" s="7"/>
      <c r="K174" s="6"/>
      <c r="L174" s="7"/>
      <c r="M174" s="8"/>
      <c r="N174" s="8"/>
      <c r="O174" s="8"/>
    </row>
    <row r="175" spans="1:25" ht="16.149999999999999" customHeight="1" x14ac:dyDescent="0.2">
      <c r="A175" s="6"/>
      <c r="B175" s="7"/>
      <c r="C175" s="6"/>
      <c r="D175" s="7"/>
      <c r="E175" s="6"/>
      <c r="F175" s="7"/>
      <c r="G175" s="6"/>
      <c r="H175" s="7"/>
      <c r="I175" s="6"/>
      <c r="J175" s="7"/>
      <c r="K175" s="6"/>
      <c r="L175" s="7"/>
      <c r="M175" s="8"/>
      <c r="N175" s="8"/>
      <c r="O175" s="8"/>
    </row>
    <row r="176" spans="1:25" ht="16.149999999999999" customHeight="1" x14ac:dyDescent="0.2">
      <c r="A176" s="6"/>
      <c r="B176" s="7"/>
      <c r="C176" s="6"/>
      <c r="D176" s="7"/>
      <c r="E176" s="6"/>
      <c r="F176" s="7"/>
      <c r="G176" s="6"/>
      <c r="H176" s="7"/>
      <c r="I176" s="6"/>
      <c r="J176" s="7"/>
      <c r="K176" s="6"/>
      <c r="L176" s="7"/>
      <c r="M176" s="8"/>
      <c r="N176" s="8"/>
      <c r="O176" s="8"/>
    </row>
    <row r="177" spans="1:25" ht="16.149999999999999" customHeight="1" x14ac:dyDescent="0.2">
      <c r="A177" s="6"/>
      <c r="B177" s="7"/>
      <c r="C177" s="6"/>
      <c r="D177" s="7"/>
      <c r="E177" s="6"/>
      <c r="F177" s="7"/>
      <c r="G177" s="6"/>
      <c r="H177" s="7"/>
      <c r="I177" s="6"/>
      <c r="J177" s="7"/>
      <c r="K177" s="6"/>
      <c r="L177" s="7"/>
      <c r="M177" s="8"/>
      <c r="N177" s="8"/>
      <c r="O177" s="8"/>
    </row>
    <row r="178" spans="1:25" ht="16.149999999999999" customHeight="1" x14ac:dyDescent="0.2">
      <c r="A178" s="6"/>
      <c r="B178" s="7"/>
      <c r="C178" s="6"/>
      <c r="D178" s="7"/>
      <c r="E178" s="6"/>
      <c r="F178" s="7"/>
      <c r="G178" s="6"/>
      <c r="H178" s="7"/>
      <c r="I178" s="6"/>
      <c r="J178" s="7"/>
      <c r="K178" s="6"/>
      <c r="L178" s="7"/>
      <c r="M178" s="8"/>
      <c r="N178" s="8"/>
      <c r="O178" s="8"/>
    </row>
    <row r="179" spans="1:25" ht="16.149999999999999" customHeight="1" x14ac:dyDescent="0.2">
      <c r="A179" s="6"/>
      <c r="B179" s="7"/>
      <c r="C179" s="6"/>
      <c r="D179" s="7"/>
      <c r="E179" s="6"/>
      <c r="F179" s="7"/>
      <c r="G179" s="6"/>
      <c r="H179" s="7"/>
      <c r="I179" s="6"/>
      <c r="J179" s="7"/>
      <c r="K179" s="6"/>
      <c r="L179" s="7"/>
      <c r="M179" s="8"/>
      <c r="N179" s="8"/>
      <c r="O179" s="8"/>
    </row>
    <row r="180" spans="1:25" ht="16.149999999999999" customHeight="1" x14ac:dyDescent="0.2">
      <c r="A180" s="6"/>
      <c r="B180" s="7"/>
      <c r="C180" s="6"/>
      <c r="D180" s="7"/>
      <c r="E180" s="6"/>
      <c r="F180" s="7"/>
      <c r="G180" s="6"/>
      <c r="H180" s="7"/>
      <c r="I180" s="6"/>
      <c r="J180" s="7"/>
      <c r="K180" s="6"/>
      <c r="L180" s="7"/>
      <c r="M180" s="8"/>
      <c r="N180" s="8"/>
      <c r="O180" s="8"/>
    </row>
    <row r="181" spans="1:25" ht="16.149999999999999" customHeight="1" x14ac:dyDescent="0.2">
      <c r="A181" s="6"/>
      <c r="B181" s="7"/>
      <c r="C181" s="6"/>
      <c r="D181" s="7"/>
      <c r="E181" s="6"/>
      <c r="F181" s="7"/>
      <c r="G181" s="6"/>
      <c r="H181" s="7"/>
      <c r="I181" s="6"/>
      <c r="J181" s="7"/>
      <c r="K181" s="6"/>
      <c r="L181" s="7"/>
      <c r="M181" s="8"/>
      <c r="N181" s="8"/>
      <c r="O181" s="8"/>
    </row>
    <row r="182" spans="1:25" ht="16.149999999999999" customHeight="1" x14ac:dyDescent="0.2">
      <c r="A182" s="6"/>
      <c r="B182" s="7"/>
      <c r="C182" s="6"/>
      <c r="D182" s="7"/>
      <c r="E182" s="6"/>
      <c r="F182" s="7"/>
      <c r="G182" s="6"/>
      <c r="H182" s="7"/>
      <c r="I182" s="6"/>
      <c r="J182" s="7"/>
      <c r="K182" s="6"/>
      <c r="L182" s="7"/>
      <c r="M182" s="8"/>
      <c r="N182" s="8"/>
      <c r="O182" s="8"/>
    </row>
    <row r="183" spans="1:25" ht="16.149999999999999" customHeight="1" x14ac:dyDescent="0.2">
      <c r="A183" s="6"/>
      <c r="B183" s="7"/>
      <c r="C183" s="6"/>
      <c r="D183" s="7"/>
      <c r="E183" s="6"/>
      <c r="F183" s="7"/>
      <c r="G183" s="6"/>
      <c r="H183" s="7"/>
      <c r="I183" s="6"/>
      <c r="J183" s="7"/>
      <c r="K183" s="6"/>
      <c r="L183" s="7"/>
      <c r="M183" s="8"/>
      <c r="N183" s="8"/>
      <c r="O183" s="8"/>
    </row>
    <row r="184" spans="1:25" ht="16.149999999999999" customHeight="1" x14ac:dyDescent="0.2">
      <c r="A184" s="6"/>
      <c r="B184" s="7"/>
      <c r="C184" s="6"/>
      <c r="D184" s="7"/>
      <c r="E184" s="6"/>
      <c r="F184" s="7"/>
      <c r="G184" s="6"/>
      <c r="H184" s="7"/>
      <c r="I184" s="6"/>
      <c r="J184" s="7"/>
      <c r="K184" s="6"/>
      <c r="L184" s="7"/>
      <c r="M184" s="8"/>
      <c r="N184" s="8"/>
      <c r="O184" s="8"/>
    </row>
    <row r="185" spans="1:25" ht="16.149999999999999" customHeight="1" x14ac:dyDescent="0.2">
      <c r="A185" s="6"/>
      <c r="B185" s="7"/>
      <c r="C185" s="6"/>
      <c r="D185" s="7"/>
      <c r="E185" s="6"/>
      <c r="F185" s="7"/>
      <c r="G185" s="6"/>
      <c r="H185" s="7"/>
      <c r="I185" s="6"/>
      <c r="J185" s="7"/>
      <c r="K185" s="6"/>
      <c r="L185" s="7"/>
      <c r="M185" s="8"/>
      <c r="N185" s="8"/>
      <c r="O185" s="8"/>
    </row>
    <row r="186" spans="1:25" ht="16.149999999999999" customHeight="1" x14ac:dyDescent="0.2">
      <c r="A186" s="6"/>
      <c r="B186" s="7"/>
      <c r="C186" s="6"/>
      <c r="D186" s="7"/>
      <c r="E186" s="6"/>
      <c r="F186" s="7"/>
      <c r="G186" s="6"/>
      <c r="H186" s="7"/>
      <c r="I186" s="6"/>
      <c r="J186" s="7"/>
      <c r="K186" s="6"/>
      <c r="L186" s="7"/>
      <c r="M186" s="8"/>
      <c r="N186" s="8"/>
      <c r="O186" s="8"/>
    </row>
    <row r="187" spans="1:25" ht="16.149999999999999" customHeight="1" x14ac:dyDescent="0.2">
      <c r="A187" s="6"/>
      <c r="B187" s="7"/>
      <c r="C187" s="6"/>
      <c r="D187" s="7"/>
      <c r="E187" s="6"/>
      <c r="F187" s="7"/>
      <c r="G187" s="6"/>
      <c r="H187" s="7"/>
      <c r="I187" s="6"/>
      <c r="J187" s="7"/>
      <c r="K187" s="6"/>
      <c r="L187" s="7"/>
      <c r="M187" s="8"/>
      <c r="N187" s="8"/>
      <c r="O187" s="8"/>
      <c r="Y187" s="5"/>
    </row>
    <row r="188" spans="1:25" ht="16.149999999999999" customHeight="1" x14ac:dyDescent="0.2">
      <c r="A188" s="6"/>
      <c r="B188" s="7"/>
      <c r="C188" s="6"/>
      <c r="D188" s="7"/>
      <c r="E188" s="6"/>
      <c r="F188" s="7"/>
      <c r="G188" s="6"/>
      <c r="H188" s="7"/>
      <c r="I188" s="6"/>
      <c r="J188" s="7"/>
      <c r="K188" s="6"/>
      <c r="L188" s="7"/>
      <c r="M188" s="8"/>
      <c r="N188" s="8"/>
      <c r="O188" s="8"/>
    </row>
    <row r="189" spans="1:25" ht="16.149999999999999" customHeight="1" x14ac:dyDescent="0.2">
      <c r="A189" s="6"/>
      <c r="B189" s="7"/>
      <c r="C189" s="6"/>
      <c r="D189" s="7"/>
      <c r="E189" s="6"/>
      <c r="F189" s="7"/>
      <c r="G189" s="6"/>
      <c r="H189" s="7"/>
      <c r="I189" s="6"/>
      <c r="J189" s="7"/>
      <c r="K189" s="6"/>
      <c r="L189" s="7"/>
      <c r="M189" s="8"/>
      <c r="N189" s="8"/>
      <c r="O189" s="8"/>
    </row>
    <row r="190" spans="1:25" ht="16.149999999999999" customHeight="1" x14ac:dyDescent="0.2">
      <c r="A190" s="6"/>
      <c r="B190" s="7"/>
      <c r="C190" s="6"/>
      <c r="D190" s="7"/>
      <c r="E190" s="6"/>
      <c r="F190" s="7"/>
      <c r="G190" s="6"/>
      <c r="H190" s="7"/>
      <c r="I190" s="6"/>
      <c r="J190" s="7"/>
      <c r="K190" s="6"/>
      <c r="L190" s="7"/>
      <c r="M190" s="8"/>
      <c r="N190" s="8"/>
      <c r="O190" s="8"/>
    </row>
    <row r="191" spans="1:25" ht="16.149999999999999" customHeight="1" x14ac:dyDescent="0.2">
      <c r="A191" s="6"/>
      <c r="B191" s="7"/>
      <c r="C191" s="6"/>
      <c r="D191" s="7"/>
      <c r="E191" s="6"/>
      <c r="F191" s="7"/>
      <c r="G191" s="6"/>
      <c r="H191" s="7"/>
      <c r="I191" s="6"/>
      <c r="J191" s="7"/>
      <c r="K191" s="6"/>
      <c r="L191" s="7"/>
      <c r="M191" s="8"/>
      <c r="N191" s="8"/>
      <c r="O191" s="8"/>
    </row>
    <row r="192" spans="1:25" ht="16.149999999999999" customHeight="1" x14ac:dyDescent="0.2">
      <c r="A192" s="6"/>
      <c r="B192" s="7"/>
      <c r="C192" s="6"/>
      <c r="D192" s="7"/>
      <c r="E192" s="6"/>
      <c r="F192" s="7"/>
      <c r="G192" s="6"/>
      <c r="H192" s="7"/>
      <c r="I192" s="6"/>
      <c r="J192" s="7"/>
      <c r="K192" s="6"/>
      <c r="L192" s="7"/>
      <c r="M192" s="8"/>
      <c r="N192" s="8"/>
      <c r="O192" s="8"/>
    </row>
    <row r="193" spans="1:25" ht="16.149999999999999" customHeight="1" x14ac:dyDescent="0.2">
      <c r="A193" s="6"/>
      <c r="B193" s="7"/>
      <c r="C193" s="6"/>
      <c r="D193" s="7"/>
      <c r="E193" s="6"/>
      <c r="F193" s="7"/>
      <c r="G193" s="6"/>
      <c r="H193" s="7"/>
      <c r="I193" s="6"/>
      <c r="J193" s="7"/>
      <c r="K193" s="6"/>
      <c r="L193" s="7"/>
      <c r="M193" s="8"/>
      <c r="N193" s="8"/>
      <c r="O193" s="8"/>
    </row>
    <row r="194" spans="1:25" ht="16.149999999999999" customHeight="1" x14ac:dyDescent="0.2">
      <c r="A194" s="6"/>
      <c r="B194" s="7"/>
      <c r="C194" s="6"/>
      <c r="D194" s="7"/>
      <c r="E194" s="6"/>
      <c r="F194" s="7"/>
      <c r="G194" s="6"/>
      <c r="H194" s="7"/>
      <c r="I194" s="6"/>
      <c r="J194" s="7"/>
      <c r="K194" s="6"/>
      <c r="L194" s="7"/>
      <c r="M194" s="8"/>
      <c r="N194" s="8"/>
      <c r="O194" s="8"/>
    </row>
    <row r="195" spans="1:25" ht="16.149999999999999" customHeight="1" x14ac:dyDescent="0.2">
      <c r="A195" s="6"/>
      <c r="B195" s="7"/>
      <c r="C195" s="6"/>
      <c r="D195" s="7"/>
      <c r="E195" s="6"/>
      <c r="F195" s="7"/>
      <c r="G195" s="6"/>
      <c r="H195" s="7"/>
      <c r="I195" s="6"/>
      <c r="J195" s="7"/>
      <c r="K195" s="6"/>
      <c r="L195" s="7"/>
      <c r="M195" s="8"/>
      <c r="N195" s="8"/>
      <c r="O195" s="8"/>
    </row>
    <row r="196" spans="1:25" ht="16.149999999999999" customHeight="1" x14ac:dyDescent="0.2">
      <c r="A196" s="6"/>
      <c r="B196" s="7"/>
      <c r="C196" s="6"/>
      <c r="D196" s="7"/>
      <c r="E196" s="6"/>
      <c r="F196" s="7"/>
      <c r="G196" s="6"/>
      <c r="H196" s="7"/>
      <c r="I196" s="6"/>
      <c r="J196" s="7"/>
      <c r="K196" s="6"/>
      <c r="L196" s="7"/>
      <c r="M196" s="8"/>
      <c r="N196" s="8"/>
      <c r="O196" s="8"/>
    </row>
    <row r="197" spans="1:25" ht="16.149999999999999" customHeight="1" x14ac:dyDescent="0.2">
      <c r="A197" s="6"/>
      <c r="B197" s="7"/>
      <c r="C197" s="6"/>
      <c r="D197" s="7"/>
      <c r="E197" s="6"/>
      <c r="F197" s="7"/>
      <c r="G197" s="6"/>
      <c r="H197" s="7"/>
      <c r="I197" s="6"/>
      <c r="J197" s="7"/>
      <c r="K197" s="6"/>
      <c r="L197" s="7"/>
      <c r="M197" s="8"/>
      <c r="N197" s="8"/>
      <c r="O197" s="8"/>
    </row>
    <row r="198" spans="1:25" ht="16.149999999999999" customHeight="1" x14ac:dyDescent="0.2">
      <c r="A198" s="6"/>
      <c r="B198" s="7"/>
      <c r="C198" s="6"/>
      <c r="D198" s="7"/>
      <c r="E198" s="6"/>
      <c r="F198" s="7"/>
      <c r="G198" s="6"/>
      <c r="H198" s="7"/>
      <c r="I198" s="6"/>
      <c r="J198" s="7"/>
      <c r="K198" s="6"/>
      <c r="L198" s="7"/>
      <c r="M198" s="8"/>
      <c r="N198" s="8"/>
      <c r="O198" s="8"/>
    </row>
    <row r="199" spans="1:25" ht="16.149999999999999" customHeight="1" x14ac:dyDescent="0.2">
      <c r="A199" s="6"/>
      <c r="B199" s="7"/>
      <c r="C199" s="6"/>
      <c r="D199" s="7"/>
      <c r="E199" s="6"/>
      <c r="F199" s="7"/>
      <c r="G199" s="6"/>
      <c r="H199" s="7"/>
      <c r="I199" s="6"/>
      <c r="J199" s="7"/>
      <c r="K199" s="6"/>
      <c r="L199" s="7"/>
      <c r="M199" s="8"/>
      <c r="N199" s="8"/>
      <c r="O199" s="8"/>
    </row>
    <row r="200" spans="1:25" ht="16.149999999999999" customHeight="1" x14ac:dyDescent="0.2">
      <c r="A200" s="6"/>
      <c r="B200" s="7"/>
      <c r="C200" s="6"/>
      <c r="D200" s="7"/>
      <c r="E200" s="6"/>
      <c r="F200" s="7"/>
      <c r="G200" s="6"/>
      <c r="H200" s="7"/>
      <c r="I200" s="6"/>
      <c r="J200" s="7"/>
      <c r="K200" s="6"/>
      <c r="L200" s="7"/>
      <c r="M200" s="8"/>
      <c r="N200" s="8"/>
      <c r="O200" s="8"/>
    </row>
    <row r="201" spans="1:25" ht="16.149999999999999" customHeight="1" x14ac:dyDescent="0.2">
      <c r="A201" s="6"/>
      <c r="B201" s="7"/>
      <c r="C201" s="6"/>
      <c r="D201" s="7"/>
      <c r="E201" s="6"/>
      <c r="F201" s="7"/>
      <c r="G201" s="6"/>
      <c r="H201" s="7"/>
      <c r="I201" s="6"/>
      <c r="J201" s="7"/>
      <c r="K201" s="6"/>
      <c r="L201" s="7"/>
      <c r="M201" s="8"/>
      <c r="N201" s="8"/>
      <c r="O201" s="8"/>
    </row>
    <row r="202" spans="1:25" ht="16.149999999999999" customHeight="1" x14ac:dyDescent="0.2">
      <c r="A202" s="6"/>
      <c r="B202" s="7"/>
      <c r="C202" s="6"/>
      <c r="D202" s="7"/>
      <c r="E202" s="6"/>
      <c r="F202" s="7"/>
      <c r="G202" s="6"/>
      <c r="H202" s="7"/>
      <c r="I202" s="6"/>
      <c r="J202" s="7"/>
      <c r="K202" s="6"/>
      <c r="L202" s="7"/>
      <c r="M202" s="8"/>
      <c r="N202" s="8"/>
    </row>
    <row r="203" spans="1:25" ht="16.149999999999999" customHeight="1" x14ac:dyDescent="0.2">
      <c r="A203" s="6"/>
      <c r="B203" s="7"/>
      <c r="C203" s="6"/>
      <c r="D203" s="7"/>
      <c r="E203" s="6"/>
      <c r="F203" s="7"/>
      <c r="G203" s="6"/>
      <c r="H203" s="7"/>
      <c r="I203" s="6"/>
      <c r="J203" s="7"/>
      <c r="K203" s="6"/>
      <c r="L203" s="7"/>
      <c r="M203" s="8"/>
      <c r="N203" s="8"/>
      <c r="O203" s="8"/>
    </row>
    <row r="204" spans="1:25" ht="16.149999999999999" customHeight="1" x14ac:dyDescent="0.2">
      <c r="A204" s="6"/>
      <c r="B204" s="7"/>
      <c r="C204" s="6"/>
      <c r="D204" s="7"/>
      <c r="E204" s="6"/>
      <c r="F204" s="7"/>
      <c r="G204" s="6"/>
      <c r="H204" s="7"/>
      <c r="I204" s="6"/>
      <c r="J204" s="7"/>
      <c r="K204" s="6"/>
      <c r="L204" s="7"/>
      <c r="M204" s="8"/>
      <c r="N204" s="8"/>
      <c r="O204" s="8"/>
    </row>
    <row r="205" spans="1:25" ht="16.149999999999999" customHeight="1" x14ac:dyDescent="0.2">
      <c r="A205" s="6"/>
      <c r="B205" s="7"/>
      <c r="C205" s="6"/>
      <c r="D205" s="7"/>
      <c r="E205" s="6"/>
      <c r="F205" s="7"/>
      <c r="G205" s="6"/>
      <c r="H205" s="7"/>
      <c r="I205" s="6"/>
      <c r="J205" s="7"/>
      <c r="K205" s="6"/>
      <c r="L205" s="7"/>
      <c r="M205" s="8"/>
      <c r="N205" s="8"/>
    </row>
    <row r="206" spans="1:25" ht="16.149999999999999" customHeight="1" x14ac:dyDescent="0.2">
      <c r="A206" s="6"/>
      <c r="B206" s="7"/>
      <c r="C206" s="6"/>
      <c r="D206" s="7"/>
      <c r="E206" s="6"/>
      <c r="F206" s="7"/>
      <c r="G206" s="6"/>
      <c r="H206" s="7"/>
      <c r="I206" s="6"/>
      <c r="J206" s="7"/>
      <c r="K206" s="6"/>
      <c r="L206" s="7"/>
      <c r="M206" s="8"/>
      <c r="N206" s="8"/>
      <c r="O206" s="8"/>
      <c r="Y206" s="5"/>
    </row>
    <row r="207" spans="1:25" ht="16.149999999999999" customHeight="1" x14ac:dyDescent="0.2">
      <c r="A207" s="6"/>
      <c r="B207" s="7"/>
      <c r="C207" s="6"/>
      <c r="D207" s="7"/>
      <c r="E207" s="6"/>
      <c r="F207" s="7"/>
      <c r="G207" s="6"/>
      <c r="H207" s="7"/>
      <c r="I207" s="6"/>
      <c r="J207" s="7"/>
      <c r="K207" s="6"/>
      <c r="L207" s="7"/>
      <c r="M207" s="8"/>
      <c r="N207" s="8"/>
    </row>
    <row r="208" spans="1:25" ht="16.149999999999999" customHeight="1" x14ac:dyDescent="0.2">
      <c r="A208" s="6"/>
      <c r="B208" s="7"/>
      <c r="C208" s="6"/>
      <c r="D208" s="7"/>
      <c r="E208" s="6"/>
      <c r="F208" s="7"/>
      <c r="G208" s="6"/>
      <c r="H208" s="7"/>
      <c r="I208" s="6"/>
      <c r="J208" s="7"/>
      <c r="K208" s="6"/>
      <c r="L208" s="7"/>
      <c r="M208" s="8"/>
      <c r="N208" s="8"/>
      <c r="O208" s="8"/>
    </row>
    <row r="209" spans="1:15" ht="16.149999999999999" customHeight="1" x14ac:dyDescent="0.2">
      <c r="A209" s="6"/>
      <c r="B209" s="7"/>
      <c r="C209" s="6"/>
      <c r="D209" s="7"/>
      <c r="E209" s="6"/>
      <c r="F209" s="7"/>
      <c r="G209" s="6"/>
      <c r="H209" s="7"/>
      <c r="I209" s="6"/>
      <c r="J209" s="7"/>
      <c r="K209" s="6"/>
      <c r="L209" s="7"/>
      <c r="M209" s="8"/>
      <c r="N209" s="8"/>
      <c r="O209" s="8"/>
    </row>
    <row r="210" spans="1:15" ht="16.149999999999999" customHeight="1" x14ac:dyDescent="0.2">
      <c r="A210" s="6"/>
      <c r="B210" s="7"/>
      <c r="C210" s="6"/>
      <c r="D210" s="7"/>
      <c r="E210" s="6"/>
      <c r="F210" s="7"/>
      <c r="G210" s="6"/>
      <c r="H210" s="7"/>
      <c r="I210" s="6"/>
      <c r="J210" s="7"/>
      <c r="K210" s="6"/>
      <c r="L210" s="7"/>
      <c r="M210" s="8"/>
      <c r="N210" s="8"/>
      <c r="O210" s="8"/>
    </row>
    <row r="211" spans="1:15" ht="16.149999999999999" customHeight="1" x14ac:dyDescent="0.2">
      <c r="A211" s="6"/>
      <c r="B211" s="7"/>
      <c r="C211" s="6"/>
      <c r="D211" s="7"/>
      <c r="E211" s="6"/>
      <c r="F211" s="7"/>
      <c r="G211" s="6"/>
      <c r="H211" s="7"/>
      <c r="I211" s="6"/>
      <c r="J211" s="7"/>
      <c r="K211" s="6"/>
      <c r="L211" s="7"/>
      <c r="M211" s="8"/>
      <c r="N211" s="8"/>
      <c r="O211" s="8"/>
    </row>
    <row r="212" spans="1:15" ht="16.149999999999999" customHeight="1" x14ac:dyDescent="0.2">
      <c r="A212" s="6"/>
      <c r="B212" s="7"/>
      <c r="C212" s="6"/>
      <c r="D212" s="7"/>
      <c r="E212" s="6"/>
      <c r="F212" s="7"/>
      <c r="G212" s="6"/>
      <c r="H212" s="7"/>
      <c r="I212" s="6"/>
      <c r="J212" s="7"/>
      <c r="K212" s="6"/>
      <c r="L212" s="7"/>
      <c r="M212" s="8"/>
      <c r="N212" s="8"/>
      <c r="O212" s="8"/>
    </row>
    <row r="213" spans="1:15" ht="16.149999999999999" customHeight="1" x14ac:dyDescent="0.2">
      <c r="A213" s="6"/>
      <c r="B213" s="7"/>
      <c r="C213" s="6"/>
      <c r="D213" s="7"/>
      <c r="E213" s="6"/>
      <c r="F213" s="7"/>
      <c r="G213" s="6"/>
      <c r="H213" s="7"/>
      <c r="I213" s="6"/>
      <c r="J213" s="7"/>
      <c r="K213" s="6"/>
      <c r="L213" s="7"/>
      <c r="M213" s="8"/>
      <c r="N213" s="8"/>
      <c r="O213" s="8"/>
    </row>
    <row r="214" spans="1:15" ht="16.149999999999999" customHeight="1" x14ac:dyDescent="0.2">
      <c r="A214" s="6"/>
      <c r="B214" s="7"/>
      <c r="C214" s="6"/>
      <c r="D214" s="7"/>
      <c r="E214" s="6"/>
      <c r="F214" s="7"/>
      <c r="G214" s="6"/>
      <c r="H214" s="7"/>
      <c r="I214" s="6"/>
      <c r="J214" s="7"/>
      <c r="K214" s="6"/>
      <c r="L214" s="7"/>
      <c r="M214" s="8"/>
      <c r="N214" s="8"/>
      <c r="O214" s="8"/>
    </row>
    <row r="215" spans="1:15" ht="16.149999999999999" customHeight="1" x14ac:dyDescent="0.2">
      <c r="A215" s="6"/>
      <c r="B215" s="7"/>
      <c r="C215" s="6"/>
      <c r="D215" s="7"/>
      <c r="E215" s="6"/>
      <c r="F215" s="7"/>
      <c r="G215" s="6"/>
      <c r="H215" s="7"/>
      <c r="I215" s="6"/>
      <c r="J215" s="7"/>
      <c r="K215" s="6"/>
      <c r="L215" s="7"/>
      <c r="M215" s="8"/>
      <c r="N215" s="8"/>
      <c r="O215" s="8"/>
    </row>
    <row r="216" spans="1:15" ht="16.149999999999999" customHeight="1" x14ac:dyDescent="0.2">
      <c r="A216" s="6"/>
      <c r="B216" s="7"/>
      <c r="C216" s="6"/>
      <c r="D216" s="7"/>
      <c r="E216" s="6"/>
      <c r="F216" s="7"/>
      <c r="G216" s="6"/>
      <c r="H216" s="7"/>
      <c r="I216" s="6"/>
      <c r="J216" s="7"/>
      <c r="K216" s="6"/>
      <c r="L216" s="7"/>
      <c r="M216" s="8"/>
      <c r="N216" s="8"/>
      <c r="O216" s="8"/>
    </row>
    <row r="217" spans="1:15" ht="16.149999999999999" customHeight="1" x14ac:dyDescent="0.2">
      <c r="A217" s="6"/>
      <c r="B217" s="7"/>
      <c r="C217" s="6"/>
      <c r="D217" s="7"/>
      <c r="E217" s="6"/>
      <c r="F217" s="7"/>
      <c r="G217" s="6"/>
      <c r="H217" s="7"/>
      <c r="I217" s="6"/>
      <c r="J217" s="7"/>
      <c r="K217" s="6"/>
      <c r="L217" s="7"/>
      <c r="M217" s="8"/>
      <c r="N217" s="8"/>
      <c r="O217" s="8"/>
    </row>
    <row r="218" spans="1:15" ht="16.149999999999999" customHeight="1" x14ac:dyDescent="0.2">
      <c r="A218" s="6"/>
      <c r="B218" s="7"/>
      <c r="C218" s="6"/>
      <c r="D218" s="7"/>
      <c r="E218" s="6"/>
      <c r="F218" s="7"/>
      <c r="G218" s="6"/>
      <c r="H218" s="7"/>
      <c r="I218" s="6"/>
      <c r="J218" s="7"/>
      <c r="K218" s="6"/>
      <c r="L218" s="7"/>
      <c r="M218" s="8"/>
      <c r="N218" s="8"/>
      <c r="O218" s="8"/>
    </row>
    <row r="219" spans="1:15" ht="16.149999999999999" customHeight="1" x14ac:dyDescent="0.2">
      <c r="A219" s="6"/>
      <c r="B219" s="7"/>
      <c r="C219" s="6"/>
      <c r="D219" s="7"/>
      <c r="E219" s="6"/>
      <c r="F219" s="7"/>
      <c r="G219" s="6"/>
      <c r="H219" s="7"/>
      <c r="I219" s="6"/>
      <c r="J219" s="7"/>
      <c r="K219" s="6"/>
      <c r="L219" s="7"/>
      <c r="M219" s="8"/>
      <c r="N219" s="8"/>
      <c r="O219" s="8"/>
    </row>
    <row r="220" spans="1:15" ht="16.149999999999999" customHeight="1" x14ac:dyDescent="0.2">
      <c r="A220" s="6"/>
      <c r="B220" s="7"/>
      <c r="C220" s="6"/>
      <c r="D220" s="7"/>
      <c r="E220" s="6"/>
      <c r="F220" s="7"/>
      <c r="G220" s="6"/>
      <c r="H220" s="7"/>
      <c r="I220" s="6"/>
      <c r="J220" s="7"/>
      <c r="K220" s="6"/>
      <c r="L220" s="7"/>
      <c r="M220" s="8"/>
      <c r="N220" s="8"/>
      <c r="O220" s="8"/>
    </row>
    <row r="221" spans="1:15" ht="16.149999999999999" customHeight="1" x14ac:dyDescent="0.2">
      <c r="A221" s="6"/>
      <c r="B221" s="7"/>
      <c r="C221" s="6"/>
      <c r="D221" s="7"/>
      <c r="E221" s="6"/>
      <c r="F221" s="7"/>
      <c r="G221" s="6"/>
      <c r="H221" s="7"/>
      <c r="I221" s="6"/>
      <c r="J221" s="7"/>
      <c r="K221" s="6"/>
      <c r="L221" s="7"/>
      <c r="M221" s="8"/>
      <c r="N221" s="8"/>
      <c r="O221" s="8"/>
    </row>
    <row r="222" spans="1:15" ht="16.149999999999999" customHeight="1" x14ac:dyDescent="0.2">
      <c r="A222" s="6"/>
      <c r="B222" s="7"/>
      <c r="C222" s="6"/>
      <c r="D222" s="7"/>
      <c r="E222" s="6"/>
      <c r="F222" s="7"/>
      <c r="G222" s="6"/>
      <c r="H222" s="7"/>
      <c r="I222" s="6"/>
      <c r="J222" s="7"/>
      <c r="K222" s="6"/>
      <c r="L222" s="7"/>
      <c r="M222" s="8"/>
      <c r="N222" s="8"/>
      <c r="O222" s="8"/>
    </row>
    <row r="223" spans="1:15" ht="16.149999999999999" customHeight="1" x14ac:dyDescent="0.2">
      <c r="A223" s="6"/>
      <c r="B223" s="7"/>
      <c r="C223" s="6"/>
      <c r="D223" s="7"/>
      <c r="E223" s="6"/>
      <c r="F223" s="7"/>
      <c r="G223" s="6"/>
      <c r="H223" s="7"/>
      <c r="I223" s="6"/>
      <c r="J223" s="7"/>
      <c r="K223" s="6"/>
      <c r="L223" s="7"/>
      <c r="M223" s="8"/>
      <c r="N223" s="8"/>
      <c r="O223" s="8"/>
    </row>
    <row r="224" spans="1:15" ht="16.149999999999999" customHeight="1" x14ac:dyDescent="0.2">
      <c r="A224" s="6"/>
      <c r="B224" s="7"/>
      <c r="C224" s="6"/>
      <c r="D224" s="7"/>
      <c r="E224" s="6"/>
      <c r="F224" s="7"/>
      <c r="G224" s="6"/>
      <c r="H224" s="7"/>
      <c r="I224" s="6"/>
      <c r="J224" s="7"/>
      <c r="K224" s="6"/>
      <c r="L224" s="7"/>
      <c r="M224" s="8"/>
      <c r="N224" s="8"/>
      <c r="O224" s="8"/>
    </row>
    <row r="225" spans="1:15" ht="16.149999999999999" customHeight="1" x14ac:dyDescent="0.2">
      <c r="A225" s="6"/>
      <c r="B225" s="7"/>
      <c r="C225" s="6"/>
      <c r="D225" s="7"/>
      <c r="E225" s="6"/>
      <c r="F225" s="7"/>
      <c r="G225" s="6"/>
      <c r="H225" s="7"/>
      <c r="I225" s="6"/>
      <c r="J225" s="7"/>
      <c r="K225" s="6"/>
      <c r="L225" s="7"/>
      <c r="M225" s="8"/>
      <c r="N225" s="8"/>
      <c r="O225" s="8"/>
    </row>
    <row r="226" spans="1:15" ht="16.149999999999999" customHeight="1" x14ac:dyDescent="0.2">
      <c r="A226" s="6"/>
      <c r="B226" s="7"/>
      <c r="C226" s="6"/>
      <c r="D226" s="7"/>
      <c r="E226" s="6"/>
      <c r="F226" s="7"/>
      <c r="G226" s="6"/>
      <c r="H226" s="7"/>
      <c r="I226" s="6"/>
      <c r="J226" s="7"/>
      <c r="K226" s="6"/>
      <c r="L226" s="7"/>
      <c r="M226" s="8"/>
      <c r="N226" s="8"/>
      <c r="O226" s="8"/>
    </row>
    <row r="227" spans="1:15" ht="16.149999999999999" customHeight="1" x14ac:dyDescent="0.2">
      <c r="A227" s="6"/>
      <c r="B227" s="7"/>
      <c r="C227" s="6"/>
      <c r="D227" s="7"/>
      <c r="E227" s="6"/>
      <c r="F227" s="7"/>
      <c r="G227" s="6"/>
      <c r="H227" s="7"/>
      <c r="I227" s="6"/>
      <c r="J227" s="7"/>
      <c r="K227" s="6"/>
      <c r="L227" s="7"/>
      <c r="M227" s="8"/>
      <c r="N227" s="8"/>
      <c r="O227" s="8"/>
    </row>
    <row r="228" spans="1:15" ht="16.149999999999999" customHeight="1" x14ac:dyDescent="0.2">
      <c r="A228" s="6"/>
      <c r="B228" s="7"/>
      <c r="C228" s="6"/>
      <c r="D228" s="7"/>
      <c r="E228" s="6"/>
      <c r="F228" s="7"/>
      <c r="G228" s="6"/>
      <c r="H228" s="7"/>
      <c r="I228" s="6"/>
      <c r="J228" s="7"/>
      <c r="K228" s="6"/>
      <c r="L228" s="7"/>
      <c r="M228" s="8"/>
      <c r="N228" s="8"/>
      <c r="O228" s="8"/>
    </row>
    <row r="229" spans="1:15" ht="16.149999999999999" customHeight="1" x14ac:dyDescent="0.2">
      <c r="A229" s="6"/>
      <c r="B229" s="7"/>
      <c r="C229" s="6"/>
      <c r="D229" s="7"/>
      <c r="E229" s="6"/>
      <c r="F229" s="7"/>
      <c r="G229" s="6"/>
      <c r="H229" s="7"/>
      <c r="I229" s="6"/>
      <c r="J229" s="7"/>
      <c r="K229" s="6"/>
      <c r="L229" s="7"/>
      <c r="M229" s="8"/>
      <c r="N229" s="8"/>
      <c r="O229" s="8"/>
    </row>
    <row r="230" spans="1:15" ht="16.149999999999999" customHeight="1" x14ac:dyDescent="0.2">
      <c r="A230" s="6"/>
      <c r="B230" s="7"/>
      <c r="C230" s="6"/>
      <c r="D230" s="7"/>
      <c r="E230" s="6"/>
      <c r="F230" s="7"/>
      <c r="G230" s="6"/>
      <c r="H230" s="7"/>
      <c r="I230" s="6"/>
      <c r="J230" s="7"/>
      <c r="K230" s="6"/>
      <c r="L230" s="7"/>
      <c r="M230" s="8"/>
      <c r="N230" s="8"/>
      <c r="O230" s="8"/>
    </row>
    <row r="231" spans="1:15" ht="16.149999999999999" customHeight="1" x14ac:dyDescent="0.2">
      <c r="A231" s="6"/>
      <c r="B231" s="7"/>
      <c r="C231" s="6"/>
      <c r="D231" s="7"/>
      <c r="E231" s="6"/>
      <c r="F231" s="7"/>
      <c r="G231" s="6"/>
      <c r="H231" s="7"/>
      <c r="I231" s="6"/>
      <c r="J231" s="7"/>
      <c r="K231" s="6"/>
      <c r="L231" s="7"/>
      <c r="M231" s="8"/>
      <c r="N231" s="8"/>
      <c r="O231" s="8"/>
    </row>
    <row r="232" spans="1:15" ht="16.149999999999999" customHeight="1" x14ac:dyDescent="0.2">
      <c r="A232" s="6"/>
      <c r="B232" s="7"/>
      <c r="C232" s="6"/>
      <c r="D232" s="7"/>
      <c r="E232" s="6"/>
      <c r="F232" s="7"/>
      <c r="G232" s="6"/>
      <c r="H232" s="7"/>
      <c r="I232" s="6"/>
      <c r="J232" s="7"/>
      <c r="K232" s="6"/>
      <c r="L232" s="7"/>
      <c r="M232" s="8"/>
      <c r="N232" s="8"/>
      <c r="O232" s="8"/>
    </row>
    <row r="233" spans="1:15" ht="16.149999999999999" customHeight="1" x14ac:dyDescent="0.2">
      <c r="A233" s="6"/>
      <c r="B233" s="7"/>
      <c r="C233" s="6"/>
      <c r="D233" s="7"/>
      <c r="E233" s="6"/>
      <c r="F233" s="7"/>
      <c r="G233" s="6"/>
      <c r="H233" s="7"/>
      <c r="I233" s="6"/>
      <c r="J233" s="7"/>
      <c r="K233" s="6"/>
      <c r="L233" s="7"/>
      <c r="M233" s="8"/>
      <c r="N233" s="8"/>
      <c r="O233" s="8"/>
    </row>
    <row r="234" spans="1:15" ht="16.149999999999999" customHeight="1" x14ac:dyDescent="0.2">
      <c r="A234" s="6"/>
      <c r="B234" s="7"/>
      <c r="C234" s="6"/>
      <c r="D234" s="7"/>
      <c r="E234" s="6"/>
      <c r="F234" s="7"/>
      <c r="G234" s="6"/>
      <c r="H234" s="7"/>
      <c r="I234" s="6"/>
      <c r="J234" s="7"/>
      <c r="K234" s="6"/>
      <c r="L234" s="7"/>
      <c r="M234" s="8"/>
      <c r="N234" s="8"/>
      <c r="O234" s="8"/>
    </row>
    <row r="235" spans="1:15" ht="16.149999999999999" customHeight="1" x14ac:dyDescent="0.2">
      <c r="A235" s="6"/>
      <c r="B235" s="7"/>
      <c r="C235" s="6"/>
      <c r="D235" s="7"/>
      <c r="E235" s="6"/>
      <c r="F235" s="7"/>
      <c r="G235" s="6"/>
      <c r="H235" s="7"/>
      <c r="I235" s="6"/>
      <c r="J235" s="7"/>
      <c r="K235" s="6"/>
      <c r="L235" s="7"/>
      <c r="M235" s="8"/>
      <c r="N235" s="8"/>
      <c r="O235" s="8"/>
    </row>
    <row r="236" spans="1:15" ht="16.149999999999999" customHeight="1" x14ac:dyDescent="0.2">
      <c r="A236" s="6"/>
      <c r="B236" s="7"/>
      <c r="C236" s="6"/>
      <c r="D236" s="7"/>
      <c r="E236" s="6"/>
      <c r="F236" s="7"/>
      <c r="G236" s="6"/>
      <c r="H236" s="7"/>
      <c r="I236" s="6"/>
      <c r="J236" s="7"/>
      <c r="K236" s="6"/>
      <c r="L236" s="7"/>
      <c r="M236" s="8"/>
      <c r="N236" s="8"/>
      <c r="O236" s="8"/>
    </row>
    <row r="237" spans="1:15" ht="16.149999999999999" customHeight="1" x14ac:dyDescent="0.2">
      <c r="A237" s="6"/>
      <c r="B237" s="7"/>
      <c r="C237" s="6"/>
      <c r="D237" s="7"/>
      <c r="E237" s="6"/>
      <c r="F237" s="7"/>
      <c r="G237" s="6"/>
      <c r="H237" s="7"/>
      <c r="I237" s="6"/>
      <c r="J237" s="7"/>
      <c r="K237" s="6"/>
      <c r="L237" s="7"/>
      <c r="M237" s="8"/>
      <c r="N237" s="8"/>
      <c r="O237" s="8"/>
    </row>
    <row r="238" spans="1:15" ht="16.149999999999999" customHeight="1" x14ac:dyDescent="0.2">
      <c r="A238" s="6"/>
      <c r="B238" s="7"/>
      <c r="C238" s="6"/>
      <c r="D238" s="7"/>
      <c r="E238" s="6"/>
      <c r="F238" s="7"/>
      <c r="G238" s="6"/>
      <c r="H238" s="7"/>
      <c r="I238" s="6"/>
      <c r="J238" s="7"/>
      <c r="K238" s="6"/>
      <c r="L238" s="7"/>
      <c r="M238" s="8"/>
      <c r="N238" s="8"/>
      <c r="O238" s="8"/>
    </row>
    <row r="239" spans="1:15" ht="16.149999999999999" customHeight="1" x14ac:dyDescent="0.2">
      <c r="A239" s="6"/>
      <c r="B239" s="7"/>
      <c r="C239" s="6"/>
      <c r="D239" s="7"/>
      <c r="E239" s="6"/>
      <c r="F239" s="7"/>
      <c r="G239" s="6"/>
      <c r="H239" s="7"/>
      <c r="I239" s="6"/>
      <c r="J239" s="7"/>
      <c r="K239" s="6"/>
      <c r="L239" s="7"/>
      <c r="M239" s="8"/>
      <c r="N239" s="8"/>
      <c r="O239" s="8"/>
    </row>
    <row r="240" spans="1:15" ht="16.149999999999999" customHeight="1" x14ac:dyDescent="0.2">
      <c r="A240" s="6"/>
      <c r="B240" s="7"/>
      <c r="C240" s="6"/>
      <c r="D240" s="7"/>
      <c r="E240" s="6"/>
      <c r="F240" s="7"/>
      <c r="G240" s="6"/>
      <c r="H240" s="7"/>
      <c r="I240" s="6"/>
      <c r="J240" s="7"/>
      <c r="K240" s="6"/>
      <c r="L240" s="7"/>
      <c r="M240" s="8"/>
      <c r="N240" s="8"/>
      <c r="O240" s="8"/>
    </row>
    <row r="241" spans="1:15" ht="16.149999999999999" customHeight="1" x14ac:dyDescent="0.2">
      <c r="A241" s="6"/>
      <c r="B241" s="7"/>
      <c r="C241" s="6"/>
      <c r="D241" s="7"/>
      <c r="E241" s="6"/>
      <c r="F241" s="7"/>
      <c r="G241" s="6"/>
      <c r="H241" s="7"/>
      <c r="I241" s="6"/>
      <c r="J241" s="7"/>
      <c r="K241" s="6"/>
      <c r="L241" s="7"/>
      <c r="M241" s="8"/>
      <c r="N241" s="8"/>
      <c r="O241" s="8"/>
    </row>
    <row r="242" spans="1:15" ht="16.149999999999999" customHeight="1" x14ac:dyDescent="0.2">
      <c r="A242" s="6"/>
      <c r="B242" s="7"/>
      <c r="C242" s="6"/>
      <c r="D242" s="7"/>
      <c r="E242" s="6"/>
      <c r="F242" s="7"/>
      <c r="G242" s="6"/>
      <c r="H242" s="7"/>
      <c r="I242" s="6"/>
      <c r="J242" s="7"/>
      <c r="K242" s="6"/>
      <c r="L242" s="7"/>
      <c r="M242" s="8"/>
      <c r="N242" s="8"/>
      <c r="O242" s="8"/>
    </row>
    <row r="243" spans="1:15" ht="16.149999999999999" customHeight="1" x14ac:dyDescent="0.2">
      <c r="A243" s="6"/>
      <c r="B243" s="7"/>
      <c r="C243" s="6"/>
      <c r="D243" s="7"/>
      <c r="E243" s="6"/>
      <c r="F243" s="7"/>
      <c r="G243" s="6"/>
      <c r="H243" s="7"/>
      <c r="I243" s="6"/>
      <c r="J243" s="7"/>
      <c r="K243" s="6"/>
      <c r="L243" s="7"/>
      <c r="M243" s="8"/>
      <c r="N243" s="8"/>
      <c r="O243" s="8"/>
    </row>
    <row r="244" spans="1:15" ht="16.149999999999999" customHeight="1" x14ac:dyDescent="0.2">
      <c r="A244" s="6"/>
      <c r="B244" s="7"/>
      <c r="C244" s="6"/>
      <c r="D244" s="7"/>
      <c r="E244" s="6"/>
      <c r="F244" s="7"/>
      <c r="G244" s="6"/>
      <c r="H244" s="7"/>
      <c r="I244" s="6"/>
      <c r="J244" s="7"/>
      <c r="K244" s="6"/>
      <c r="L244" s="7"/>
      <c r="M244" s="8"/>
      <c r="N244" s="8"/>
      <c r="O244" s="8"/>
    </row>
    <row r="245" spans="1:15" ht="16.149999999999999" customHeight="1" x14ac:dyDescent="0.2">
      <c r="A245" s="6"/>
      <c r="B245" s="7"/>
      <c r="C245" s="6"/>
      <c r="D245" s="7"/>
      <c r="E245" s="6"/>
      <c r="F245" s="7"/>
      <c r="G245" s="6"/>
      <c r="H245" s="7"/>
      <c r="I245" s="6"/>
      <c r="J245" s="7"/>
      <c r="K245" s="6"/>
      <c r="L245" s="7"/>
      <c r="M245" s="8"/>
      <c r="N245" s="8"/>
      <c r="O245" s="8"/>
    </row>
    <row r="246" spans="1:15" ht="16.149999999999999" customHeight="1" x14ac:dyDescent="0.2">
      <c r="A246" s="6"/>
      <c r="B246" s="7"/>
      <c r="C246" s="6"/>
      <c r="D246" s="7"/>
      <c r="E246" s="6"/>
      <c r="F246" s="7"/>
      <c r="G246" s="6"/>
      <c r="H246" s="7"/>
      <c r="I246" s="6"/>
      <c r="J246" s="7"/>
      <c r="K246" s="6"/>
      <c r="L246" s="7"/>
      <c r="M246" s="8"/>
      <c r="N246" s="8"/>
      <c r="O246" s="8"/>
    </row>
    <row r="247" spans="1:15" ht="16.149999999999999" customHeight="1" x14ac:dyDescent="0.2">
      <c r="A247" s="6"/>
      <c r="B247" s="7"/>
      <c r="C247" s="6"/>
      <c r="D247" s="7"/>
      <c r="E247" s="6"/>
      <c r="F247" s="7"/>
      <c r="G247" s="6"/>
      <c r="H247" s="7"/>
      <c r="I247" s="6"/>
      <c r="J247" s="7"/>
      <c r="K247" s="6"/>
      <c r="L247" s="7"/>
      <c r="M247" s="8"/>
      <c r="N247" s="8"/>
      <c r="O247" s="8"/>
    </row>
    <row r="248" spans="1:15" ht="16.149999999999999" customHeight="1" x14ac:dyDescent="0.2">
      <c r="A248" s="6"/>
      <c r="B248" s="7"/>
      <c r="C248" s="6"/>
      <c r="D248" s="7"/>
      <c r="E248" s="6"/>
      <c r="F248" s="7"/>
      <c r="G248" s="6"/>
      <c r="H248" s="7"/>
      <c r="I248" s="6"/>
      <c r="J248" s="7"/>
      <c r="K248" s="6"/>
      <c r="L248" s="7"/>
      <c r="M248" s="8"/>
      <c r="N248" s="8"/>
      <c r="O248" s="8"/>
    </row>
    <row r="249" spans="1:15" ht="16.149999999999999" customHeight="1" x14ac:dyDescent="0.2">
      <c r="A249" s="6"/>
      <c r="B249" s="7"/>
      <c r="C249" s="6"/>
      <c r="D249" s="7"/>
      <c r="E249" s="6"/>
      <c r="F249" s="7"/>
      <c r="G249" s="6"/>
      <c r="H249" s="7"/>
      <c r="I249" s="6"/>
      <c r="J249" s="7"/>
      <c r="K249" s="6"/>
      <c r="L249" s="7"/>
      <c r="M249" s="8"/>
      <c r="N249" s="8"/>
      <c r="O249" s="8"/>
    </row>
    <row r="250" spans="1:15" ht="16.149999999999999" customHeight="1" x14ac:dyDescent="0.2">
      <c r="A250" s="6"/>
      <c r="B250" s="7"/>
      <c r="C250" s="6"/>
      <c r="D250" s="7"/>
      <c r="E250" s="6"/>
      <c r="F250" s="7"/>
      <c r="G250" s="6"/>
      <c r="H250" s="7"/>
      <c r="I250" s="6"/>
      <c r="J250" s="7"/>
      <c r="K250" s="6"/>
      <c r="L250" s="7"/>
      <c r="M250" s="8"/>
      <c r="N250" s="8"/>
      <c r="O250" s="8"/>
    </row>
    <row r="251" spans="1:15" ht="16.149999999999999" customHeight="1" x14ac:dyDescent="0.2">
      <c r="A251" s="6"/>
      <c r="B251" s="7"/>
      <c r="C251" s="6"/>
      <c r="D251" s="7"/>
      <c r="E251" s="6"/>
      <c r="F251" s="7"/>
      <c r="G251" s="6"/>
      <c r="H251" s="7"/>
      <c r="I251" s="6"/>
      <c r="J251" s="7"/>
      <c r="K251" s="6"/>
      <c r="L251" s="7"/>
      <c r="M251" s="8"/>
      <c r="N251" s="8"/>
      <c r="O251" s="8"/>
    </row>
    <row r="252" spans="1:15" ht="16.149999999999999" customHeight="1" x14ac:dyDescent="0.2">
      <c r="A252" s="6"/>
      <c r="B252" s="7"/>
      <c r="C252" s="6"/>
      <c r="D252" s="7"/>
      <c r="E252" s="6"/>
      <c r="F252" s="7"/>
      <c r="G252" s="6"/>
      <c r="H252" s="7"/>
      <c r="I252" s="6"/>
      <c r="J252" s="7"/>
      <c r="K252" s="6"/>
      <c r="L252" s="7"/>
      <c r="M252" s="8"/>
      <c r="N252" s="8"/>
      <c r="O252" s="8"/>
    </row>
    <row r="253" spans="1:15" ht="16.149999999999999" customHeight="1" x14ac:dyDescent="0.2">
      <c r="A253" s="6"/>
      <c r="B253" s="7"/>
      <c r="C253" s="6"/>
      <c r="D253" s="7"/>
      <c r="E253" s="6"/>
      <c r="F253" s="7"/>
      <c r="G253" s="6"/>
      <c r="H253" s="7"/>
      <c r="I253" s="6"/>
      <c r="J253" s="7"/>
      <c r="K253" s="6"/>
      <c r="L253" s="7"/>
      <c r="M253" s="8"/>
      <c r="N253" s="8"/>
      <c r="O253" s="8"/>
    </row>
    <row r="254" spans="1:15" ht="16.149999999999999" customHeight="1" x14ac:dyDescent="0.2">
      <c r="A254" s="6"/>
      <c r="B254" s="7"/>
      <c r="C254" s="6"/>
      <c r="D254" s="7"/>
      <c r="E254" s="6"/>
      <c r="F254" s="7"/>
      <c r="G254" s="6"/>
      <c r="H254" s="7"/>
      <c r="I254" s="6"/>
      <c r="J254" s="7"/>
      <c r="K254" s="6"/>
      <c r="L254" s="7"/>
      <c r="M254" s="8"/>
      <c r="N254" s="8"/>
      <c r="O254" s="8"/>
    </row>
    <row r="255" spans="1:15" ht="16.149999999999999" customHeight="1" x14ac:dyDescent="0.2">
      <c r="A255" s="6"/>
      <c r="B255" s="7"/>
      <c r="C255" s="6"/>
      <c r="D255" s="7"/>
      <c r="E255" s="6"/>
      <c r="F255" s="7"/>
      <c r="G255" s="6"/>
      <c r="H255" s="7"/>
      <c r="I255" s="6"/>
      <c r="J255" s="7"/>
      <c r="K255" s="6"/>
      <c r="L255" s="7"/>
      <c r="M255" s="8"/>
      <c r="N255" s="8"/>
      <c r="O255" s="8"/>
    </row>
    <row r="256" spans="1:15" ht="16.149999999999999" customHeight="1" x14ac:dyDescent="0.2">
      <c r="A256" s="6"/>
      <c r="B256" s="7"/>
      <c r="C256" s="6"/>
      <c r="D256" s="7"/>
      <c r="E256" s="6"/>
      <c r="F256" s="7"/>
      <c r="G256" s="6"/>
      <c r="H256" s="7"/>
      <c r="I256" s="6"/>
      <c r="J256" s="7"/>
      <c r="K256" s="6"/>
      <c r="L256" s="7"/>
      <c r="M256" s="8"/>
      <c r="N256" s="8"/>
      <c r="O256" s="8"/>
    </row>
    <row r="257" spans="1:17" ht="16.149999999999999" customHeight="1" x14ac:dyDescent="0.2">
      <c r="A257" s="6"/>
      <c r="B257" s="7"/>
      <c r="C257" s="6"/>
      <c r="D257" s="7"/>
      <c r="E257" s="6"/>
      <c r="F257" s="7"/>
      <c r="G257" s="6"/>
      <c r="H257" s="7"/>
      <c r="I257" s="6"/>
      <c r="J257" s="7"/>
      <c r="K257" s="6"/>
      <c r="L257" s="7"/>
      <c r="M257" s="8"/>
      <c r="N257" s="8"/>
      <c r="O257" s="8"/>
    </row>
    <row r="258" spans="1:17" ht="16.149999999999999" customHeight="1" x14ac:dyDescent="0.2">
      <c r="A258" s="6"/>
      <c r="B258" s="7"/>
      <c r="C258" s="6"/>
      <c r="D258" s="7"/>
      <c r="E258" s="6"/>
      <c r="F258" s="7"/>
      <c r="G258" s="6"/>
      <c r="H258" s="7"/>
      <c r="I258" s="6"/>
      <c r="J258" s="7"/>
      <c r="K258" s="6"/>
      <c r="L258" s="7"/>
      <c r="M258" s="8"/>
      <c r="N258" s="8"/>
      <c r="O258" s="8"/>
    </row>
    <row r="259" spans="1:17" ht="16.149999999999999" customHeight="1" x14ac:dyDescent="0.2">
      <c r="A259" s="6"/>
      <c r="B259" s="7"/>
      <c r="C259" s="6"/>
      <c r="D259" s="7"/>
      <c r="E259" s="6"/>
      <c r="F259" s="7"/>
      <c r="G259" s="6"/>
      <c r="H259" s="7"/>
      <c r="I259" s="6"/>
      <c r="J259" s="7"/>
      <c r="K259" s="6"/>
      <c r="L259" s="7"/>
      <c r="M259" s="8"/>
      <c r="N259" s="8"/>
      <c r="O259" s="8"/>
    </row>
    <row r="260" spans="1:17" ht="16.149999999999999" customHeight="1" x14ac:dyDescent="0.2">
      <c r="A260" s="6"/>
      <c r="B260" s="7"/>
      <c r="C260" s="6"/>
      <c r="D260" s="7"/>
      <c r="E260" s="6"/>
      <c r="F260" s="7"/>
      <c r="G260" s="6"/>
      <c r="H260" s="7"/>
      <c r="I260" s="6"/>
      <c r="J260" s="7"/>
      <c r="K260" s="6"/>
      <c r="L260" s="7"/>
      <c r="M260" s="8"/>
      <c r="N260" s="8"/>
      <c r="O260" s="8"/>
    </row>
    <row r="261" spans="1:17" ht="16.149999999999999" customHeight="1" x14ac:dyDescent="0.2">
      <c r="A261" s="6"/>
      <c r="B261" s="7"/>
      <c r="C261" s="6"/>
      <c r="D261" s="7"/>
      <c r="E261" s="6"/>
      <c r="F261" s="7"/>
      <c r="G261" s="6"/>
      <c r="H261" s="7"/>
      <c r="I261" s="6"/>
      <c r="J261" s="7"/>
      <c r="K261" s="6"/>
      <c r="L261" s="7"/>
      <c r="M261" s="8"/>
      <c r="N261" s="8"/>
      <c r="O261" s="8"/>
    </row>
    <row r="262" spans="1:17" ht="16.149999999999999" customHeight="1" x14ac:dyDescent="0.2">
      <c r="A262" s="6"/>
      <c r="B262" s="7"/>
      <c r="C262" s="6"/>
      <c r="D262" s="7"/>
      <c r="E262" s="6"/>
      <c r="F262" s="7"/>
      <c r="G262" s="6"/>
      <c r="H262" s="7"/>
      <c r="I262" s="6"/>
      <c r="J262" s="7"/>
      <c r="K262" s="6"/>
      <c r="L262" s="7"/>
      <c r="M262" s="8"/>
      <c r="N262" s="8"/>
      <c r="O262" s="8"/>
    </row>
    <row r="263" spans="1:17" ht="16.149999999999999" customHeight="1" x14ac:dyDescent="0.2">
      <c r="A263" s="6"/>
      <c r="B263" s="7"/>
      <c r="C263" s="6"/>
      <c r="D263" s="7"/>
      <c r="E263" s="6"/>
      <c r="F263" s="7"/>
      <c r="G263" s="6"/>
      <c r="H263" s="7"/>
      <c r="I263" s="6"/>
      <c r="J263" s="7"/>
      <c r="K263" s="6"/>
      <c r="L263" s="7"/>
      <c r="M263" s="8"/>
      <c r="N263" s="8"/>
      <c r="O263" s="8"/>
    </row>
    <row r="264" spans="1:17" ht="16.149999999999999" customHeight="1" x14ac:dyDescent="0.2">
      <c r="A264" s="6"/>
      <c r="C264" s="6"/>
      <c r="E264" s="6"/>
      <c r="G264" s="6"/>
      <c r="I264" s="6"/>
      <c r="K264" s="6"/>
      <c r="M264" s="8"/>
      <c r="N264" s="8"/>
      <c r="O264" s="8"/>
    </row>
    <row r="265" spans="1:17" ht="16.149999999999999" customHeight="1" x14ac:dyDescent="0.2">
      <c r="A265" s="6"/>
      <c r="C265" s="6"/>
      <c r="E265" s="6"/>
      <c r="G265" s="6"/>
      <c r="I265" s="6"/>
      <c r="K265" s="6"/>
      <c r="M265" s="8"/>
      <c r="N265" s="8"/>
      <c r="O265" s="8"/>
    </row>
    <row r="266" spans="1:17" ht="16.149999999999999" customHeight="1" x14ac:dyDescent="0.2">
      <c r="A266" s="6"/>
      <c r="B266" s="7"/>
      <c r="C266" s="6"/>
      <c r="D266" s="7"/>
      <c r="E266" s="6"/>
      <c r="G266" s="6"/>
      <c r="H266" s="7"/>
      <c r="I266" s="6"/>
      <c r="K266" s="6"/>
      <c r="L266" s="7"/>
      <c r="M266" s="8"/>
      <c r="N266" s="8"/>
      <c r="O266" s="8"/>
    </row>
    <row r="267" spans="1:17" ht="16.149999999999999" customHeight="1" x14ac:dyDescent="0.2">
      <c r="A267" s="6"/>
      <c r="B267" s="7"/>
      <c r="C267" s="6"/>
      <c r="D267" s="7"/>
      <c r="E267" s="6"/>
      <c r="F267" s="7"/>
      <c r="G267" s="6"/>
      <c r="H267" s="7"/>
      <c r="I267" s="6"/>
      <c r="J267" s="7"/>
      <c r="K267" s="6"/>
      <c r="L267" s="7"/>
      <c r="M267" s="8"/>
      <c r="N267" s="8"/>
      <c r="O267" s="8"/>
    </row>
    <row r="268" spans="1:17" ht="16.149999999999999" customHeight="1" x14ac:dyDescent="0.2">
      <c r="A268" s="6"/>
      <c r="B268" s="7"/>
      <c r="C268" s="6"/>
      <c r="D268" s="7"/>
      <c r="E268" s="6"/>
      <c r="F268" s="7"/>
      <c r="G268" s="6"/>
      <c r="H268" s="7"/>
      <c r="I268" s="6"/>
      <c r="J268" s="7"/>
      <c r="K268" s="6"/>
      <c r="L268" s="7"/>
      <c r="M268" s="8"/>
      <c r="N268" s="8"/>
      <c r="O268" s="8"/>
    </row>
    <row r="269" spans="1:17" ht="16.149999999999999" customHeight="1" x14ac:dyDescent="0.2">
      <c r="A269" s="6"/>
      <c r="B269" s="7"/>
      <c r="C269" s="6"/>
      <c r="D269" s="7"/>
      <c r="E269" s="6"/>
      <c r="F269" s="7"/>
      <c r="G269" s="6"/>
      <c r="H269" s="7"/>
      <c r="I269" s="6"/>
      <c r="J269" s="7"/>
      <c r="K269" s="6"/>
      <c r="L269" s="7"/>
      <c r="M269" s="8"/>
      <c r="N269" s="8"/>
      <c r="O269" s="8"/>
    </row>
    <row r="270" spans="1:17" ht="16.149999999999999" customHeight="1" x14ac:dyDescent="0.2">
      <c r="A270" s="6"/>
      <c r="B270" s="7"/>
      <c r="C270" s="6"/>
      <c r="D270" s="7"/>
      <c r="E270" s="6"/>
      <c r="F270" s="7"/>
      <c r="G270" s="6"/>
      <c r="H270" s="7"/>
      <c r="I270" s="6"/>
      <c r="J270" s="7"/>
      <c r="K270" s="6"/>
      <c r="L270" s="7"/>
      <c r="M270" s="8"/>
      <c r="N270" s="8"/>
      <c r="O270" s="8"/>
      <c r="P270" s="8"/>
      <c r="Q270" s="8"/>
    </row>
    <row r="271" spans="1:17" ht="16.149999999999999" customHeight="1" x14ac:dyDescent="0.2">
      <c r="A271" s="6"/>
      <c r="C271" s="6"/>
      <c r="E271" s="6"/>
      <c r="G271" s="6"/>
      <c r="I271" s="6"/>
      <c r="K271" s="6"/>
      <c r="M271" s="8"/>
      <c r="N271" s="8"/>
      <c r="O271" s="8"/>
    </row>
    <row r="272" spans="1:17" ht="16.149999999999999" customHeight="1" x14ac:dyDescent="0.2">
      <c r="A272" s="6"/>
      <c r="C272" s="6"/>
      <c r="E272" s="6"/>
      <c r="G272" s="6"/>
      <c r="I272" s="6"/>
      <c r="K272" s="6"/>
      <c r="M272" s="8"/>
      <c r="N272" s="8"/>
      <c r="O272" s="8"/>
    </row>
    <row r="273" spans="1:16" ht="16.149999999999999" customHeight="1" x14ac:dyDescent="0.2">
      <c r="A273" s="6"/>
      <c r="C273" s="6"/>
      <c r="E273" s="6"/>
      <c r="G273" s="6"/>
      <c r="I273" s="6"/>
      <c r="K273" s="6"/>
      <c r="M273" s="8"/>
      <c r="N273" s="8"/>
      <c r="O273" s="8"/>
    </row>
    <row r="274" spans="1:16" ht="16.149999999999999" customHeight="1" x14ac:dyDescent="0.2">
      <c r="A274" s="6"/>
      <c r="C274" s="6"/>
      <c r="E274" s="6"/>
      <c r="G274" s="6"/>
      <c r="I274" s="6"/>
      <c r="K274" s="6"/>
      <c r="M274" s="8"/>
      <c r="N274" s="8"/>
      <c r="O274" s="8"/>
    </row>
    <row r="275" spans="1:16" ht="16.149999999999999" customHeight="1" x14ac:dyDescent="0.2">
      <c r="A275" s="6"/>
      <c r="C275" s="6"/>
      <c r="E275" s="6"/>
      <c r="G275" s="6"/>
      <c r="I275" s="6"/>
      <c r="K275" s="6"/>
      <c r="M275" s="8"/>
      <c r="N275" s="8"/>
      <c r="O275" s="8"/>
    </row>
    <row r="276" spans="1:16" ht="16.149999999999999" customHeight="1" x14ac:dyDescent="0.2">
      <c r="A276" s="6"/>
      <c r="C276" s="6"/>
      <c r="E276" s="6"/>
      <c r="G276" s="6"/>
      <c r="I276" s="6"/>
      <c r="K276" s="6"/>
      <c r="M276" s="8"/>
      <c r="N276" s="8"/>
      <c r="O276" s="8"/>
    </row>
    <row r="277" spans="1:16" ht="16.149999999999999" customHeight="1" x14ac:dyDescent="0.2">
      <c r="A277" s="6"/>
      <c r="C277" s="6"/>
      <c r="E277" s="6"/>
      <c r="G277" s="6"/>
      <c r="I277" s="6"/>
      <c r="K277" s="6"/>
      <c r="M277" s="8"/>
      <c r="N277" s="8"/>
      <c r="O277" s="8"/>
    </row>
    <row r="278" spans="1:16" ht="16.149999999999999" customHeight="1" x14ac:dyDescent="0.2">
      <c r="A278" s="6"/>
      <c r="C278" s="6"/>
      <c r="E278" s="6"/>
      <c r="G278" s="6"/>
      <c r="I278" s="6"/>
      <c r="K278" s="6"/>
      <c r="M278" s="8"/>
      <c r="N278" s="8"/>
      <c r="O278" s="8"/>
    </row>
    <row r="279" spans="1:16" ht="16.149999999999999" customHeight="1" x14ac:dyDescent="0.2">
      <c r="A279" s="6"/>
      <c r="C279" s="6"/>
      <c r="E279" s="6"/>
      <c r="G279" s="6"/>
      <c r="I279" s="6"/>
      <c r="K279" s="6"/>
      <c r="M279" s="8"/>
      <c r="N279" s="8"/>
      <c r="O279" s="8"/>
    </row>
    <row r="280" spans="1:16" ht="16.149999999999999" customHeight="1" x14ac:dyDescent="0.2">
      <c r="A280" s="6"/>
      <c r="C280" s="6"/>
      <c r="E280" s="6"/>
      <c r="G280" s="6"/>
      <c r="I280" s="6"/>
      <c r="K280" s="6"/>
      <c r="M280" s="8"/>
      <c r="N280" s="8"/>
      <c r="O280" s="8"/>
    </row>
    <row r="281" spans="1:16" ht="16.149999999999999" customHeight="1" x14ac:dyDescent="0.2">
      <c r="A281" s="6"/>
      <c r="C281" s="6"/>
      <c r="D281" s="7"/>
      <c r="E281" s="6"/>
      <c r="G281" s="6"/>
      <c r="H281" s="7"/>
      <c r="I281" s="6"/>
      <c r="K281" s="6"/>
      <c r="L281" s="7"/>
      <c r="M281" s="8"/>
      <c r="N281" s="8"/>
      <c r="O281" s="8"/>
    </row>
    <row r="282" spans="1:16" ht="16.149999999999999" customHeight="1" x14ac:dyDescent="0.2">
      <c r="A282" s="6"/>
      <c r="B282" s="7"/>
      <c r="C282" s="6"/>
      <c r="D282" s="7"/>
      <c r="E282" s="6"/>
      <c r="F282" s="7"/>
      <c r="G282" s="6"/>
      <c r="H282" s="7"/>
      <c r="I282" s="6"/>
      <c r="J282" s="7"/>
      <c r="K282" s="6"/>
      <c r="L282" s="7"/>
      <c r="M282" s="8"/>
      <c r="N282" s="8"/>
      <c r="O282" s="8"/>
      <c r="P282" s="8"/>
    </row>
    <row r="283" spans="1:16" ht="16.149999999999999" customHeight="1" x14ac:dyDescent="0.2">
      <c r="A283" s="6"/>
      <c r="B283" s="7"/>
      <c r="C283" s="6"/>
      <c r="D283" s="7"/>
      <c r="E283" s="6"/>
      <c r="F283" s="7"/>
      <c r="G283" s="6"/>
      <c r="H283" s="7"/>
      <c r="I283" s="6"/>
      <c r="J283" s="7"/>
      <c r="K283" s="6"/>
      <c r="L283" s="7"/>
      <c r="M283" s="8"/>
      <c r="N283" s="8"/>
      <c r="O283" s="8"/>
    </row>
    <row r="284" spans="1:16" ht="16.149999999999999" customHeight="1" x14ac:dyDescent="0.2">
      <c r="A284" s="6"/>
      <c r="B284" s="7"/>
      <c r="C284" s="6"/>
      <c r="D284" s="7"/>
      <c r="E284" s="6"/>
      <c r="F284" s="7"/>
      <c r="G284" s="6"/>
      <c r="H284" s="7"/>
      <c r="I284" s="6"/>
      <c r="J284" s="7"/>
      <c r="K284" s="6"/>
      <c r="L284" s="7"/>
      <c r="M284" s="8"/>
      <c r="N284" s="8"/>
      <c r="O284" s="8"/>
    </row>
    <row r="285" spans="1:16" ht="16.149999999999999" customHeight="1" x14ac:dyDescent="0.2">
      <c r="A285" s="6"/>
      <c r="C285" s="6"/>
      <c r="E285" s="6"/>
      <c r="G285" s="6"/>
      <c r="I285" s="6"/>
      <c r="K285" s="6"/>
      <c r="M285" s="8"/>
      <c r="N285" s="8"/>
      <c r="O285" s="8"/>
    </row>
    <row r="286" spans="1:16" ht="16.149999999999999" customHeight="1" x14ac:dyDescent="0.2">
      <c r="A286" s="6"/>
      <c r="C286" s="6"/>
      <c r="E286" s="6"/>
      <c r="G286" s="6"/>
      <c r="I286" s="6"/>
      <c r="K286" s="6"/>
      <c r="M286" s="8"/>
      <c r="N286" s="8"/>
      <c r="O286" s="8"/>
    </row>
    <row r="287" spans="1:16" ht="16.149999999999999" customHeight="1" x14ac:dyDescent="0.2">
      <c r="A287" s="6"/>
      <c r="C287" s="6"/>
      <c r="D287" s="7"/>
      <c r="E287" s="6"/>
      <c r="G287" s="6"/>
      <c r="H287" s="7"/>
      <c r="I287" s="6"/>
      <c r="K287" s="6"/>
      <c r="L287" s="7"/>
      <c r="M287" s="8"/>
      <c r="N287" s="8"/>
      <c r="O287" s="8"/>
    </row>
    <row r="288" spans="1:16" ht="16.149999999999999" customHeight="1" x14ac:dyDescent="0.2">
      <c r="A288" s="6"/>
      <c r="B288" s="7"/>
      <c r="C288" s="6"/>
      <c r="D288" s="7"/>
      <c r="E288" s="6"/>
      <c r="F288" s="7"/>
      <c r="G288" s="6"/>
      <c r="H288" s="7"/>
      <c r="I288" s="6"/>
      <c r="J288" s="7"/>
      <c r="K288" s="6"/>
      <c r="L288" s="7"/>
      <c r="M288" s="8"/>
      <c r="N288" s="8"/>
      <c r="O288" s="8"/>
    </row>
    <row r="289" spans="1:15" ht="16.149999999999999" customHeight="1" x14ac:dyDescent="0.2">
      <c r="A289" s="6"/>
      <c r="B289" s="7"/>
      <c r="C289" s="6"/>
      <c r="D289" s="7"/>
      <c r="E289" s="6"/>
      <c r="F289" s="7"/>
      <c r="G289" s="6"/>
      <c r="H289" s="7"/>
      <c r="I289" s="6"/>
      <c r="J289" s="7"/>
      <c r="K289" s="6"/>
      <c r="L289" s="7"/>
      <c r="M289" s="8"/>
      <c r="N289" s="8"/>
      <c r="O289" s="8"/>
    </row>
    <row r="290" spans="1:15" ht="16.149999999999999" customHeight="1" x14ac:dyDescent="0.2">
      <c r="A290" s="6"/>
      <c r="B290" s="7"/>
      <c r="C290" s="6"/>
      <c r="D290" s="7"/>
      <c r="E290" s="6"/>
      <c r="F290" s="7"/>
      <c r="G290" s="6"/>
      <c r="H290" s="7"/>
      <c r="I290" s="6"/>
      <c r="J290" s="7"/>
      <c r="K290" s="6"/>
      <c r="L290" s="7"/>
      <c r="M290" s="8"/>
      <c r="N290" s="8"/>
      <c r="O290" s="8"/>
    </row>
    <row r="291" spans="1:15" ht="16.149999999999999" customHeight="1" x14ac:dyDescent="0.2">
      <c r="A291" s="6"/>
      <c r="B291" s="7"/>
      <c r="C291" s="6"/>
      <c r="D291" s="7"/>
      <c r="E291" s="6"/>
      <c r="F291" s="7"/>
      <c r="G291" s="6"/>
      <c r="H291" s="7"/>
      <c r="I291" s="6"/>
      <c r="J291" s="7"/>
      <c r="K291" s="6"/>
      <c r="L291" s="7"/>
      <c r="M291" s="8"/>
      <c r="N291" s="8"/>
      <c r="O291" s="8"/>
    </row>
    <row r="292" spans="1:15" ht="16.149999999999999" customHeight="1" x14ac:dyDescent="0.2">
      <c r="A292" s="6"/>
      <c r="C292" s="6"/>
      <c r="E292" s="6"/>
      <c r="G292" s="6"/>
      <c r="I292" s="6"/>
      <c r="K292" s="6"/>
      <c r="M292" s="8"/>
      <c r="N292" s="8"/>
      <c r="O292" s="8"/>
    </row>
    <row r="293" spans="1:15" ht="16.149999999999999" customHeight="1" x14ac:dyDescent="0.2">
      <c r="A293" s="6"/>
      <c r="C293" s="6"/>
      <c r="E293" s="6"/>
      <c r="G293" s="6"/>
      <c r="I293" s="6"/>
      <c r="K293" s="6"/>
      <c r="M293" s="8"/>
      <c r="N293" s="8"/>
      <c r="O293" s="8"/>
    </row>
    <row r="294" spans="1:15" ht="16.149999999999999" customHeight="1" x14ac:dyDescent="0.2">
      <c r="A294" s="6"/>
      <c r="C294" s="6"/>
      <c r="D294" s="7"/>
      <c r="E294" s="6"/>
      <c r="G294" s="6"/>
      <c r="H294" s="7"/>
      <c r="I294" s="6"/>
      <c r="K294" s="6"/>
      <c r="L294" s="7"/>
      <c r="M294" s="8"/>
      <c r="N294" s="8"/>
      <c r="O294" s="8"/>
    </row>
    <row r="295" spans="1:15" ht="16.149999999999999" customHeight="1" x14ac:dyDescent="0.2">
      <c r="A295" s="6"/>
      <c r="B295" s="7"/>
      <c r="C295" s="6"/>
      <c r="D295" s="7"/>
      <c r="E295" s="6"/>
      <c r="F295" s="7"/>
      <c r="G295" s="6"/>
      <c r="H295" s="7"/>
      <c r="I295" s="6"/>
      <c r="J295" s="7"/>
      <c r="K295" s="6"/>
      <c r="L295" s="7"/>
      <c r="M295" s="8"/>
      <c r="N295" s="8"/>
      <c r="O295" s="8"/>
    </row>
    <row r="296" spans="1:15" ht="16.149999999999999" customHeight="1" x14ac:dyDescent="0.2">
      <c r="A296" s="6"/>
      <c r="B296" s="7"/>
      <c r="C296" s="6"/>
      <c r="D296" s="7"/>
      <c r="E296" s="6"/>
      <c r="F296" s="7"/>
      <c r="G296" s="6"/>
      <c r="H296" s="7"/>
      <c r="I296" s="6"/>
      <c r="J296" s="7"/>
      <c r="K296" s="6"/>
      <c r="L296" s="7"/>
      <c r="M296" s="8"/>
      <c r="N296" s="8"/>
      <c r="O296" s="8"/>
    </row>
    <row r="297" spans="1:15" ht="16.149999999999999" customHeight="1" x14ac:dyDescent="0.2">
      <c r="A297" s="6"/>
      <c r="B297" s="7"/>
      <c r="C297" s="6"/>
      <c r="D297" s="7"/>
      <c r="E297" s="6"/>
      <c r="F297" s="7"/>
      <c r="G297" s="6"/>
      <c r="H297" s="7"/>
      <c r="I297" s="6"/>
      <c r="J297" s="7"/>
      <c r="K297" s="6"/>
      <c r="L297" s="7"/>
      <c r="M297" s="8"/>
      <c r="N297" s="8"/>
      <c r="O297" s="8"/>
    </row>
    <row r="298" spans="1:15" ht="16.149999999999999" customHeight="1" x14ac:dyDescent="0.2">
      <c r="A298" s="6"/>
      <c r="B298" s="7"/>
      <c r="C298" s="6"/>
      <c r="D298" s="7"/>
      <c r="E298" s="6"/>
      <c r="F298" s="7"/>
      <c r="G298" s="6"/>
      <c r="H298" s="7"/>
      <c r="I298" s="6"/>
      <c r="J298" s="7"/>
      <c r="K298" s="6"/>
      <c r="L298" s="7"/>
      <c r="M298" s="8"/>
      <c r="N298" s="8"/>
      <c r="O298" s="8"/>
    </row>
    <row r="299" spans="1:15" ht="16.149999999999999" customHeight="1" x14ac:dyDescent="0.2">
      <c r="A299" s="6"/>
      <c r="C299" s="6"/>
      <c r="E299" s="6"/>
      <c r="G299" s="6"/>
      <c r="I299" s="6"/>
      <c r="K299" s="6"/>
      <c r="M299" s="8"/>
      <c r="N299" s="8"/>
      <c r="O299" s="8"/>
    </row>
    <row r="300" spans="1:15" ht="16.149999999999999" customHeight="1" x14ac:dyDescent="0.2">
      <c r="A300" s="6"/>
      <c r="C300" s="6"/>
      <c r="E300" s="6"/>
      <c r="G300" s="6"/>
      <c r="I300" s="6"/>
      <c r="K300" s="6"/>
      <c r="M300" s="8"/>
      <c r="N300" s="8"/>
      <c r="O300" s="8"/>
    </row>
    <row r="301" spans="1:15" ht="16.149999999999999" customHeight="1" x14ac:dyDescent="0.2">
      <c r="A301" s="6"/>
      <c r="C301" s="6"/>
      <c r="D301" s="7"/>
      <c r="E301" s="6"/>
      <c r="G301" s="6"/>
      <c r="H301" s="7"/>
      <c r="I301" s="6"/>
      <c r="K301" s="6"/>
      <c r="L301" s="7"/>
      <c r="M301" s="8"/>
      <c r="N301" s="8"/>
      <c r="O301" s="8"/>
    </row>
    <row r="302" spans="1:15" ht="16.149999999999999" customHeight="1" x14ac:dyDescent="0.2">
      <c r="A302" s="6"/>
      <c r="B302" s="7"/>
      <c r="C302" s="6"/>
      <c r="D302" s="7"/>
      <c r="E302" s="6"/>
      <c r="F302" s="7"/>
      <c r="G302" s="6"/>
      <c r="H302" s="7"/>
      <c r="I302" s="6"/>
      <c r="J302" s="7"/>
      <c r="K302" s="6"/>
      <c r="L302" s="7"/>
      <c r="M302" s="8"/>
      <c r="N302" s="8"/>
      <c r="O302" s="8"/>
    </row>
    <row r="303" spans="1:15" ht="16.149999999999999" customHeight="1" x14ac:dyDescent="0.2">
      <c r="A303" s="6"/>
      <c r="B303" s="7"/>
      <c r="C303" s="6"/>
      <c r="D303" s="7"/>
      <c r="E303" s="6"/>
      <c r="F303" s="7"/>
      <c r="G303" s="6"/>
      <c r="H303" s="7"/>
      <c r="I303" s="6"/>
      <c r="J303" s="7"/>
      <c r="K303" s="6"/>
      <c r="L303" s="7"/>
      <c r="M303" s="8"/>
      <c r="N303" s="8"/>
      <c r="O303" s="8"/>
    </row>
    <row r="304" spans="1:15" ht="16.149999999999999" customHeight="1" x14ac:dyDescent="0.2">
      <c r="A304" s="6"/>
      <c r="B304" s="7"/>
      <c r="C304" s="6"/>
      <c r="D304" s="7"/>
      <c r="E304" s="6"/>
      <c r="F304" s="7"/>
      <c r="G304" s="6"/>
      <c r="H304" s="7"/>
      <c r="I304" s="6"/>
      <c r="J304" s="7"/>
      <c r="K304" s="6"/>
      <c r="L304" s="7"/>
      <c r="M304" s="8"/>
      <c r="N304" s="8"/>
      <c r="O304" s="8"/>
    </row>
    <row r="305" spans="1:15" ht="16.149999999999999" customHeight="1" x14ac:dyDescent="0.2">
      <c r="A305" s="6"/>
      <c r="B305" s="7"/>
      <c r="C305" s="6"/>
      <c r="D305" s="7"/>
      <c r="E305" s="6"/>
      <c r="F305" s="7"/>
      <c r="G305" s="6"/>
      <c r="H305" s="7"/>
      <c r="I305" s="6"/>
      <c r="J305" s="7"/>
      <c r="K305" s="6"/>
      <c r="L305" s="7"/>
      <c r="M305" s="8"/>
      <c r="N305" s="8"/>
      <c r="O305" s="8"/>
    </row>
    <row r="306" spans="1:15" ht="16.149999999999999" customHeight="1" x14ac:dyDescent="0.2">
      <c r="A306" s="6"/>
      <c r="C306" s="6"/>
      <c r="E306" s="6"/>
      <c r="G306" s="6"/>
      <c r="I306" s="6"/>
      <c r="K306" s="6"/>
      <c r="M306" s="8"/>
      <c r="N306" s="8"/>
      <c r="O306" s="8"/>
    </row>
    <row r="307" spans="1:15" ht="16.149999999999999" customHeight="1" x14ac:dyDescent="0.2">
      <c r="A307" s="6"/>
      <c r="C307" s="6"/>
      <c r="E307" s="6"/>
      <c r="G307" s="6"/>
      <c r="I307" s="6"/>
      <c r="K307" s="6"/>
      <c r="M307" s="8"/>
      <c r="N307" s="8"/>
      <c r="O307" s="8"/>
    </row>
    <row r="308" spans="1:15" ht="16.149999999999999" customHeight="1" x14ac:dyDescent="0.2">
      <c r="A308" s="6"/>
      <c r="C308" s="6"/>
      <c r="D308" s="7"/>
      <c r="E308" s="6"/>
      <c r="G308" s="6"/>
      <c r="H308" s="7"/>
      <c r="I308" s="6"/>
      <c r="K308" s="6"/>
      <c r="L308" s="7"/>
      <c r="M308" s="8"/>
      <c r="N308" s="8"/>
      <c r="O308" s="8"/>
    </row>
    <row r="309" spans="1:15" ht="16.149999999999999" customHeight="1" x14ac:dyDescent="0.2">
      <c r="A309" s="6"/>
      <c r="B309" s="7"/>
      <c r="C309" s="6"/>
      <c r="D309" s="7"/>
      <c r="E309" s="6"/>
      <c r="F309" s="7"/>
      <c r="G309" s="6"/>
      <c r="H309" s="7"/>
      <c r="I309" s="6"/>
      <c r="J309" s="7"/>
      <c r="K309" s="6"/>
      <c r="L309" s="7"/>
      <c r="M309" s="8"/>
      <c r="N309" s="8"/>
      <c r="O309" s="8"/>
    </row>
    <row r="310" spans="1:15" ht="16.149999999999999" customHeight="1" x14ac:dyDescent="0.2">
      <c r="A310" s="6"/>
      <c r="B310" s="7"/>
      <c r="C310" s="6"/>
      <c r="D310" s="7"/>
      <c r="E310" s="6"/>
      <c r="F310" s="7"/>
      <c r="G310" s="6"/>
      <c r="H310" s="7"/>
      <c r="I310" s="6"/>
      <c r="J310" s="7"/>
      <c r="K310" s="6"/>
      <c r="L310" s="7"/>
      <c r="M310" s="8"/>
      <c r="N310" s="8"/>
      <c r="O310" s="8"/>
    </row>
    <row r="311" spans="1:15" ht="16.149999999999999" customHeight="1" x14ac:dyDescent="0.2">
      <c r="A311" s="6"/>
      <c r="C311" s="6"/>
      <c r="E311" s="6"/>
      <c r="G311" s="6"/>
      <c r="I311" s="6"/>
      <c r="K311" s="6"/>
      <c r="M311" s="8"/>
      <c r="N311" s="8"/>
      <c r="O311" s="8"/>
    </row>
    <row r="312" spans="1:15" ht="16.149999999999999" customHeight="1" x14ac:dyDescent="0.2">
      <c r="A312" s="6"/>
      <c r="C312" s="6"/>
      <c r="E312" s="6"/>
      <c r="G312" s="6"/>
      <c r="I312" s="6"/>
      <c r="K312" s="6"/>
      <c r="M312" s="8"/>
      <c r="N312" s="8"/>
      <c r="O312" s="8"/>
    </row>
    <row r="313" spans="1:15" ht="16.149999999999999" customHeight="1" x14ac:dyDescent="0.2">
      <c r="A313" s="6"/>
      <c r="C313" s="6"/>
      <c r="E313" s="6"/>
      <c r="G313" s="6"/>
      <c r="I313" s="6"/>
      <c r="K313" s="6"/>
      <c r="M313" s="8"/>
      <c r="N313" s="8"/>
      <c r="O313" s="8"/>
    </row>
    <row r="314" spans="1:15" ht="16.149999999999999" customHeight="1" x14ac:dyDescent="0.2">
      <c r="A314" s="6"/>
      <c r="C314" s="6"/>
      <c r="E314" s="6"/>
      <c r="G314" s="6"/>
      <c r="I314" s="6"/>
      <c r="K314" s="6"/>
      <c r="M314" s="8"/>
      <c r="N314" s="8"/>
      <c r="O314" s="8"/>
    </row>
    <row r="315" spans="1:15" ht="16.149999999999999" customHeight="1" x14ac:dyDescent="0.2">
      <c r="A315" s="6"/>
      <c r="C315" s="6"/>
      <c r="E315" s="6"/>
      <c r="G315" s="6"/>
      <c r="I315" s="6"/>
      <c r="K315" s="6"/>
      <c r="M315" s="8"/>
      <c r="N315" s="8"/>
      <c r="O315" s="8"/>
    </row>
    <row r="316" spans="1:15" ht="16.149999999999999" customHeight="1" x14ac:dyDescent="0.2">
      <c r="A316" s="6"/>
      <c r="C316" s="6"/>
      <c r="E316" s="6"/>
      <c r="G316" s="6"/>
      <c r="I316" s="6"/>
      <c r="K316" s="6"/>
      <c r="M316" s="8"/>
      <c r="N316" s="8"/>
      <c r="O316" s="8"/>
    </row>
    <row r="317" spans="1:15" ht="16.149999999999999" customHeight="1" x14ac:dyDescent="0.2">
      <c r="A317" s="6"/>
      <c r="C317" s="6"/>
      <c r="E317" s="6"/>
      <c r="G317" s="6"/>
      <c r="I317" s="6"/>
      <c r="K317" s="6"/>
      <c r="M317" s="8"/>
      <c r="N317" s="8"/>
      <c r="O317" s="8"/>
    </row>
    <row r="318" spans="1:15" ht="16.149999999999999" customHeight="1" x14ac:dyDescent="0.2">
      <c r="A318" s="6"/>
      <c r="C318" s="6"/>
      <c r="E318" s="6"/>
      <c r="G318" s="6"/>
      <c r="I318" s="6"/>
      <c r="K318" s="6"/>
      <c r="M318" s="8"/>
      <c r="N318" s="8"/>
      <c r="O318" s="8"/>
    </row>
    <row r="319" spans="1:15" ht="16.149999999999999" customHeight="1" x14ac:dyDescent="0.2">
      <c r="A319" s="6"/>
      <c r="C319" s="6"/>
      <c r="E319" s="6"/>
      <c r="G319" s="6"/>
      <c r="I319" s="6"/>
      <c r="K319" s="6"/>
      <c r="M319" s="8"/>
      <c r="N319" s="8"/>
      <c r="O319" s="8"/>
    </row>
    <row r="320" spans="1:15" ht="16.149999999999999" customHeight="1" x14ac:dyDescent="0.2">
      <c r="A320" s="6"/>
      <c r="C320" s="6"/>
      <c r="E320" s="6"/>
      <c r="G320" s="6"/>
      <c r="I320" s="6"/>
      <c r="K320" s="6"/>
      <c r="M320" s="8"/>
      <c r="N320" s="8"/>
      <c r="O320" s="8"/>
    </row>
    <row r="321" spans="1:15" ht="16.149999999999999" customHeight="1" x14ac:dyDescent="0.2">
      <c r="A321" s="6"/>
      <c r="C321" s="6"/>
      <c r="E321" s="6"/>
      <c r="G321" s="6"/>
      <c r="I321" s="6"/>
      <c r="K321" s="6"/>
      <c r="M321" s="8"/>
      <c r="N321" s="8"/>
      <c r="O321" s="8"/>
    </row>
    <row r="322" spans="1:15" ht="16.149999999999999" customHeight="1" x14ac:dyDescent="0.2">
      <c r="A322" s="6"/>
      <c r="C322" s="6"/>
      <c r="D322" s="7"/>
      <c r="E322" s="6"/>
      <c r="G322" s="6"/>
      <c r="H322" s="7"/>
      <c r="I322" s="6"/>
      <c r="K322" s="6"/>
      <c r="L322" s="7"/>
      <c r="M322" s="8"/>
      <c r="N322" s="8"/>
      <c r="O322" s="8"/>
    </row>
    <row r="323" spans="1:15" ht="16.149999999999999" customHeight="1" x14ac:dyDescent="0.2">
      <c r="A323" s="6"/>
      <c r="B323" s="7"/>
      <c r="C323" s="6"/>
      <c r="D323" s="7"/>
      <c r="E323" s="6"/>
      <c r="F323" s="7"/>
      <c r="G323" s="6"/>
      <c r="H323" s="7"/>
      <c r="I323" s="6"/>
      <c r="J323" s="7"/>
      <c r="K323" s="6"/>
      <c r="L323" s="7"/>
      <c r="M323" s="8"/>
      <c r="N323" s="8"/>
      <c r="O323" s="8"/>
    </row>
    <row r="324" spans="1:15" ht="16.149999999999999" customHeight="1" x14ac:dyDescent="0.2">
      <c r="A324" s="6"/>
      <c r="B324" s="7"/>
      <c r="C324" s="6"/>
      <c r="D324" s="7"/>
      <c r="E324" s="6"/>
      <c r="F324" s="7"/>
      <c r="G324" s="6"/>
      <c r="H324" s="7"/>
      <c r="I324" s="6"/>
      <c r="J324" s="7"/>
      <c r="K324" s="6"/>
      <c r="L324" s="7"/>
      <c r="M324" s="8"/>
      <c r="N324" s="8"/>
      <c r="O324" s="8"/>
    </row>
    <row r="325" spans="1:15" ht="16.149999999999999" customHeight="1" x14ac:dyDescent="0.2">
      <c r="A325" s="6"/>
      <c r="B325" s="7"/>
      <c r="C325" s="6"/>
      <c r="D325" s="7"/>
      <c r="E325" s="6"/>
      <c r="F325" s="7"/>
      <c r="G325" s="6"/>
      <c r="H325" s="7"/>
      <c r="I325" s="6"/>
      <c r="J325" s="7"/>
      <c r="K325" s="6"/>
      <c r="L325" s="7"/>
      <c r="M325" s="8"/>
      <c r="N325" s="8"/>
      <c r="O325" s="8"/>
    </row>
    <row r="326" spans="1:15" ht="16.149999999999999" customHeight="1" x14ac:dyDescent="0.2">
      <c r="A326" s="6"/>
      <c r="B326" s="7"/>
      <c r="C326" s="6"/>
      <c r="D326" s="7"/>
      <c r="E326" s="6"/>
      <c r="F326" s="7"/>
      <c r="G326" s="6"/>
      <c r="H326" s="7"/>
      <c r="I326" s="6"/>
      <c r="J326" s="7"/>
      <c r="K326" s="6"/>
      <c r="L326" s="7"/>
      <c r="M326" s="8"/>
      <c r="N326" s="8"/>
      <c r="O326" s="8"/>
    </row>
    <row r="327" spans="1:15" ht="16.149999999999999" customHeight="1" x14ac:dyDescent="0.2">
      <c r="A327" s="6"/>
      <c r="C327" s="6"/>
      <c r="E327" s="6"/>
      <c r="G327" s="6"/>
      <c r="I327" s="6"/>
      <c r="K327" s="6"/>
      <c r="M327" s="8"/>
      <c r="N327" s="8"/>
      <c r="O327" s="8"/>
    </row>
    <row r="328" spans="1:15" ht="16.149999999999999" customHeight="1" x14ac:dyDescent="0.2">
      <c r="A328" s="6"/>
      <c r="C328" s="6"/>
      <c r="E328" s="6"/>
      <c r="G328" s="6"/>
      <c r="I328" s="6"/>
      <c r="K328" s="6"/>
      <c r="M328" s="8"/>
      <c r="N328" s="8"/>
      <c r="O328" s="8"/>
    </row>
    <row r="329" spans="1:15" ht="16.149999999999999" customHeight="1" x14ac:dyDescent="0.2">
      <c r="A329" s="6"/>
      <c r="C329" s="6"/>
      <c r="E329" s="6"/>
      <c r="G329" s="6"/>
      <c r="I329" s="6"/>
      <c r="K329" s="6"/>
      <c r="M329" s="8"/>
      <c r="N329" s="8"/>
      <c r="O329" s="8"/>
    </row>
    <row r="330" spans="1:15" ht="16.149999999999999" customHeight="1" x14ac:dyDescent="0.2">
      <c r="A330" s="6"/>
      <c r="C330" s="6"/>
      <c r="D330" s="7"/>
      <c r="E330" s="6"/>
      <c r="G330" s="6"/>
      <c r="H330" s="7"/>
      <c r="I330" s="6"/>
      <c r="K330" s="6"/>
      <c r="L330" s="7"/>
      <c r="M330" s="8"/>
      <c r="N330" s="8"/>
      <c r="O330" s="8"/>
    </row>
    <row r="331" spans="1:15" ht="16.149999999999999" customHeight="1" x14ac:dyDescent="0.2">
      <c r="A331" s="6"/>
      <c r="B331" s="7"/>
      <c r="C331" s="6"/>
      <c r="D331" s="7"/>
      <c r="E331" s="6"/>
      <c r="F331" s="7"/>
      <c r="G331" s="6"/>
      <c r="H331" s="7"/>
      <c r="I331" s="6"/>
      <c r="J331" s="7"/>
      <c r="K331" s="6"/>
      <c r="L331" s="7"/>
      <c r="M331" s="8"/>
      <c r="N331" s="8"/>
      <c r="O331" s="8"/>
    </row>
    <row r="332" spans="1:15" ht="16.149999999999999" customHeight="1" x14ac:dyDescent="0.2">
      <c r="A332" s="6"/>
      <c r="B332" s="7"/>
      <c r="C332" s="6"/>
      <c r="D332" s="7"/>
      <c r="E332" s="6"/>
      <c r="F332" s="7"/>
      <c r="G332" s="6"/>
      <c r="H332" s="7"/>
      <c r="I332" s="6"/>
      <c r="J332" s="7"/>
      <c r="K332" s="6"/>
      <c r="L332" s="7"/>
      <c r="M332" s="8"/>
      <c r="N332" s="8"/>
      <c r="O332" s="8"/>
    </row>
    <row r="333" spans="1:15" ht="16.149999999999999" customHeight="1" x14ac:dyDescent="0.2">
      <c r="A333" s="6"/>
      <c r="B333" s="7"/>
      <c r="C333" s="6"/>
      <c r="D333" s="7"/>
      <c r="E333" s="6"/>
      <c r="F333" s="7"/>
      <c r="G333" s="6"/>
      <c r="H333" s="7"/>
      <c r="I333" s="6"/>
      <c r="J333" s="7"/>
      <c r="K333" s="6"/>
      <c r="L333" s="7"/>
      <c r="M333" s="8"/>
      <c r="N333" s="8"/>
      <c r="O333" s="8"/>
    </row>
    <row r="334" spans="1:15" ht="16.149999999999999" customHeight="1" x14ac:dyDescent="0.2">
      <c r="A334" s="6"/>
      <c r="C334" s="6"/>
      <c r="E334" s="6"/>
      <c r="G334" s="6"/>
      <c r="I334" s="6"/>
      <c r="K334" s="6"/>
      <c r="M334" s="8"/>
      <c r="N334" s="8"/>
      <c r="O334" s="8"/>
    </row>
    <row r="335" spans="1:15" ht="16.149999999999999" customHeight="1" x14ac:dyDescent="0.2">
      <c r="A335" s="6"/>
      <c r="C335" s="6"/>
      <c r="E335" s="6"/>
      <c r="G335" s="6"/>
      <c r="I335" s="6"/>
      <c r="K335" s="6"/>
      <c r="M335" s="8"/>
      <c r="N335" s="8"/>
      <c r="O335" s="8"/>
    </row>
    <row r="336" spans="1:15" ht="16.149999999999999" customHeight="1" x14ac:dyDescent="0.2">
      <c r="A336" s="6"/>
      <c r="C336" s="6"/>
      <c r="E336" s="6"/>
      <c r="G336" s="6"/>
      <c r="I336" s="6"/>
      <c r="K336" s="6"/>
      <c r="M336" s="8"/>
      <c r="N336" s="8"/>
      <c r="O336" s="8"/>
    </row>
    <row r="337" spans="1:15" ht="16.149999999999999" customHeight="1" x14ac:dyDescent="0.2">
      <c r="A337" s="6"/>
      <c r="C337" s="6"/>
      <c r="D337" s="7"/>
      <c r="E337" s="6"/>
      <c r="G337" s="6"/>
      <c r="H337" s="7"/>
      <c r="I337" s="6"/>
      <c r="K337" s="6"/>
      <c r="L337" s="7"/>
      <c r="M337" s="8"/>
      <c r="N337" s="8"/>
      <c r="O337" s="8"/>
    </row>
    <row r="338" spans="1:15" ht="16.149999999999999" customHeight="1" x14ac:dyDescent="0.2">
      <c r="A338" s="6"/>
      <c r="B338" s="7"/>
      <c r="C338" s="6"/>
      <c r="D338" s="7"/>
      <c r="E338" s="6"/>
      <c r="F338" s="7"/>
      <c r="G338" s="6"/>
      <c r="H338" s="7"/>
      <c r="I338" s="6"/>
      <c r="J338" s="7"/>
      <c r="K338" s="6"/>
      <c r="L338" s="7"/>
      <c r="M338" s="8"/>
      <c r="N338" s="8"/>
      <c r="O338" s="8"/>
    </row>
    <row r="339" spans="1:15" ht="16.149999999999999" customHeight="1" x14ac:dyDescent="0.2">
      <c r="A339" s="6"/>
      <c r="B339" s="7"/>
      <c r="C339" s="6"/>
      <c r="D339" s="7"/>
      <c r="E339" s="6"/>
      <c r="F339" s="7"/>
      <c r="G339" s="6"/>
      <c r="H339" s="7"/>
      <c r="I339" s="6"/>
      <c r="J339" s="7"/>
      <c r="K339" s="6"/>
      <c r="L339" s="7"/>
      <c r="M339" s="8"/>
      <c r="N339" s="8"/>
      <c r="O339" s="8"/>
    </row>
    <row r="340" spans="1:15" ht="16.149999999999999" customHeight="1" x14ac:dyDescent="0.2">
      <c r="A340" s="6"/>
      <c r="B340" s="7"/>
      <c r="C340" s="6"/>
      <c r="D340" s="7"/>
      <c r="E340" s="6"/>
      <c r="F340" s="7"/>
      <c r="G340" s="6"/>
      <c r="H340" s="7"/>
      <c r="I340" s="6"/>
      <c r="J340" s="7"/>
      <c r="K340" s="6"/>
      <c r="L340" s="7"/>
      <c r="M340" s="8"/>
      <c r="N340" s="8"/>
      <c r="O340" s="8"/>
    </row>
    <row r="341" spans="1:15" ht="16.149999999999999" customHeight="1" x14ac:dyDescent="0.2">
      <c r="A341" s="6"/>
      <c r="C341" s="6"/>
      <c r="E341" s="6"/>
      <c r="G341" s="6"/>
      <c r="I341" s="6"/>
      <c r="K341" s="6"/>
      <c r="M341" s="8"/>
      <c r="N341" s="8"/>
      <c r="O341" s="8"/>
    </row>
    <row r="342" spans="1:15" ht="16.149999999999999" customHeight="1" x14ac:dyDescent="0.2">
      <c r="A342" s="6"/>
      <c r="C342" s="6"/>
      <c r="E342" s="6"/>
      <c r="G342" s="6"/>
      <c r="I342" s="6"/>
      <c r="K342" s="6"/>
      <c r="M342" s="8"/>
      <c r="N342" s="8"/>
      <c r="O342" s="8"/>
    </row>
    <row r="343" spans="1:15" ht="16.149999999999999" customHeight="1" x14ac:dyDescent="0.2">
      <c r="A343" s="6"/>
      <c r="C343" s="6"/>
      <c r="D343" s="7"/>
      <c r="E343" s="6"/>
      <c r="G343" s="6"/>
      <c r="H343" s="7"/>
      <c r="I343" s="6"/>
      <c r="K343" s="6"/>
      <c r="L343" s="7"/>
      <c r="M343" s="8"/>
      <c r="N343" s="8"/>
      <c r="O343" s="8"/>
    </row>
    <row r="344" spans="1:15" ht="16.149999999999999" customHeight="1" x14ac:dyDescent="0.2">
      <c r="A344" s="6"/>
      <c r="B344" s="7"/>
      <c r="C344" s="6"/>
      <c r="D344" s="7"/>
      <c r="E344" s="6"/>
      <c r="F344" s="7"/>
      <c r="G344" s="6"/>
      <c r="H344" s="7"/>
      <c r="I344" s="6"/>
      <c r="J344" s="7"/>
      <c r="K344" s="6"/>
      <c r="L344" s="7"/>
      <c r="M344" s="8"/>
      <c r="N344" s="8"/>
      <c r="O344" s="8"/>
    </row>
    <row r="345" spans="1:15" ht="16.149999999999999" customHeight="1" x14ac:dyDescent="0.2">
      <c r="A345" s="6"/>
      <c r="B345" s="7"/>
      <c r="C345" s="6"/>
      <c r="D345" s="7"/>
      <c r="E345" s="6"/>
      <c r="F345" s="7"/>
      <c r="G345" s="6"/>
      <c r="H345" s="7"/>
      <c r="I345" s="6"/>
      <c r="K345" s="6"/>
      <c r="M345" s="8"/>
      <c r="N345" s="8"/>
      <c r="O345" s="8"/>
    </row>
    <row r="346" spans="1:15" ht="16.149999999999999" customHeight="1" x14ac:dyDescent="0.2">
      <c r="A346" s="6"/>
      <c r="B346" s="7"/>
      <c r="C346" s="6"/>
      <c r="D346" s="7"/>
      <c r="E346" s="6"/>
      <c r="F346" s="7"/>
      <c r="G346" s="6"/>
      <c r="H346" s="7"/>
      <c r="I346" s="6"/>
      <c r="K346" s="6"/>
      <c r="M346" s="8"/>
      <c r="N346" s="8"/>
      <c r="O346" s="8"/>
    </row>
    <row r="347" spans="1:15" ht="16.149999999999999" customHeight="1" x14ac:dyDescent="0.2">
      <c r="A347" s="6"/>
      <c r="B347" s="7"/>
      <c r="C347" s="6"/>
      <c r="D347" s="7"/>
      <c r="E347" s="6"/>
      <c r="F347" s="7"/>
      <c r="G347" s="6"/>
      <c r="H347" s="7"/>
      <c r="I347" s="6"/>
      <c r="K347" s="6"/>
      <c r="M347" s="8"/>
      <c r="N347" s="8"/>
      <c r="O347" s="8"/>
    </row>
    <row r="348" spans="1:15" ht="16.149999999999999" customHeight="1" x14ac:dyDescent="0.2">
      <c r="A348" s="6"/>
      <c r="C348" s="6"/>
      <c r="E348" s="6"/>
      <c r="G348" s="6"/>
      <c r="I348" s="6"/>
      <c r="K348" s="6"/>
      <c r="M348" s="8"/>
      <c r="N348" s="8"/>
      <c r="O348" s="8"/>
    </row>
    <row r="349" spans="1:15" ht="16.149999999999999" customHeight="1" x14ac:dyDescent="0.2">
      <c r="A349" s="6"/>
      <c r="C349" s="6"/>
      <c r="E349" s="6"/>
      <c r="G349" s="6"/>
      <c r="I349" s="6"/>
      <c r="K349" s="6"/>
      <c r="M349" s="8"/>
      <c r="N349" s="8"/>
      <c r="O349" s="8"/>
    </row>
    <row r="350" spans="1:15" ht="16.149999999999999" customHeight="1" x14ac:dyDescent="0.2">
      <c r="A350" s="6"/>
      <c r="C350" s="6"/>
      <c r="D350" s="7"/>
      <c r="E350" s="6"/>
      <c r="G350" s="6"/>
      <c r="H350" s="7"/>
      <c r="I350" s="6"/>
      <c r="K350" s="6"/>
      <c r="M350" s="8"/>
      <c r="N350" s="8"/>
      <c r="O350" s="8"/>
    </row>
    <row r="351" spans="1:15" ht="16.149999999999999" customHeight="1" x14ac:dyDescent="0.2">
      <c r="A351" s="6"/>
      <c r="C351" s="6"/>
      <c r="E351" s="6"/>
      <c r="G351" s="6"/>
      <c r="I351" s="6"/>
      <c r="K351" s="6"/>
      <c r="M351" s="8"/>
      <c r="N351" s="8"/>
      <c r="O351" s="8"/>
    </row>
    <row r="352" spans="1:15" ht="16.149999999999999" customHeight="1" x14ac:dyDescent="0.2">
      <c r="M352" s="8"/>
      <c r="N352" s="8"/>
      <c r="O352" s="8"/>
    </row>
    <row r="353" spans="13:15" ht="16.149999999999999" customHeight="1" x14ac:dyDescent="0.2">
      <c r="M353" s="8"/>
      <c r="N353" s="8"/>
      <c r="O353" s="8"/>
    </row>
    <row r="354" spans="13:15" ht="16.149999999999999" customHeight="1" x14ac:dyDescent="0.2">
      <c r="M354" s="8"/>
      <c r="N354" s="8"/>
      <c r="O354" s="8"/>
    </row>
    <row r="355" spans="13:15" ht="16.149999999999999" customHeight="1" x14ac:dyDescent="0.2">
      <c r="M355" s="8"/>
      <c r="N355" s="8"/>
      <c r="O355" s="8"/>
    </row>
    <row r="356" spans="13:15" ht="16.149999999999999" customHeight="1" x14ac:dyDescent="0.2">
      <c r="M356" s="8"/>
      <c r="N356" s="8"/>
      <c r="O356" s="8"/>
    </row>
    <row r="357" spans="13:15" ht="16.149999999999999" customHeight="1" x14ac:dyDescent="0.2">
      <c r="M357" s="8"/>
      <c r="N357" s="8"/>
      <c r="O357" s="8"/>
    </row>
    <row r="358" spans="13:15" ht="16.149999999999999" customHeight="1" x14ac:dyDescent="0.2">
      <c r="M358" s="8"/>
      <c r="N358" s="8"/>
      <c r="O358" s="8"/>
    </row>
    <row r="359" spans="13:15" ht="16.149999999999999" customHeight="1" x14ac:dyDescent="0.2">
      <c r="M359" s="8"/>
      <c r="N359" s="8"/>
      <c r="O359" s="8"/>
    </row>
    <row r="360" spans="13:15" ht="16.149999999999999" customHeight="1" x14ac:dyDescent="0.2">
      <c r="M360" s="8"/>
      <c r="N360" s="8"/>
      <c r="O360" s="8"/>
    </row>
    <row r="361" spans="13:15" ht="16.149999999999999" customHeight="1" x14ac:dyDescent="0.2">
      <c r="M361" s="8"/>
      <c r="N361" s="8"/>
      <c r="O361" s="8"/>
    </row>
    <row r="362" spans="13:15" ht="16.149999999999999" customHeight="1" x14ac:dyDescent="0.2">
      <c r="M362" s="8"/>
      <c r="N362" s="8"/>
      <c r="O362" s="8"/>
    </row>
    <row r="363" spans="13:15" ht="16.149999999999999" customHeight="1" x14ac:dyDescent="0.2">
      <c r="M363" s="8"/>
      <c r="N363" s="8"/>
      <c r="O363" s="8"/>
    </row>
    <row r="364" spans="13:15" ht="16.149999999999999" customHeight="1" x14ac:dyDescent="0.2">
      <c r="M364" s="8"/>
      <c r="N364" s="8"/>
      <c r="O364" s="8"/>
    </row>
    <row r="365" spans="13:15" ht="16.149999999999999" customHeight="1" x14ac:dyDescent="0.2">
      <c r="M365" s="8"/>
      <c r="N365" s="8"/>
      <c r="O365" s="8"/>
    </row>
    <row r="366" spans="13:15" ht="16.149999999999999" customHeight="1" x14ac:dyDescent="0.2">
      <c r="M366" s="8"/>
      <c r="N366" s="8"/>
      <c r="O366" s="8"/>
    </row>
    <row r="367" spans="13:15" ht="16.149999999999999" customHeight="1" x14ac:dyDescent="0.2">
      <c r="M367" s="8"/>
      <c r="N367" s="8"/>
      <c r="O367" s="8"/>
    </row>
    <row r="368" spans="13:15" ht="16.149999999999999" customHeight="1" x14ac:dyDescent="0.2">
      <c r="M368" s="8"/>
      <c r="N368" s="8"/>
      <c r="O368" s="8"/>
    </row>
    <row r="369" spans="13:15" ht="16.149999999999999" customHeight="1" x14ac:dyDescent="0.2">
      <c r="M369" s="8"/>
      <c r="N369" s="8"/>
      <c r="O369" s="8"/>
    </row>
    <row r="370" spans="13:15" ht="16.149999999999999" customHeight="1" x14ac:dyDescent="0.2">
      <c r="M370" s="8"/>
      <c r="N370" s="8"/>
      <c r="O370" s="8"/>
    </row>
    <row r="371" spans="13:15" ht="16.149999999999999" customHeight="1" x14ac:dyDescent="0.2">
      <c r="M371" s="8"/>
      <c r="N371" s="8"/>
      <c r="O371" s="8"/>
    </row>
    <row r="372" spans="13:15" ht="16.149999999999999" customHeight="1" x14ac:dyDescent="0.2">
      <c r="M372" s="8"/>
      <c r="N372" s="8"/>
      <c r="O372" s="8"/>
    </row>
    <row r="373" spans="13:15" ht="16.149999999999999" customHeight="1" x14ac:dyDescent="0.2">
      <c r="M373" s="8"/>
      <c r="N373" s="8"/>
      <c r="O373" s="8"/>
    </row>
    <row r="374" spans="13:15" ht="16.149999999999999" customHeight="1" x14ac:dyDescent="0.2">
      <c r="M374" s="8"/>
      <c r="N374" s="8"/>
      <c r="O374" s="8"/>
    </row>
    <row r="375" spans="13:15" ht="16.149999999999999" customHeight="1" x14ac:dyDescent="0.2">
      <c r="M375" s="8"/>
      <c r="N375" s="8"/>
      <c r="O375" s="8"/>
    </row>
    <row r="376" spans="13:15" ht="16.149999999999999" customHeight="1" x14ac:dyDescent="0.2">
      <c r="M376" s="8"/>
      <c r="N376" s="8"/>
      <c r="O376" s="8"/>
    </row>
    <row r="377" spans="13:15" ht="16.149999999999999" customHeight="1" x14ac:dyDescent="0.2">
      <c r="M377" s="8"/>
      <c r="N377" s="8"/>
      <c r="O377" s="8"/>
    </row>
    <row r="378" spans="13:15" ht="16.149999999999999" customHeight="1" x14ac:dyDescent="0.2">
      <c r="M378" s="8"/>
      <c r="N378" s="8"/>
      <c r="O378" s="8"/>
    </row>
    <row r="379" spans="13:15" ht="16.149999999999999" customHeight="1" x14ac:dyDescent="0.2">
      <c r="M379" s="8"/>
      <c r="N379" s="8"/>
      <c r="O379" s="8"/>
    </row>
    <row r="380" spans="13:15" ht="16.149999999999999" customHeight="1" x14ac:dyDescent="0.2">
      <c r="M380" s="8"/>
      <c r="N380" s="8"/>
      <c r="O380" s="8"/>
    </row>
    <row r="381" spans="13:15" ht="16.149999999999999" customHeight="1" x14ac:dyDescent="0.2">
      <c r="M381" s="8"/>
      <c r="N381" s="8"/>
      <c r="O381" s="8"/>
    </row>
    <row r="382" spans="13:15" ht="16.149999999999999" customHeight="1" x14ac:dyDescent="0.2">
      <c r="M382" s="8"/>
      <c r="N382" s="8"/>
      <c r="O382" s="8"/>
    </row>
    <row r="383" spans="13:15" ht="16.149999999999999" customHeight="1" x14ac:dyDescent="0.2">
      <c r="M383" s="8"/>
      <c r="N383" s="8"/>
      <c r="O383" s="8"/>
    </row>
    <row r="384" spans="13:15" ht="16.149999999999999" customHeight="1" x14ac:dyDescent="0.2">
      <c r="M384" s="8"/>
      <c r="N384" s="8"/>
      <c r="O384" s="8"/>
    </row>
    <row r="385" spans="13:15" ht="16.149999999999999" customHeight="1" x14ac:dyDescent="0.2">
      <c r="M385" s="8"/>
      <c r="N385" s="8"/>
      <c r="O385" s="8"/>
    </row>
    <row r="386" spans="13:15" ht="16.149999999999999" customHeight="1" x14ac:dyDescent="0.2">
      <c r="M386" s="8"/>
      <c r="N386" s="8"/>
      <c r="O386" s="8"/>
    </row>
    <row r="387" spans="13:15" ht="16.149999999999999" customHeight="1" x14ac:dyDescent="0.2">
      <c r="M387" s="8"/>
      <c r="N387" s="8"/>
      <c r="O387" s="8"/>
    </row>
    <row r="388" spans="13:15" ht="16.149999999999999" customHeight="1" x14ac:dyDescent="0.2">
      <c r="M388" s="8"/>
      <c r="N388" s="8"/>
      <c r="O388" s="8"/>
    </row>
    <row r="389" spans="13:15" ht="16.149999999999999" customHeight="1" x14ac:dyDescent="0.2">
      <c r="M389" s="8"/>
      <c r="N389" s="8"/>
      <c r="O389" s="8"/>
    </row>
    <row r="390" spans="13:15" ht="16.149999999999999" customHeight="1" x14ac:dyDescent="0.2">
      <c r="M390" s="8"/>
      <c r="N390" s="8"/>
      <c r="O390" s="8"/>
    </row>
    <row r="391" spans="13:15" ht="16.149999999999999" customHeight="1" x14ac:dyDescent="0.2">
      <c r="M391" s="8"/>
      <c r="N391" s="8"/>
      <c r="O391" s="8"/>
    </row>
    <row r="392" spans="13:15" ht="16.149999999999999" customHeight="1" x14ac:dyDescent="0.2">
      <c r="M392" s="8"/>
      <c r="N392" s="8"/>
      <c r="O392" s="8"/>
    </row>
    <row r="393" spans="13:15" ht="16.149999999999999" customHeight="1" x14ac:dyDescent="0.2">
      <c r="M393" s="8"/>
      <c r="N393" s="8"/>
      <c r="O393" s="8"/>
    </row>
    <row r="394" spans="13:15" ht="16.149999999999999" customHeight="1" x14ac:dyDescent="0.2">
      <c r="M394" s="8"/>
    </row>
    <row r="395" spans="13:15" ht="16.149999999999999" customHeight="1" x14ac:dyDescent="0.2">
      <c r="M395" s="8"/>
    </row>
    <row r="396" spans="13:15" ht="16.149999999999999" customHeight="1" x14ac:dyDescent="0.2">
      <c r="M396" s="8"/>
    </row>
    <row r="397" spans="13:15" ht="16.149999999999999" customHeight="1" x14ac:dyDescent="0.2">
      <c r="M397" s="8"/>
    </row>
    <row r="398" spans="13:15" ht="16.149999999999999" customHeight="1" x14ac:dyDescent="0.2">
      <c r="M398" s="8"/>
    </row>
    <row r="399" spans="13:15" ht="16.149999999999999" customHeight="1" x14ac:dyDescent="0.2">
      <c r="M399" s="8"/>
    </row>
    <row r="400" spans="13:15" ht="16.149999999999999" customHeight="1" x14ac:dyDescent="0.2">
      <c r="M400" s="8"/>
    </row>
    <row r="401" spans="13:13" ht="16.149999999999999" customHeight="1" x14ac:dyDescent="0.2">
      <c r="M401" s="8"/>
    </row>
    <row r="402" spans="13:13" ht="16.149999999999999" customHeight="1" x14ac:dyDescent="0.2">
      <c r="M402" s="8"/>
    </row>
    <row r="403" spans="13:13" ht="16.149999999999999" customHeight="1" x14ac:dyDescent="0.2">
      <c r="M403" s="8"/>
    </row>
    <row r="404" spans="13:13" ht="16.149999999999999" customHeight="1" x14ac:dyDescent="0.2">
      <c r="M404" s="8"/>
    </row>
    <row r="405" spans="13:13" ht="16.149999999999999" customHeight="1" x14ac:dyDescent="0.2">
      <c r="M405" s="8"/>
    </row>
    <row r="406" spans="13:13" ht="16.149999999999999" customHeight="1" x14ac:dyDescent="0.2">
      <c r="M406" s="8"/>
    </row>
    <row r="407" spans="13:13" ht="16.149999999999999" customHeight="1" x14ac:dyDescent="0.2">
      <c r="M407" s="8"/>
    </row>
    <row r="408" spans="13:13" ht="16.149999999999999" customHeight="1" x14ac:dyDescent="0.2">
      <c r="M408" s="8"/>
    </row>
    <row r="409" spans="13:13" ht="16.149999999999999" customHeight="1" x14ac:dyDescent="0.2">
      <c r="M409" s="8"/>
    </row>
    <row r="410" spans="13:13" ht="16.149999999999999" customHeight="1" x14ac:dyDescent="0.2">
      <c r="M410" s="8"/>
    </row>
    <row r="411" spans="13:13" ht="16.149999999999999" customHeight="1" x14ac:dyDescent="0.2">
      <c r="M411" s="8"/>
    </row>
    <row r="412" spans="13:13" ht="16.149999999999999" customHeight="1" x14ac:dyDescent="0.2">
      <c r="M412" s="8"/>
    </row>
    <row r="413" spans="13:13" ht="16.149999999999999" customHeight="1" x14ac:dyDescent="0.2">
      <c r="M413" s="8"/>
    </row>
    <row r="414" spans="13:13" ht="16.149999999999999" customHeight="1" x14ac:dyDescent="0.2">
      <c r="M414" s="8"/>
    </row>
    <row r="415" spans="13:13" ht="16.149999999999999" customHeight="1" x14ac:dyDescent="0.2">
      <c r="M415" s="8"/>
    </row>
    <row r="416" spans="13:13" ht="16.149999999999999" customHeight="1" x14ac:dyDescent="0.2">
      <c r="M416" s="8"/>
    </row>
    <row r="417" spans="13:13" ht="16.149999999999999" customHeight="1" x14ac:dyDescent="0.2">
      <c r="M417" s="8"/>
    </row>
    <row r="418" spans="13:13" ht="16.149999999999999" customHeight="1" x14ac:dyDescent="0.2">
      <c r="M418" s="8"/>
    </row>
    <row r="419" spans="13:13" ht="16.149999999999999" customHeight="1" x14ac:dyDescent="0.2">
      <c r="M419" s="8"/>
    </row>
    <row r="420" spans="13:13" ht="16.149999999999999" customHeight="1" x14ac:dyDescent="0.2">
      <c r="M420" s="8"/>
    </row>
    <row r="421" spans="13:13" ht="16.149999999999999" customHeight="1" x14ac:dyDescent="0.2">
      <c r="M421" s="8"/>
    </row>
    <row r="422" spans="13:13" ht="16.149999999999999" customHeight="1" x14ac:dyDescent="0.2">
      <c r="M422" s="8"/>
    </row>
    <row r="423" spans="13:13" ht="16.149999999999999" customHeight="1" x14ac:dyDescent="0.2">
      <c r="M423" s="8"/>
    </row>
    <row r="424" spans="13:13" ht="16.149999999999999" customHeight="1" x14ac:dyDescent="0.2">
      <c r="M424" s="8"/>
    </row>
    <row r="425" spans="13:13" ht="16.149999999999999" customHeight="1" x14ac:dyDescent="0.2">
      <c r="M425" s="8"/>
    </row>
    <row r="426" spans="13:13" ht="16.149999999999999" customHeight="1" x14ac:dyDescent="0.2">
      <c r="M426" s="8"/>
    </row>
    <row r="427" spans="13:13" ht="16.149999999999999" customHeight="1" x14ac:dyDescent="0.2">
      <c r="M427" s="8"/>
    </row>
    <row r="428" spans="13:13" ht="16.149999999999999" customHeight="1" x14ac:dyDescent="0.2">
      <c r="M428" s="8"/>
    </row>
    <row r="429" spans="13:13" ht="16.149999999999999" customHeight="1" x14ac:dyDescent="0.2">
      <c r="M429" s="8"/>
    </row>
    <row r="430" spans="13:13" ht="16.149999999999999" customHeight="1" x14ac:dyDescent="0.2">
      <c r="M430" s="8"/>
    </row>
    <row r="431" spans="13:13" ht="16.149999999999999" customHeight="1" x14ac:dyDescent="0.2">
      <c r="M431" s="8"/>
    </row>
    <row r="432" spans="13:13" ht="16.149999999999999" customHeight="1" x14ac:dyDescent="0.2">
      <c r="M432" s="8"/>
    </row>
    <row r="433" spans="13:13" ht="16.149999999999999" customHeight="1" x14ac:dyDescent="0.2">
      <c r="M433" s="8"/>
    </row>
    <row r="434" spans="13:13" ht="16.149999999999999" customHeight="1" x14ac:dyDescent="0.2">
      <c r="M434" s="8"/>
    </row>
    <row r="435" spans="13:13" ht="16.149999999999999" customHeight="1" x14ac:dyDescent="0.2">
      <c r="M435" s="8"/>
    </row>
    <row r="436" spans="13:13" ht="16.149999999999999" customHeight="1" x14ac:dyDescent="0.2">
      <c r="M436" s="8"/>
    </row>
    <row r="437" spans="13:13" ht="16.149999999999999" customHeight="1" x14ac:dyDescent="0.2">
      <c r="M437" s="8"/>
    </row>
    <row r="438" spans="13:13" ht="16.149999999999999" customHeight="1" x14ac:dyDescent="0.2">
      <c r="M438" s="8"/>
    </row>
    <row r="439" spans="13:13" ht="16.149999999999999" customHeight="1" x14ac:dyDescent="0.2">
      <c r="M439" s="8"/>
    </row>
    <row r="440" spans="13:13" ht="16.149999999999999" customHeight="1" x14ac:dyDescent="0.2">
      <c r="M440" s="8"/>
    </row>
    <row r="441" spans="13:13" ht="16.149999999999999" customHeight="1" x14ac:dyDescent="0.2">
      <c r="M441" s="8"/>
    </row>
    <row r="442" spans="13:13" ht="16.149999999999999" customHeight="1" x14ac:dyDescent="0.2">
      <c r="M442" s="8"/>
    </row>
    <row r="443" spans="13:13" ht="16.149999999999999" customHeight="1" x14ac:dyDescent="0.2">
      <c r="M443" s="8"/>
    </row>
    <row r="444" spans="13:13" ht="16.149999999999999" customHeight="1" x14ac:dyDescent="0.2">
      <c r="M444" s="8"/>
    </row>
    <row r="445" spans="13:13" ht="16.149999999999999" customHeight="1" x14ac:dyDescent="0.2">
      <c r="M445" s="8"/>
    </row>
    <row r="446" spans="13:13" ht="16.149999999999999" customHeight="1" x14ac:dyDescent="0.2">
      <c r="M446" s="8"/>
    </row>
    <row r="447" spans="13:13" ht="16.149999999999999" customHeight="1" x14ac:dyDescent="0.2">
      <c r="M447" s="8"/>
    </row>
    <row r="448" spans="13:13" ht="16.149999999999999" customHeight="1" x14ac:dyDescent="0.2">
      <c r="M448" s="8"/>
    </row>
    <row r="449" spans="13:13" ht="16.149999999999999" customHeight="1" x14ac:dyDescent="0.2">
      <c r="M449" s="8"/>
    </row>
    <row r="450" spans="13:13" ht="16.149999999999999" customHeight="1" x14ac:dyDescent="0.2">
      <c r="M450" s="8"/>
    </row>
    <row r="451" spans="13:13" ht="16.149999999999999" customHeight="1" x14ac:dyDescent="0.2">
      <c r="M451" s="8"/>
    </row>
    <row r="452" spans="13:13" ht="16.149999999999999" customHeight="1" x14ac:dyDescent="0.2">
      <c r="M452" s="8"/>
    </row>
    <row r="453" spans="13:13" ht="16.149999999999999" customHeight="1" x14ac:dyDescent="0.2">
      <c r="M453" s="8"/>
    </row>
    <row r="454" spans="13:13" ht="16.149999999999999" customHeight="1" x14ac:dyDescent="0.2">
      <c r="M454" s="8"/>
    </row>
    <row r="455" spans="13:13" ht="16.149999999999999" customHeight="1" x14ac:dyDescent="0.2">
      <c r="M455" s="8"/>
    </row>
    <row r="456" spans="13:13" ht="16.149999999999999" customHeight="1" x14ac:dyDescent="0.2">
      <c r="M456" s="8"/>
    </row>
    <row r="457" spans="13:13" ht="16.149999999999999" customHeight="1" x14ac:dyDescent="0.2">
      <c r="M457" s="8"/>
    </row>
    <row r="458" spans="13:13" ht="16.149999999999999" customHeight="1" x14ac:dyDescent="0.2">
      <c r="M458" s="8"/>
    </row>
    <row r="459" spans="13:13" ht="16.149999999999999" customHeight="1" x14ac:dyDescent="0.2">
      <c r="M459" s="8"/>
    </row>
    <row r="460" spans="13:13" ht="16.149999999999999" customHeight="1" x14ac:dyDescent="0.2">
      <c r="M460" s="8"/>
    </row>
    <row r="461" spans="13:13" ht="16.149999999999999" customHeight="1" x14ac:dyDescent="0.2">
      <c r="M461" s="8"/>
    </row>
    <row r="462" spans="13:13" ht="16.149999999999999" customHeight="1" x14ac:dyDescent="0.2">
      <c r="M462" s="8"/>
    </row>
    <row r="463" spans="13:13" ht="16.149999999999999" customHeight="1" x14ac:dyDescent="0.2">
      <c r="M463" s="8"/>
    </row>
    <row r="464" spans="13:13" ht="16.149999999999999" customHeight="1" x14ac:dyDescent="0.2">
      <c r="M464" s="8"/>
    </row>
    <row r="465" spans="13:13" ht="16.149999999999999" customHeight="1" x14ac:dyDescent="0.2">
      <c r="M465" s="8"/>
    </row>
    <row r="466" spans="13:13" ht="16.149999999999999" customHeight="1" x14ac:dyDescent="0.2">
      <c r="M466" s="8"/>
    </row>
    <row r="467" spans="13:13" ht="16.149999999999999" customHeight="1" x14ac:dyDescent="0.2">
      <c r="M467" s="8"/>
    </row>
    <row r="468" spans="13:13" ht="16.149999999999999" customHeight="1" x14ac:dyDescent="0.2">
      <c r="M468" s="8"/>
    </row>
    <row r="469" spans="13:13" ht="16.149999999999999" customHeight="1" x14ac:dyDescent="0.2">
      <c r="M469" s="8"/>
    </row>
    <row r="470" spans="13:13" ht="16.149999999999999" customHeight="1" x14ac:dyDescent="0.2">
      <c r="M470" s="8"/>
    </row>
    <row r="471" spans="13:13" ht="16.149999999999999" customHeight="1" x14ac:dyDescent="0.2">
      <c r="M471" s="8"/>
    </row>
    <row r="472" spans="13:13" ht="16.149999999999999" customHeight="1" x14ac:dyDescent="0.2">
      <c r="M472" s="8"/>
    </row>
    <row r="473" spans="13:13" ht="16.149999999999999" customHeight="1" x14ac:dyDescent="0.2">
      <c r="M473" s="8"/>
    </row>
    <row r="474" spans="13:13" ht="16.149999999999999" customHeight="1" x14ac:dyDescent="0.2">
      <c r="M474" s="8"/>
    </row>
    <row r="475" spans="13:13" ht="16.149999999999999" customHeight="1" x14ac:dyDescent="0.2">
      <c r="M475" s="8"/>
    </row>
    <row r="476" spans="13:13" ht="16.149999999999999" customHeight="1" x14ac:dyDescent="0.2">
      <c r="M476" s="8"/>
    </row>
    <row r="477" spans="13:13" ht="16.149999999999999" customHeight="1" x14ac:dyDescent="0.2">
      <c r="M477" s="8"/>
    </row>
    <row r="478" spans="13:13" ht="16.149999999999999" customHeight="1" x14ac:dyDescent="0.2">
      <c r="M478" s="8"/>
    </row>
    <row r="479" spans="13:13" ht="16.149999999999999" customHeight="1" x14ac:dyDescent="0.2">
      <c r="M479" s="8"/>
    </row>
    <row r="480" spans="13:13" ht="16.149999999999999" customHeight="1" x14ac:dyDescent="0.2">
      <c r="M480" s="8"/>
    </row>
    <row r="481" spans="13:13" ht="16.149999999999999" customHeight="1" x14ac:dyDescent="0.2">
      <c r="M481" s="8"/>
    </row>
    <row r="482" spans="13:13" ht="16.149999999999999" customHeight="1" x14ac:dyDescent="0.2">
      <c r="M482" s="8"/>
    </row>
    <row r="483" spans="13:13" ht="16.149999999999999" customHeight="1" x14ac:dyDescent="0.2">
      <c r="M483" s="8"/>
    </row>
    <row r="484" spans="13:13" ht="16.149999999999999" customHeight="1" x14ac:dyDescent="0.2">
      <c r="M484" s="8"/>
    </row>
    <row r="485" spans="13:13" ht="16.149999999999999" customHeight="1" x14ac:dyDescent="0.2">
      <c r="M485" s="8"/>
    </row>
    <row r="486" spans="13:13" ht="16.149999999999999" customHeight="1" x14ac:dyDescent="0.2">
      <c r="M486" s="8"/>
    </row>
    <row r="487" spans="13:13" ht="16.149999999999999" customHeight="1" x14ac:dyDescent="0.2">
      <c r="M487" s="8"/>
    </row>
    <row r="488" spans="13:13" ht="16.149999999999999" customHeight="1" x14ac:dyDescent="0.2">
      <c r="M488" s="8"/>
    </row>
    <row r="489" spans="13:13" ht="16.149999999999999" customHeight="1" x14ac:dyDescent="0.2">
      <c r="M489" s="8"/>
    </row>
    <row r="490" spans="13:13" ht="16.149999999999999" customHeight="1" x14ac:dyDescent="0.2">
      <c r="M490" s="8"/>
    </row>
    <row r="491" spans="13:13" ht="16.149999999999999" customHeight="1" x14ac:dyDescent="0.2">
      <c r="M491" s="8"/>
    </row>
    <row r="492" spans="13:13" ht="16.149999999999999" customHeight="1" x14ac:dyDescent="0.2">
      <c r="M492" s="8"/>
    </row>
    <row r="493" spans="13:13" ht="16.149999999999999" customHeight="1" x14ac:dyDescent="0.2">
      <c r="M493" s="8"/>
    </row>
    <row r="494" spans="13:13" ht="16.149999999999999" customHeight="1" x14ac:dyDescent="0.2">
      <c r="M494" s="8"/>
    </row>
    <row r="495" spans="13:13" ht="16.149999999999999" customHeight="1" x14ac:dyDescent="0.2">
      <c r="M495" s="8"/>
    </row>
    <row r="496" spans="13:13" ht="16.149999999999999" customHeight="1" x14ac:dyDescent="0.2">
      <c r="M496" s="8"/>
    </row>
    <row r="497" spans="13:13" ht="16.149999999999999" customHeight="1" x14ac:dyDescent="0.2">
      <c r="M497" s="8"/>
    </row>
    <row r="498" spans="13:13" ht="16.149999999999999" customHeight="1" x14ac:dyDescent="0.2">
      <c r="M498" s="8"/>
    </row>
    <row r="499" spans="13:13" ht="16.149999999999999" customHeight="1" x14ac:dyDescent="0.2">
      <c r="M499" s="8"/>
    </row>
    <row r="500" spans="13:13" ht="16.149999999999999" customHeight="1" x14ac:dyDescent="0.2">
      <c r="M500" s="8"/>
    </row>
    <row r="501" spans="13:13" ht="16.149999999999999" customHeight="1" x14ac:dyDescent="0.2">
      <c r="M501" s="8"/>
    </row>
    <row r="502" spans="13:13" ht="16.149999999999999" customHeight="1" x14ac:dyDescent="0.2">
      <c r="M502" s="8"/>
    </row>
    <row r="503" spans="13:13" ht="16.149999999999999" customHeight="1" x14ac:dyDescent="0.2">
      <c r="M503" s="8"/>
    </row>
    <row r="504" spans="13:13" ht="16.149999999999999" customHeight="1" x14ac:dyDescent="0.2">
      <c r="M504" s="8"/>
    </row>
    <row r="505" spans="13:13" ht="16.149999999999999" customHeight="1" x14ac:dyDescent="0.2">
      <c r="M505" s="8"/>
    </row>
    <row r="506" spans="13:13" ht="16.149999999999999" customHeight="1" x14ac:dyDescent="0.2">
      <c r="M506" s="8"/>
    </row>
    <row r="507" spans="13:13" ht="16.149999999999999" customHeight="1" x14ac:dyDescent="0.2">
      <c r="M507" s="8"/>
    </row>
    <row r="508" spans="13:13" ht="16.149999999999999" customHeight="1" x14ac:dyDescent="0.2">
      <c r="M508" s="8"/>
    </row>
    <row r="509" spans="13:13" ht="16.149999999999999" customHeight="1" x14ac:dyDescent="0.2">
      <c r="M509" s="8"/>
    </row>
    <row r="510" spans="13:13" ht="16.149999999999999" customHeight="1" x14ac:dyDescent="0.2">
      <c r="M510" s="8"/>
    </row>
    <row r="511" spans="13:13" ht="16.149999999999999" customHeight="1" x14ac:dyDescent="0.2">
      <c r="M511" s="8"/>
    </row>
    <row r="512" spans="13:13" ht="16.149999999999999" customHeight="1" x14ac:dyDescent="0.2">
      <c r="M512" s="8"/>
    </row>
    <row r="513" spans="13:13" ht="16.149999999999999" customHeight="1" x14ac:dyDescent="0.2">
      <c r="M513" s="8"/>
    </row>
    <row r="514" spans="13:13" ht="16.149999999999999" customHeight="1" x14ac:dyDescent="0.2">
      <c r="M514" s="8"/>
    </row>
    <row r="515" spans="13:13" ht="16.149999999999999" customHeight="1" x14ac:dyDescent="0.2">
      <c r="M515" s="8"/>
    </row>
    <row r="516" spans="13:13" ht="16.149999999999999" customHeight="1" x14ac:dyDescent="0.2">
      <c r="M516" s="8"/>
    </row>
    <row r="517" spans="13:13" ht="16.149999999999999" customHeight="1" x14ac:dyDescent="0.2">
      <c r="M517" s="8"/>
    </row>
    <row r="518" spans="13:13" ht="16.149999999999999" customHeight="1" x14ac:dyDescent="0.2">
      <c r="M518" s="8"/>
    </row>
    <row r="519" spans="13:13" ht="16.149999999999999" customHeight="1" x14ac:dyDescent="0.2">
      <c r="M519" s="8"/>
    </row>
    <row r="520" spans="13:13" ht="16.149999999999999" customHeight="1" x14ac:dyDescent="0.2">
      <c r="M520" s="8"/>
    </row>
    <row r="521" spans="13:13" ht="16.149999999999999" customHeight="1" x14ac:dyDescent="0.2">
      <c r="M521" s="8"/>
    </row>
    <row r="522" spans="13:13" ht="16.149999999999999" customHeight="1" x14ac:dyDescent="0.2">
      <c r="M522" s="8"/>
    </row>
    <row r="523" spans="13:13" ht="16.149999999999999" customHeight="1" x14ac:dyDescent="0.2">
      <c r="M523" s="8"/>
    </row>
    <row r="524" spans="13:13" ht="16.149999999999999" customHeight="1" x14ac:dyDescent="0.2">
      <c r="M524" s="8"/>
    </row>
    <row r="525" spans="13:13" ht="16.149999999999999" customHeight="1" x14ac:dyDescent="0.2">
      <c r="M525" s="8"/>
    </row>
    <row r="526" spans="13:13" ht="16.149999999999999" customHeight="1" x14ac:dyDescent="0.2">
      <c r="M526" s="8"/>
    </row>
    <row r="527" spans="13:13" ht="16.149999999999999" customHeight="1" x14ac:dyDescent="0.2">
      <c r="M527" s="8"/>
    </row>
    <row r="528" spans="13:13" ht="16.149999999999999" customHeight="1" x14ac:dyDescent="0.2">
      <c r="M528" s="8"/>
    </row>
    <row r="529" spans="13:13" ht="16.149999999999999" customHeight="1" x14ac:dyDescent="0.2">
      <c r="M529" s="8"/>
    </row>
    <row r="530" spans="13:13" ht="16.149999999999999" customHeight="1" x14ac:dyDescent="0.2">
      <c r="M530" s="8"/>
    </row>
    <row r="531" spans="13:13" ht="16.149999999999999" customHeight="1" x14ac:dyDescent="0.2">
      <c r="M531" s="8"/>
    </row>
    <row r="532" spans="13:13" ht="16.149999999999999" customHeight="1" x14ac:dyDescent="0.2">
      <c r="M532" s="8"/>
    </row>
    <row r="533" spans="13:13" ht="16.149999999999999" customHeight="1" x14ac:dyDescent="0.2">
      <c r="M533" s="8"/>
    </row>
    <row r="534" spans="13:13" ht="16.149999999999999" customHeight="1" x14ac:dyDescent="0.2">
      <c r="M534" s="8"/>
    </row>
    <row r="535" spans="13:13" ht="16.149999999999999" customHeight="1" x14ac:dyDescent="0.2">
      <c r="M535" s="8"/>
    </row>
    <row r="536" spans="13:13" ht="16.149999999999999" customHeight="1" x14ac:dyDescent="0.2">
      <c r="M536" s="8"/>
    </row>
    <row r="537" spans="13:13" ht="16.149999999999999" customHeight="1" x14ac:dyDescent="0.2">
      <c r="M537" s="8"/>
    </row>
    <row r="538" spans="13:13" ht="16.149999999999999" customHeight="1" x14ac:dyDescent="0.2">
      <c r="M538" s="8"/>
    </row>
    <row r="539" spans="13:13" ht="16.149999999999999" customHeight="1" x14ac:dyDescent="0.2">
      <c r="M539" s="8"/>
    </row>
    <row r="540" spans="13:13" ht="16.149999999999999" customHeight="1" x14ac:dyDescent="0.2">
      <c r="M540" s="8"/>
    </row>
    <row r="541" spans="13:13" ht="16.149999999999999" customHeight="1" x14ac:dyDescent="0.2">
      <c r="M541" s="8"/>
    </row>
    <row r="542" spans="13:13" ht="16.149999999999999" customHeight="1" x14ac:dyDescent="0.2">
      <c r="M542" s="8"/>
    </row>
    <row r="543" spans="13:13" ht="16.149999999999999" customHeight="1" x14ac:dyDescent="0.2">
      <c r="M543" s="8"/>
    </row>
    <row r="544" spans="13:13" ht="16.149999999999999" customHeight="1" x14ac:dyDescent="0.2">
      <c r="M544" s="8"/>
    </row>
    <row r="545" spans="13:13" ht="16.149999999999999" customHeight="1" x14ac:dyDescent="0.2">
      <c r="M545" s="8"/>
    </row>
    <row r="546" spans="13:13" ht="16.149999999999999" customHeight="1" x14ac:dyDescent="0.2">
      <c r="M546" s="8"/>
    </row>
    <row r="547" spans="13:13" ht="16.149999999999999" customHeight="1" x14ac:dyDescent="0.2">
      <c r="M547" s="8"/>
    </row>
    <row r="548" spans="13:13" ht="16.149999999999999" customHeight="1" x14ac:dyDescent="0.2">
      <c r="M548" s="8"/>
    </row>
    <row r="549" spans="13:13" ht="16.149999999999999" customHeight="1" x14ac:dyDescent="0.2">
      <c r="M549" s="8"/>
    </row>
    <row r="550" spans="13:13" ht="16.149999999999999" customHeight="1" x14ac:dyDescent="0.2">
      <c r="M550" s="8"/>
    </row>
    <row r="551" spans="13:13" ht="16.149999999999999" customHeight="1" x14ac:dyDescent="0.2">
      <c r="M551" s="8"/>
    </row>
    <row r="552" spans="13:13" ht="16.149999999999999" customHeight="1" x14ac:dyDescent="0.2">
      <c r="M552" s="8"/>
    </row>
    <row r="553" spans="13:13" ht="16.149999999999999" customHeight="1" x14ac:dyDescent="0.2">
      <c r="M553" s="8"/>
    </row>
    <row r="554" spans="13:13" ht="16.149999999999999" customHeight="1" x14ac:dyDescent="0.2">
      <c r="M554" s="8"/>
    </row>
    <row r="555" spans="13:13" ht="16.149999999999999" customHeight="1" x14ac:dyDescent="0.2">
      <c r="M555" s="8"/>
    </row>
    <row r="556" spans="13:13" ht="16.149999999999999" customHeight="1" x14ac:dyDescent="0.2">
      <c r="M556" s="8"/>
    </row>
    <row r="557" spans="13:13" ht="16.149999999999999" customHeight="1" x14ac:dyDescent="0.2">
      <c r="M557" s="8"/>
    </row>
    <row r="558" spans="13:13" ht="16.149999999999999" customHeight="1" x14ac:dyDescent="0.2">
      <c r="M558" s="8"/>
    </row>
    <row r="559" spans="13:13" ht="16.149999999999999" customHeight="1" x14ac:dyDescent="0.2">
      <c r="M559" s="8"/>
    </row>
    <row r="560" spans="13:13" ht="16.149999999999999" customHeight="1" x14ac:dyDescent="0.2">
      <c r="M560" s="8"/>
    </row>
    <row r="561" spans="13:13" ht="16.149999999999999" customHeight="1" x14ac:dyDescent="0.2">
      <c r="M561" s="8"/>
    </row>
    <row r="562" spans="13:13" ht="16.149999999999999" customHeight="1" x14ac:dyDescent="0.2">
      <c r="M562" s="8"/>
    </row>
    <row r="563" spans="13:13" ht="16.149999999999999" customHeight="1" x14ac:dyDescent="0.2">
      <c r="M563" s="8"/>
    </row>
    <row r="564" spans="13:13" ht="16.149999999999999" customHeight="1" x14ac:dyDescent="0.2">
      <c r="M564" s="8"/>
    </row>
    <row r="565" spans="13:13" ht="16.149999999999999" customHeight="1" x14ac:dyDescent="0.2">
      <c r="M565" s="8"/>
    </row>
    <row r="566" spans="13:13" ht="16.149999999999999" customHeight="1" x14ac:dyDescent="0.2">
      <c r="M566" s="8"/>
    </row>
    <row r="567" spans="13:13" ht="16.149999999999999" customHeight="1" x14ac:dyDescent="0.2">
      <c r="M567" s="8"/>
    </row>
    <row r="568" spans="13:13" ht="16.149999999999999" customHeight="1" x14ac:dyDescent="0.2">
      <c r="M568" s="8"/>
    </row>
    <row r="569" spans="13:13" ht="16.149999999999999" customHeight="1" x14ac:dyDescent="0.2">
      <c r="M569" s="8"/>
    </row>
    <row r="570" spans="13:13" ht="16.149999999999999" customHeight="1" x14ac:dyDescent="0.2">
      <c r="M570" s="8"/>
    </row>
    <row r="571" spans="13:13" ht="16.149999999999999" customHeight="1" x14ac:dyDescent="0.2">
      <c r="M571" s="8"/>
    </row>
    <row r="572" spans="13:13" ht="16.149999999999999" customHeight="1" x14ac:dyDescent="0.2">
      <c r="M572" s="8"/>
    </row>
    <row r="573" spans="13:13" ht="16.149999999999999" customHeight="1" x14ac:dyDescent="0.2">
      <c r="M573" s="8"/>
    </row>
    <row r="574" spans="13:13" ht="16.149999999999999" customHeight="1" x14ac:dyDescent="0.2">
      <c r="M574" s="8"/>
    </row>
    <row r="575" spans="13:13" ht="16.149999999999999" customHeight="1" x14ac:dyDescent="0.2">
      <c r="M575" s="8"/>
    </row>
    <row r="576" spans="13:13" ht="16.149999999999999" customHeight="1" x14ac:dyDescent="0.2">
      <c r="M576" s="8"/>
    </row>
    <row r="577" spans="13:13" ht="16.149999999999999" customHeight="1" x14ac:dyDescent="0.2">
      <c r="M577" s="8"/>
    </row>
    <row r="578" spans="13:13" ht="16.149999999999999" customHeight="1" x14ac:dyDescent="0.2">
      <c r="M578" s="8"/>
    </row>
    <row r="579" spans="13:13" ht="16.149999999999999" customHeight="1" x14ac:dyDescent="0.2">
      <c r="M579" s="8"/>
    </row>
    <row r="580" spans="13:13" ht="16.149999999999999" customHeight="1" x14ac:dyDescent="0.2">
      <c r="M580" s="8"/>
    </row>
    <row r="581" spans="13:13" ht="16.149999999999999" customHeight="1" x14ac:dyDescent="0.2">
      <c r="M581" s="8"/>
    </row>
    <row r="582" spans="13:13" ht="16.149999999999999" customHeight="1" x14ac:dyDescent="0.2">
      <c r="M582" s="8"/>
    </row>
    <row r="583" spans="13:13" ht="16.149999999999999" customHeight="1" x14ac:dyDescent="0.2">
      <c r="M583" s="8"/>
    </row>
    <row r="584" spans="13:13" ht="16.149999999999999" customHeight="1" x14ac:dyDescent="0.2">
      <c r="M584" s="8"/>
    </row>
    <row r="585" spans="13:13" ht="16.149999999999999" customHeight="1" x14ac:dyDescent="0.2">
      <c r="M585" s="8"/>
    </row>
    <row r="586" spans="13:13" ht="16.149999999999999" customHeight="1" x14ac:dyDescent="0.2">
      <c r="M586" s="8"/>
    </row>
    <row r="587" spans="13:13" ht="16.149999999999999" customHeight="1" x14ac:dyDescent="0.2">
      <c r="M587" s="8"/>
    </row>
    <row r="588" spans="13:13" ht="16.149999999999999" customHeight="1" x14ac:dyDescent="0.2">
      <c r="M588" s="8"/>
    </row>
    <row r="589" spans="13:13" ht="16.149999999999999" customHeight="1" x14ac:dyDescent="0.2">
      <c r="M589" s="8"/>
    </row>
    <row r="590" spans="13:13" ht="16.149999999999999" customHeight="1" x14ac:dyDescent="0.2">
      <c r="M590" s="8"/>
    </row>
    <row r="591" spans="13:13" ht="16.149999999999999" customHeight="1" x14ac:dyDescent="0.2">
      <c r="M591" s="8"/>
    </row>
    <row r="592" spans="13:13" ht="16.149999999999999" customHeight="1" x14ac:dyDescent="0.2">
      <c r="M592" s="8"/>
    </row>
    <row r="593" spans="13:13" ht="16.149999999999999" customHeight="1" x14ac:dyDescent="0.2">
      <c r="M593" s="8"/>
    </row>
    <row r="594" spans="13:13" ht="16.149999999999999" customHeight="1" x14ac:dyDescent="0.2">
      <c r="M594" s="8"/>
    </row>
    <row r="595" spans="13:13" ht="16.149999999999999" customHeight="1" x14ac:dyDescent="0.2">
      <c r="M595" s="8"/>
    </row>
    <row r="596" spans="13:13" ht="16.149999999999999" customHeight="1" x14ac:dyDescent="0.2">
      <c r="M596" s="8"/>
    </row>
    <row r="597" spans="13:13" ht="16.149999999999999" customHeight="1" x14ac:dyDescent="0.2">
      <c r="M597" s="8"/>
    </row>
    <row r="598" spans="13:13" ht="16.149999999999999" customHeight="1" x14ac:dyDescent="0.2">
      <c r="M598" s="8"/>
    </row>
    <row r="599" spans="13:13" ht="16.149999999999999" customHeight="1" x14ac:dyDescent="0.2">
      <c r="M599" s="8"/>
    </row>
    <row r="600" spans="13:13" ht="16.149999999999999" customHeight="1" x14ac:dyDescent="0.2">
      <c r="M600" s="8"/>
    </row>
    <row r="601" spans="13:13" ht="16.149999999999999" customHeight="1" x14ac:dyDescent="0.2">
      <c r="M601" s="8"/>
    </row>
    <row r="602" spans="13:13" ht="16.149999999999999" customHeight="1" x14ac:dyDescent="0.2">
      <c r="M602" s="8"/>
    </row>
    <row r="603" spans="13:13" ht="16.149999999999999" customHeight="1" x14ac:dyDescent="0.2">
      <c r="M603" s="8"/>
    </row>
    <row r="604" spans="13:13" ht="16.149999999999999" customHeight="1" x14ac:dyDescent="0.2">
      <c r="M604" s="8"/>
    </row>
    <row r="605" spans="13:13" ht="16.149999999999999" customHeight="1" x14ac:dyDescent="0.2">
      <c r="M605" s="8"/>
    </row>
    <row r="606" spans="13:13" ht="16.149999999999999" customHeight="1" x14ac:dyDescent="0.2">
      <c r="M606" s="8"/>
    </row>
    <row r="607" spans="13:13" ht="16.149999999999999" customHeight="1" x14ac:dyDescent="0.2">
      <c r="M607" s="8"/>
    </row>
    <row r="608" spans="13:13" ht="16.149999999999999" customHeight="1" x14ac:dyDescent="0.2">
      <c r="M608" s="8"/>
    </row>
    <row r="609" spans="13:13" ht="16.149999999999999" customHeight="1" x14ac:dyDescent="0.2">
      <c r="M609" s="8"/>
    </row>
    <row r="610" spans="13:13" ht="16.149999999999999" customHeight="1" x14ac:dyDescent="0.2">
      <c r="M610" s="8"/>
    </row>
    <row r="611" spans="13:13" ht="16.149999999999999" customHeight="1" x14ac:dyDescent="0.2">
      <c r="M611" s="8"/>
    </row>
    <row r="612" spans="13:13" ht="16.149999999999999" customHeight="1" x14ac:dyDescent="0.2">
      <c r="M612" s="8"/>
    </row>
    <row r="613" spans="13:13" ht="16.149999999999999" customHeight="1" x14ac:dyDescent="0.2">
      <c r="M613" s="8"/>
    </row>
    <row r="614" spans="13:13" ht="16.149999999999999" customHeight="1" x14ac:dyDescent="0.2">
      <c r="M614" s="8"/>
    </row>
    <row r="615" spans="13:13" ht="16.149999999999999" customHeight="1" x14ac:dyDescent="0.2">
      <c r="M615" s="8"/>
    </row>
    <row r="616" spans="13:13" ht="16.149999999999999" customHeight="1" x14ac:dyDescent="0.2">
      <c r="M616" s="8"/>
    </row>
    <row r="617" spans="13:13" ht="16.149999999999999" customHeight="1" x14ac:dyDescent="0.2">
      <c r="M617" s="8"/>
    </row>
    <row r="618" spans="13:13" ht="16.149999999999999" customHeight="1" x14ac:dyDescent="0.2">
      <c r="M618" s="8"/>
    </row>
    <row r="619" spans="13:13" ht="16.149999999999999" customHeight="1" x14ac:dyDescent="0.2">
      <c r="M619" s="8"/>
    </row>
    <row r="620" spans="13:13" ht="16.149999999999999" customHeight="1" x14ac:dyDescent="0.2">
      <c r="M620" s="8"/>
    </row>
    <row r="621" spans="13:13" ht="16.149999999999999" customHeight="1" x14ac:dyDescent="0.2">
      <c r="M621" s="8"/>
    </row>
    <row r="622" spans="13:13" ht="16.149999999999999" customHeight="1" x14ac:dyDescent="0.2">
      <c r="M622" s="8"/>
    </row>
    <row r="623" spans="13:13" ht="16.149999999999999" customHeight="1" x14ac:dyDescent="0.2">
      <c r="M623" s="8"/>
    </row>
    <row r="624" spans="13:13" ht="16.149999999999999" customHeight="1" x14ac:dyDescent="0.2">
      <c r="M624" s="8"/>
    </row>
    <row r="625" spans="13:13" ht="16.149999999999999" customHeight="1" x14ac:dyDescent="0.2">
      <c r="M625" s="8"/>
    </row>
  </sheetData>
  <mergeCells count="24">
    <mergeCell ref="A1:AL1"/>
    <mergeCell ref="A2:AL2"/>
    <mergeCell ref="AK4:AK5"/>
    <mergeCell ref="AL4:AV5"/>
    <mergeCell ref="A5:D5"/>
    <mergeCell ref="E5:H5"/>
    <mergeCell ref="I5:L5"/>
    <mergeCell ref="Q4:Q5"/>
    <mergeCell ref="T4:T5"/>
    <mergeCell ref="Y4:Y5"/>
    <mergeCell ref="AA4:AA5"/>
    <mergeCell ref="AG4:AG5"/>
    <mergeCell ref="AH4:AH5"/>
    <mergeCell ref="A3:AL3"/>
    <mergeCell ref="P4:P5"/>
    <mergeCell ref="X4:X5"/>
    <mergeCell ref="AI4:AI5"/>
    <mergeCell ref="AJ4:AJ5"/>
    <mergeCell ref="R4:R5"/>
    <mergeCell ref="S4:S5"/>
    <mergeCell ref="U4:U5"/>
    <mergeCell ref="V4:V5"/>
    <mergeCell ref="W4:W5"/>
    <mergeCell ref="Z4:Z5"/>
  </mergeCells>
  <pageMargins left="0.7" right="0.7" top="0.75" bottom="0.75" header="0.3" footer="0.3"/>
  <pageSetup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Hallwood</vt:lpstr>
    </vt:vector>
  </TitlesOfParts>
  <Company>STATE OF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Hickey, Kassie@DWR</dc:creator>
  <cp:lastModifiedBy>Pebelier, Kaylee (Consultant)@DWR</cp:lastModifiedBy>
  <dcterms:created xsi:type="dcterms:W3CDTF">2023-03-13T21:42:27Z</dcterms:created>
  <dcterms:modified xsi:type="dcterms:W3CDTF">2025-01-27T15:30:22Z</dcterms:modified>
</cp:coreProperties>
</file>