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STR\SaMT\2025\"/>
    </mc:Choice>
  </mc:AlternateContent>
  <xr:revisionPtr revIDLastSave="0" documentId="13_ncr:1_{67C31DD4-47EC-497D-9074-A3929231B95E}" xr6:coauthVersionLast="47" xr6:coauthVersionMax="47" xr10:uidLastSave="{00000000-0000-0000-0000-000000000000}"/>
  <bookViews>
    <workbookView xWindow="28680" yWindow="2100" windowWidth="25440" windowHeight="15270" tabRatio="601" xr2:uid="{00000000-000D-0000-FFFF-FFFF00000000}"/>
  </bookViews>
  <sheets>
    <sheet name="Herringer" sheetId="1" r:id="rId1"/>
    <sheet name="Eye Side Chann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1" l="1"/>
  <c r="AF61" i="1"/>
  <c r="AE61" i="1"/>
  <c r="AD61" i="1"/>
  <c r="AC61" i="1"/>
  <c r="AB61" i="1"/>
  <c r="J61" i="1"/>
  <c r="I61" i="1"/>
  <c r="AF60" i="1"/>
  <c r="AE60" i="1"/>
  <c r="AD60" i="1"/>
  <c r="AC60" i="1"/>
  <c r="AB60" i="1"/>
  <c r="AA60" i="1"/>
  <c r="I60" i="1"/>
  <c r="O60" i="1"/>
  <c r="O61" i="1"/>
  <c r="J60" i="1"/>
  <c r="S89" i="2"/>
  <c r="W89" i="2"/>
  <c r="V89" i="2"/>
  <c r="U89" i="2"/>
  <c r="T89" i="2"/>
  <c r="H89" i="2"/>
  <c r="E89" i="2"/>
  <c r="W88" i="2"/>
  <c r="V88" i="2"/>
  <c r="U88" i="2"/>
  <c r="T88" i="2"/>
  <c r="S88" i="2"/>
  <c r="H88" i="2"/>
  <c r="E88" i="2"/>
  <c r="U87" i="2"/>
  <c r="V87" i="2"/>
  <c r="W87" i="2"/>
  <c r="S87" i="2"/>
  <c r="T87" i="2"/>
  <c r="H87" i="2"/>
  <c r="E87" i="2"/>
  <c r="AF59" i="1"/>
  <c r="AE59" i="1"/>
  <c r="AD59" i="1"/>
  <c r="AC59" i="1"/>
  <c r="AA59" i="1"/>
  <c r="AB59" i="1"/>
  <c r="I59" i="1"/>
  <c r="O59" i="1"/>
  <c r="J59" i="1"/>
  <c r="AF58" i="1"/>
  <c r="AE58" i="1"/>
  <c r="AD58" i="1"/>
  <c r="AC58" i="1"/>
  <c r="AA58" i="1"/>
  <c r="J58" i="1"/>
  <c r="O58" i="1"/>
  <c r="AB58" i="1" s="1"/>
  <c r="I58" i="1"/>
  <c r="W86" i="2"/>
  <c r="V86" i="2"/>
  <c r="U86" i="2"/>
  <c r="T86" i="2"/>
  <c r="S86" i="2"/>
  <c r="H86" i="2"/>
  <c r="E86" i="2"/>
  <c r="AF57" i="1"/>
  <c r="AE57" i="1"/>
  <c r="AD57" i="1"/>
  <c r="AC57" i="1"/>
  <c r="AB57" i="1"/>
  <c r="AA57" i="1"/>
  <c r="I57" i="1"/>
  <c r="O57" i="1"/>
  <c r="J57" i="1"/>
  <c r="W85" i="2"/>
  <c r="V85" i="2"/>
  <c r="U85" i="2"/>
  <c r="T85" i="2"/>
  <c r="S85" i="2"/>
  <c r="H85" i="2"/>
  <c r="E85" i="2"/>
  <c r="S84" i="2"/>
  <c r="W84" i="2"/>
  <c r="V84" i="2"/>
  <c r="U84" i="2"/>
  <c r="T84" i="2"/>
  <c r="H84" i="2"/>
  <c r="E84" i="2"/>
  <c r="AF56" i="1"/>
  <c r="AD56" i="1"/>
  <c r="AE56" i="1"/>
  <c r="AC56" i="1"/>
  <c r="AA56" i="1"/>
  <c r="AB56" i="1"/>
  <c r="O56" i="1"/>
  <c r="J56" i="1"/>
  <c r="I56" i="1"/>
  <c r="AF55" i="1"/>
  <c r="AE55" i="1"/>
  <c r="AD55" i="1"/>
  <c r="AC55" i="1"/>
  <c r="AB55" i="1"/>
  <c r="AA55" i="1"/>
  <c r="J55" i="1"/>
  <c r="I55" i="1"/>
  <c r="AF54" i="1"/>
  <c r="AE54" i="1"/>
  <c r="AD54" i="1"/>
  <c r="AC54" i="1"/>
  <c r="AB54" i="1"/>
  <c r="AA54" i="1"/>
  <c r="J54" i="1"/>
  <c r="I54" i="1"/>
  <c r="AF53" i="1"/>
  <c r="AE53" i="1"/>
  <c r="AD53" i="1"/>
  <c r="AC53" i="1"/>
  <c r="AB53" i="1"/>
  <c r="AA53" i="1"/>
  <c r="J53" i="1"/>
  <c r="I53" i="1"/>
  <c r="AF52" i="1"/>
  <c r="AE52" i="1"/>
  <c r="AD52" i="1"/>
  <c r="AC52" i="1"/>
  <c r="AA52" i="1"/>
  <c r="AB52" i="1"/>
  <c r="J52" i="1"/>
  <c r="O52" i="1"/>
  <c r="O53" i="1"/>
  <c r="O54" i="1"/>
  <c r="O55" i="1"/>
  <c r="I52" i="1"/>
  <c r="W83" i="2"/>
  <c r="V83" i="2"/>
  <c r="U83" i="2"/>
  <c r="T83" i="2"/>
  <c r="S83" i="2"/>
  <c r="H83" i="2"/>
  <c r="E83" i="2"/>
  <c r="W82" i="2"/>
  <c r="V82" i="2"/>
  <c r="U82" i="2"/>
  <c r="T82" i="2"/>
  <c r="S82" i="2"/>
  <c r="H82" i="2"/>
  <c r="E82" i="2"/>
  <c r="W81" i="2"/>
  <c r="V81" i="2"/>
  <c r="U81" i="2"/>
  <c r="T81" i="2"/>
  <c r="S81" i="2"/>
  <c r="H81" i="2"/>
  <c r="E81" i="2"/>
  <c r="W80" i="2"/>
  <c r="V80" i="2"/>
  <c r="U80" i="2"/>
  <c r="T80" i="2"/>
  <c r="S80" i="2"/>
  <c r="H80" i="2"/>
  <c r="E80" i="2"/>
  <c r="W79" i="2"/>
  <c r="V79" i="2"/>
  <c r="U79" i="2"/>
  <c r="T79" i="2"/>
  <c r="S79" i="2"/>
  <c r="H79" i="2"/>
  <c r="E79" i="2"/>
  <c r="AF51" i="1"/>
  <c r="AE51" i="1"/>
  <c r="AD51" i="1"/>
  <c r="AC51" i="1"/>
  <c r="AB51" i="1"/>
  <c r="AA51" i="1"/>
  <c r="J51" i="1"/>
  <c r="O51" i="1"/>
  <c r="I51" i="1"/>
  <c r="AF50" i="1"/>
  <c r="AE50" i="1"/>
  <c r="AD50" i="1"/>
  <c r="AC50" i="1"/>
  <c r="AA50" i="1"/>
  <c r="AB50" i="1"/>
  <c r="O50" i="1"/>
  <c r="I50" i="1"/>
  <c r="J50" i="1"/>
  <c r="W78" i="2"/>
  <c r="V78" i="2"/>
  <c r="U78" i="2"/>
  <c r="T78" i="2"/>
  <c r="S78" i="2"/>
  <c r="H78" i="2"/>
  <c r="E78" i="2"/>
  <c r="S77" i="2"/>
  <c r="W77" i="2"/>
  <c r="V77" i="2"/>
  <c r="U77" i="2"/>
  <c r="T77" i="2"/>
  <c r="H77" i="2"/>
  <c r="E77" i="2"/>
  <c r="AA49" i="1"/>
  <c r="AB49" i="1"/>
  <c r="AC49" i="1"/>
  <c r="AD49" i="1"/>
  <c r="AE49" i="1"/>
  <c r="AF49" i="1"/>
  <c r="O49" i="1"/>
  <c r="J49" i="1"/>
  <c r="I49" i="1"/>
  <c r="AA48" i="1"/>
  <c r="AF48" i="1"/>
  <c r="AE48" i="1"/>
  <c r="AD48" i="1"/>
  <c r="AC48" i="1"/>
  <c r="AB48" i="1"/>
  <c r="J48" i="1"/>
  <c r="O48" i="1"/>
  <c r="I48" i="1"/>
  <c r="AA47" i="1"/>
  <c r="AF47" i="1"/>
  <c r="AE47" i="1"/>
  <c r="AD47" i="1"/>
  <c r="AC47" i="1"/>
  <c r="AB47" i="1"/>
  <c r="J47" i="1"/>
  <c r="O47" i="1"/>
  <c r="I47" i="1"/>
  <c r="S76" i="2"/>
  <c r="W76" i="2"/>
  <c r="V76" i="2"/>
  <c r="U76" i="2"/>
  <c r="T76" i="2"/>
  <c r="H76" i="2"/>
  <c r="E76" i="2"/>
  <c r="S75" i="2"/>
  <c r="W75" i="2"/>
  <c r="V75" i="2"/>
  <c r="U75" i="2"/>
  <c r="T75" i="2"/>
  <c r="H75" i="2"/>
  <c r="E75" i="2"/>
  <c r="W74" i="2"/>
  <c r="V74" i="2"/>
  <c r="U74" i="2"/>
  <c r="T74" i="2"/>
  <c r="S74" i="2"/>
  <c r="H74" i="2"/>
  <c r="E74" i="2"/>
  <c r="AF46" i="1"/>
  <c r="AE46" i="1"/>
  <c r="AD46" i="1"/>
  <c r="AC46" i="1"/>
  <c r="AB46" i="1"/>
  <c r="AA46" i="1"/>
  <c r="I46" i="1"/>
  <c r="O46" i="1"/>
  <c r="J46" i="1"/>
  <c r="I45" i="1"/>
  <c r="AF45" i="1"/>
  <c r="AE45" i="1"/>
  <c r="O45" i="1"/>
  <c r="AD45" i="1" s="1"/>
  <c r="J45" i="1"/>
  <c r="W73" i="2"/>
  <c r="V73" i="2"/>
  <c r="U73" i="2"/>
  <c r="S73" i="2"/>
  <c r="T73" i="2"/>
  <c r="H73" i="2"/>
  <c r="E73" i="2"/>
  <c r="AF44" i="1"/>
  <c r="AE44" i="1"/>
  <c r="AD44" i="1"/>
  <c r="AC44" i="1"/>
  <c r="AB44" i="1"/>
  <c r="AA44" i="1"/>
  <c r="O44" i="1"/>
  <c r="J44" i="1"/>
  <c r="I44" i="1"/>
  <c r="W72" i="2"/>
  <c r="V72" i="2"/>
  <c r="U72" i="2"/>
  <c r="T72" i="2"/>
  <c r="S72" i="2"/>
  <c r="H72" i="2"/>
  <c r="E72" i="2"/>
  <c r="AF43" i="1"/>
  <c r="AE43" i="1"/>
  <c r="AD43" i="1"/>
  <c r="AC43" i="1"/>
  <c r="AB43" i="1"/>
  <c r="AA43" i="1"/>
  <c r="O43" i="1"/>
  <c r="J43" i="1"/>
  <c r="I43" i="1"/>
  <c r="S71" i="2"/>
  <c r="W71" i="2"/>
  <c r="V71" i="2"/>
  <c r="U71" i="2"/>
  <c r="T71" i="2"/>
  <c r="H71" i="2"/>
  <c r="E71" i="2"/>
  <c r="J42" i="1"/>
  <c r="AF42" i="1"/>
  <c r="AE42" i="1"/>
  <c r="AD42" i="1"/>
  <c r="O42" i="1"/>
  <c r="AC42" i="1" s="1"/>
  <c r="I42" i="1"/>
  <c r="W70" i="2"/>
  <c r="V70" i="2"/>
  <c r="U70" i="2"/>
  <c r="T70" i="2"/>
  <c r="S70" i="2"/>
  <c r="H70" i="2"/>
  <c r="E70" i="2"/>
  <c r="AF41" i="1"/>
  <c r="AE41" i="1"/>
  <c r="AD41" i="1"/>
  <c r="AC41" i="1"/>
  <c r="AB41" i="1"/>
  <c r="AA41" i="1"/>
  <c r="J41" i="1"/>
  <c r="O41" i="1"/>
  <c r="I41" i="1"/>
  <c r="W69" i="2"/>
  <c r="V69" i="2"/>
  <c r="U69" i="2"/>
  <c r="T69" i="2"/>
  <c r="S69" i="2"/>
  <c r="H69" i="2"/>
  <c r="E69" i="2"/>
  <c r="O40" i="1"/>
  <c r="AC40" i="1" s="1"/>
  <c r="J40" i="1"/>
  <c r="I40" i="1"/>
  <c r="H68" i="2"/>
  <c r="S68" i="2" s="1"/>
  <c r="E68" i="2"/>
  <c r="O39" i="1"/>
  <c r="AA39" i="1" s="1"/>
  <c r="J39" i="1"/>
  <c r="I39" i="1"/>
  <c r="H67" i="2"/>
  <c r="T67" i="2" s="1"/>
  <c r="E67" i="2"/>
  <c r="O38" i="1"/>
  <c r="AF38" i="1" s="1"/>
  <c r="I38" i="1"/>
  <c r="J38" i="1"/>
  <c r="H66" i="2"/>
  <c r="S66" i="2" s="1"/>
  <c r="E66" i="2"/>
  <c r="W66" i="2"/>
  <c r="AF37" i="1"/>
  <c r="AE37" i="1"/>
  <c r="AD37" i="1"/>
  <c r="AC37" i="1"/>
  <c r="AB37" i="1"/>
  <c r="AA37" i="1"/>
  <c r="I37" i="1"/>
  <c r="O37" i="1"/>
  <c r="J37" i="1"/>
  <c r="W65" i="2"/>
  <c r="V65" i="2"/>
  <c r="U65" i="2"/>
  <c r="T65" i="2"/>
  <c r="S65" i="2"/>
  <c r="H65" i="2"/>
  <c r="E65" i="2"/>
  <c r="O36" i="1"/>
  <c r="AC36" i="1" s="1"/>
  <c r="I36" i="1"/>
  <c r="J36" i="1"/>
  <c r="I35" i="1"/>
  <c r="O35" i="1"/>
  <c r="AF35" i="1" s="1"/>
  <c r="J35" i="1"/>
  <c r="AA34" i="1"/>
  <c r="AB34" i="1"/>
  <c r="AC34" i="1"/>
  <c r="AD34" i="1"/>
  <c r="AE34" i="1"/>
  <c r="AF34" i="1"/>
  <c r="O34" i="1"/>
  <c r="J34" i="1"/>
  <c r="I34" i="1"/>
  <c r="AE33" i="1"/>
  <c r="W64" i="2"/>
  <c r="V64" i="2"/>
  <c r="U64" i="2"/>
  <c r="T64" i="2"/>
  <c r="S64" i="2"/>
  <c r="H64" i="2"/>
  <c r="E64" i="2"/>
  <c r="W63" i="2"/>
  <c r="V63" i="2"/>
  <c r="U63" i="2"/>
  <c r="T63" i="2"/>
  <c r="S63" i="2"/>
  <c r="H63" i="2"/>
  <c r="E63" i="2"/>
  <c r="W62" i="2"/>
  <c r="V62" i="2"/>
  <c r="U62" i="2"/>
  <c r="T62" i="2"/>
  <c r="S62" i="2"/>
  <c r="H62" i="2"/>
  <c r="E62" i="2"/>
  <c r="AA33" i="1"/>
  <c r="AB33" i="1"/>
  <c r="AC33" i="1"/>
  <c r="AD33" i="1"/>
  <c r="O33" i="1"/>
  <c r="AF33" i="1" s="1"/>
  <c r="I33" i="1"/>
  <c r="J33" i="1"/>
  <c r="AA32" i="1"/>
  <c r="AB32" i="1"/>
  <c r="AC32" i="1"/>
  <c r="AD32" i="1"/>
  <c r="AE32" i="1"/>
  <c r="AF32" i="1"/>
  <c r="O32" i="1"/>
  <c r="I32" i="1"/>
  <c r="J32" i="1"/>
  <c r="AC31" i="1"/>
  <c r="AD31" i="1"/>
  <c r="AE31" i="1"/>
  <c r="AF31" i="1"/>
  <c r="AB31" i="1"/>
  <c r="AA31" i="1"/>
  <c r="O31" i="1"/>
  <c r="J31" i="1"/>
  <c r="I31" i="1"/>
  <c r="W61" i="2"/>
  <c r="V61" i="2"/>
  <c r="U61" i="2"/>
  <c r="T61" i="2"/>
  <c r="S61" i="2"/>
  <c r="H61" i="2"/>
  <c r="E61" i="2"/>
  <c r="W60" i="2"/>
  <c r="V60" i="2"/>
  <c r="U60" i="2"/>
  <c r="T60" i="2"/>
  <c r="S60" i="2"/>
  <c r="H60" i="2"/>
  <c r="E60" i="2"/>
  <c r="W59" i="2"/>
  <c r="V59" i="2"/>
  <c r="U59" i="2"/>
  <c r="T59" i="2"/>
  <c r="S59" i="2"/>
  <c r="H59" i="2"/>
  <c r="E59" i="2"/>
  <c r="W58" i="2"/>
  <c r="V58" i="2"/>
  <c r="U58" i="2"/>
  <c r="T58" i="2"/>
  <c r="S58" i="2"/>
  <c r="H58" i="2"/>
  <c r="E58" i="2"/>
  <c r="O28" i="1"/>
  <c r="AF28" i="1" s="1"/>
  <c r="O27" i="1"/>
  <c r="AD27" i="1" s="1"/>
  <c r="J28" i="1"/>
  <c r="I28" i="1"/>
  <c r="W56" i="2"/>
  <c r="V56" i="2"/>
  <c r="U56" i="2"/>
  <c r="T56" i="2"/>
  <c r="S56" i="2"/>
  <c r="H56" i="2"/>
  <c r="E56" i="2"/>
  <c r="S55" i="2"/>
  <c r="W55" i="2"/>
  <c r="V55" i="2"/>
  <c r="U55" i="2"/>
  <c r="T55" i="2"/>
  <c r="H55" i="2"/>
  <c r="E55" i="2"/>
  <c r="AC27" i="1"/>
  <c r="AB27" i="1"/>
  <c r="AA27" i="1"/>
  <c r="J27" i="1"/>
  <c r="I27" i="1"/>
  <c r="O26" i="1"/>
  <c r="AA26" i="1" s="1"/>
  <c r="J26" i="1"/>
  <c r="I26" i="1"/>
  <c r="O25" i="1"/>
  <c r="AA25" i="1" s="1"/>
  <c r="AB25" i="1"/>
  <c r="AC25" i="1"/>
  <c r="J25" i="1"/>
  <c r="I25" i="1"/>
  <c r="AF24" i="1"/>
  <c r="AE24" i="1"/>
  <c r="AD24" i="1"/>
  <c r="AC24" i="1"/>
  <c r="AB24" i="1"/>
  <c r="AA24" i="1"/>
  <c r="O24" i="1"/>
  <c r="I24" i="1"/>
  <c r="J24" i="1"/>
  <c r="U54" i="2"/>
  <c r="V54" i="2"/>
  <c r="W54" i="2"/>
  <c r="T54" i="2"/>
  <c r="S54" i="2"/>
  <c r="H54" i="2"/>
  <c r="E54" i="2"/>
  <c r="U53" i="2"/>
  <c r="V53" i="2"/>
  <c r="W53" i="2"/>
  <c r="T53" i="2"/>
  <c r="S53" i="2"/>
  <c r="H53" i="2"/>
  <c r="E53" i="2"/>
  <c r="W52" i="2"/>
  <c r="V52" i="2"/>
  <c r="U52" i="2"/>
  <c r="T52" i="2"/>
  <c r="S52" i="2"/>
  <c r="H52" i="2"/>
  <c r="E52" i="2"/>
  <c r="AA45" i="1" l="1"/>
  <c r="AB45" i="1"/>
  <c r="AC45" i="1"/>
  <c r="AA42" i="1"/>
  <c r="AB42" i="1"/>
  <c r="AB40" i="1"/>
  <c r="AA40" i="1"/>
  <c r="AF40" i="1"/>
  <c r="AE40" i="1"/>
  <c r="AD40" i="1"/>
  <c r="W68" i="2"/>
  <c r="V68" i="2"/>
  <c r="T68" i="2"/>
  <c r="U68" i="2"/>
  <c r="AF39" i="1"/>
  <c r="AE39" i="1"/>
  <c r="AD39" i="1"/>
  <c r="AC39" i="1"/>
  <c r="AB39" i="1"/>
  <c r="V67" i="2"/>
  <c r="U67" i="2"/>
  <c r="W67" i="2"/>
  <c r="S67" i="2"/>
  <c r="AE38" i="1"/>
  <c r="AD38" i="1"/>
  <c r="AB38" i="1"/>
  <c r="AA38" i="1"/>
  <c r="AC38" i="1"/>
  <c r="V66" i="2"/>
  <c r="U66" i="2"/>
  <c r="T66" i="2"/>
  <c r="AB36" i="1"/>
  <c r="AF36" i="1"/>
  <c r="AE36" i="1"/>
  <c r="AA36" i="1"/>
  <c r="AD36" i="1"/>
  <c r="AA35" i="1"/>
  <c r="AB35" i="1"/>
  <c r="AC35" i="1"/>
  <c r="AD35" i="1"/>
  <c r="AE35" i="1"/>
  <c r="AE28" i="1"/>
  <c r="AD28" i="1"/>
  <c r="AC28" i="1"/>
  <c r="AB28" i="1"/>
  <c r="AA28" i="1"/>
  <c r="AE27" i="1"/>
  <c r="AF27" i="1"/>
  <c r="AF26" i="1"/>
  <c r="AC26" i="1"/>
  <c r="AE26" i="1"/>
  <c r="AD26" i="1"/>
  <c r="AB26" i="1"/>
  <c r="AF25" i="1"/>
  <c r="AE25" i="1"/>
  <c r="AD25" i="1"/>
  <c r="AF23" i="1"/>
  <c r="AE23" i="1"/>
  <c r="AD23" i="1"/>
  <c r="AC23" i="1"/>
  <c r="AB23" i="1"/>
  <c r="AA23" i="1"/>
  <c r="O23" i="1"/>
  <c r="J23" i="1"/>
  <c r="I23" i="1"/>
  <c r="T51" i="2"/>
  <c r="S51" i="2"/>
  <c r="H51" i="2"/>
  <c r="E51" i="2"/>
  <c r="T50" i="2"/>
  <c r="S50" i="2"/>
  <c r="H50" i="2"/>
  <c r="E50" i="2"/>
  <c r="T49" i="2"/>
  <c r="S49" i="2"/>
  <c r="H49" i="2"/>
  <c r="E49" i="2"/>
  <c r="J22" i="1"/>
  <c r="AA13" i="1"/>
  <c r="AB13" i="1"/>
  <c r="AC13" i="1"/>
  <c r="AD13" i="1"/>
  <c r="AE13" i="1"/>
  <c r="AF13" i="1"/>
  <c r="AA14" i="1"/>
  <c r="AB14" i="1"/>
  <c r="AC14" i="1"/>
  <c r="AD14" i="1"/>
  <c r="AE14" i="1"/>
  <c r="AF14" i="1"/>
  <c r="AA15" i="1"/>
  <c r="AB15" i="1"/>
  <c r="AC15" i="1"/>
  <c r="AD15" i="1"/>
  <c r="AE15" i="1"/>
  <c r="AF15" i="1"/>
  <c r="AA16" i="1"/>
  <c r="AB16" i="1"/>
  <c r="AC16" i="1"/>
  <c r="AD16" i="1"/>
  <c r="AE16" i="1"/>
  <c r="AF16" i="1"/>
  <c r="AA17" i="1"/>
  <c r="AB17" i="1"/>
  <c r="AC17" i="1"/>
  <c r="AD17" i="1"/>
  <c r="AE17" i="1"/>
  <c r="AF17" i="1"/>
  <c r="AA18" i="1"/>
  <c r="AB18" i="1"/>
  <c r="AC18" i="1"/>
  <c r="AD18" i="1"/>
  <c r="AE18" i="1"/>
  <c r="AF18" i="1"/>
  <c r="AA20" i="1"/>
  <c r="AB20" i="1"/>
  <c r="AC20" i="1"/>
  <c r="AD20" i="1"/>
  <c r="AE20" i="1"/>
  <c r="AF20" i="1"/>
  <c r="AA21" i="1"/>
  <c r="AB21" i="1"/>
  <c r="AC21" i="1"/>
  <c r="AD21" i="1"/>
  <c r="AE21" i="1"/>
  <c r="AF21" i="1"/>
  <c r="AA22" i="1"/>
  <c r="AB22" i="1"/>
  <c r="AC22" i="1"/>
  <c r="AD22" i="1"/>
  <c r="AE22" i="1"/>
  <c r="AF22" i="1"/>
  <c r="O22" i="1"/>
  <c r="I22" i="1"/>
  <c r="O21" i="1"/>
  <c r="J21" i="1"/>
  <c r="I21" i="1"/>
  <c r="T48" i="2"/>
  <c r="S48" i="2"/>
  <c r="H48" i="2"/>
  <c r="E48" i="2"/>
  <c r="O20" i="1"/>
  <c r="I20" i="1"/>
  <c r="J20" i="1"/>
  <c r="O19" i="1"/>
  <c r="AB19" i="1" s="1"/>
  <c r="I19" i="1"/>
  <c r="J19" i="1"/>
  <c r="T47" i="2"/>
  <c r="S47" i="2"/>
  <c r="H47" i="2"/>
  <c r="E47" i="2"/>
  <c r="T46" i="2"/>
  <c r="S46" i="2"/>
  <c r="H46" i="2"/>
  <c r="E46" i="2"/>
  <c r="O18" i="1"/>
  <c r="J18" i="1"/>
  <c r="I18" i="1"/>
  <c r="O17" i="1"/>
  <c r="J17" i="1"/>
  <c r="I17" i="1"/>
  <c r="T45" i="2"/>
  <c r="S45" i="2"/>
  <c r="H45" i="2"/>
  <c r="E45" i="2"/>
  <c r="T44" i="2"/>
  <c r="S44" i="2"/>
  <c r="H44" i="2"/>
  <c r="E44" i="2"/>
  <c r="J16" i="1"/>
  <c r="O16" i="1"/>
  <c r="I16" i="1"/>
  <c r="O15" i="1"/>
  <c r="J15" i="1"/>
  <c r="I15" i="1"/>
  <c r="T43" i="2"/>
  <c r="S43" i="2"/>
  <c r="H43" i="2"/>
  <c r="E43" i="2"/>
  <c r="O14" i="1"/>
  <c r="J14" i="1"/>
  <c r="I14" i="1"/>
  <c r="O13" i="1"/>
  <c r="J13" i="1"/>
  <c r="I13" i="1"/>
  <c r="T42" i="2"/>
  <c r="S42" i="2"/>
  <c r="H42" i="2"/>
  <c r="E42" i="2"/>
  <c r="T41" i="2"/>
  <c r="S41" i="2"/>
  <c r="H41" i="2"/>
  <c r="E41" i="2"/>
  <c r="O12" i="1"/>
  <c r="AA12" i="1" s="1"/>
  <c r="AB12" i="1"/>
  <c r="AE12" i="1"/>
  <c r="AF12" i="1"/>
  <c r="J12" i="1"/>
  <c r="I12" i="1"/>
  <c r="O11" i="1"/>
  <c r="AA11" i="1" s="1"/>
  <c r="AC11" i="1"/>
  <c r="AD11" i="1"/>
  <c r="AE11" i="1"/>
  <c r="AF11" i="1"/>
  <c r="J11" i="1"/>
  <c r="I11" i="1"/>
  <c r="H40" i="2"/>
  <c r="T40" i="2" s="1"/>
  <c r="E40" i="2"/>
  <c r="H39" i="2"/>
  <c r="S39" i="2" s="1"/>
  <c r="E39" i="2"/>
  <c r="O10" i="1"/>
  <c r="AB10" i="1" s="1"/>
  <c r="J10" i="1"/>
  <c r="I10" i="1"/>
  <c r="T28" i="2"/>
  <c r="T29" i="2"/>
  <c r="T30" i="2"/>
  <c r="T31" i="2"/>
  <c r="T35" i="2"/>
  <c r="T36" i="2"/>
  <c r="T37" i="2"/>
  <c r="T38" i="2"/>
  <c r="S8" i="2"/>
  <c r="S9" i="2"/>
  <c r="S10" i="2"/>
  <c r="S14" i="2"/>
  <c r="S15" i="2"/>
  <c r="S16" i="2"/>
  <c r="S17" i="2"/>
  <c r="S21" i="2"/>
  <c r="S22" i="2"/>
  <c r="S23" i="2"/>
  <c r="S24" i="2"/>
  <c r="S28" i="2"/>
  <c r="S29" i="2"/>
  <c r="S30" i="2"/>
  <c r="S31" i="2"/>
  <c r="S35" i="2"/>
  <c r="S36" i="2"/>
  <c r="S37" i="2"/>
  <c r="S38" i="2"/>
  <c r="H38" i="2"/>
  <c r="E38" i="2"/>
  <c r="AA8" i="1"/>
  <c r="AB8" i="1"/>
  <c r="AC8" i="1"/>
  <c r="AC9" i="1"/>
  <c r="AD9" i="1"/>
  <c r="AE9" i="1"/>
  <c r="O8" i="1"/>
  <c r="AD8" i="1" s="1"/>
  <c r="O9" i="1"/>
  <c r="AA9" i="1" s="1"/>
  <c r="I8" i="1"/>
  <c r="J8" i="1"/>
  <c r="I9" i="1"/>
  <c r="J9" i="1"/>
  <c r="E36" i="2"/>
  <c r="E37" i="2"/>
  <c r="H36" i="2"/>
  <c r="H37" i="2"/>
  <c r="Z5" i="1"/>
  <c r="Y5" i="1"/>
  <c r="X5" i="1"/>
  <c r="W5" i="1"/>
  <c r="V5" i="1"/>
  <c r="U5" i="1"/>
  <c r="AF19" i="1" l="1"/>
  <c r="AE19" i="1"/>
  <c r="AD19" i="1"/>
  <c r="AC19" i="1"/>
  <c r="AA19" i="1"/>
  <c r="AF8" i="1"/>
  <c r="AC10" i="1"/>
  <c r="AE8" i="1"/>
  <c r="AD10" i="1"/>
  <c r="AF9" i="1"/>
  <c r="AE10" i="1"/>
  <c r="AF10" i="1"/>
  <c r="AB9" i="1"/>
  <c r="AA10" i="1"/>
  <c r="AB11" i="1"/>
  <c r="AD12" i="1"/>
  <c r="AC12" i="1"/>
  <c r="S40" i="2"/>
  <c r="T39" i="2"/>
  <c r="N5" i="2"/>
  <c r="Q5" i="2"/>
  <c r="P5" i="2"/>
  <c r="O5" i="2"/>
  <c r="R5" i="2"/>
  <c r="H35" i="2"/>
  <c r="E35" i="2"/>
  <c r="H29" i="2"/>
  <c r="H30" i="2"/>
  <c r="H31" i="2"/>
  <c r="E29" i="2"/>
  <c r="E30" i="2"/>
  <c r="E31" i="2"/>
  <c r="H28" i="2"/>
  <c r="E28" i="2"/>
  <c r="T8" i="2"/>
  <c r="T9" i="2"/>
  <c r="T10" i="2"/>
  <c r="T14" i="2"/>
  <c r="T15" i="2"/>
  <c r="T16" i="2"/>
  <c r="T17" i="2"/>
  <c r="T21" i="2"/>
  <c r="T22" i="2"/>
  <c r="T23" i="2"/>
  <c r="T24" i="2"/>
  <c r="H24" i="2"/>
  <c r="E24" i="2"/>
  <c r="H23" i="2"/>
  <c r="E23" i="2"/>
  <c r="H22" i="2"/>
  <c r="E22" i="2"/>
  <c r="H21" i="2"/>
  <c r="E21" i="2"/>
  <c r="H17" i="2"/>
  <c r="E17" i="2"/>
  <c r="H16" i="2"/>
  <c r="E16" i="2"/>
  <c r="H15" i="2"/>
  <c r="E15" i="2"/>
  <c r="H14" i="2"/>
  <c r="E14" i="2"/>
  <c r="H10" i="2"/>
  <c r="E10" i="2"/>
  <c r="H9" i="2"/>
  <c r="E9" i="2"/>
  <c r="H8" i="2" l="1"/>
  <c r="E8" i="2"/>
  <c r="W8" i="2" l="1"/>
  <c r="V8" i="2"/>
  <c r="U8" i="2"/>
  <c r="O7" i="1"/>
  <c r="AA7" i="1" s="1"/>
  <c r="AC7" i="1" l="1"/>
  <c r="AD7" i="1"/>
  <c r="AE7" i="1"/>
  <c r="AF7" i="1"/>
  <c r="AB7" i="1"/>
  <c r="I7" i="1"/>
  <c r="J7" i="1"/>
  <c r="H7" i="2" l="1"/>
  <c r="W7" i="2" l="1"/>
  <c r="U7" i="2"/>
  <c r="V7" i="2"/>
  <c r="E7" i="2"/>
  <c r="S7" i="2"/>
  <c r="T7" i="2" l="1"/>
</calcChain>
</file>

<file path=xl/sharedStrings.xml><?xml version="1.0" encoding="utf-8"?>
<sst xmlns="http://schemas.openxmlformats.org/spreadsheetml/2006/main" count="82" uniqueCount="49">
  <si>
    <t>Data are draft and subject to revision</t>
  </si>
  <si>
    <t>Start Date</t>
  </si>
  <si>
    <t>Start Time</t>
  </si>
  <si>
    <t>Stop Date</t>
  </si>
  <si>
    <t>Stop Time</t>
  </si>
  <si>
    <t>Num. of Hours During Sampling Period</t>
  </si>
  <si>
    <t>Cone RPM West Trap</t>
  </si>
  <si>
    <t>Cone RPM East Trap</t>
  </si>
  <si>
    <t>Total Cone Rev. West Trap</t>
  </si>
  <si>
    <t>Total Cone Rev. East Trap</t>
  </si>
  <si>
    <t>Total Hours Fished</t>
  </si>
  <si>
    <t>River Flow (cfs) HFC</t>
  </si>
  <si>
    <r>
      <t>Water Temp (</t>
    </r>
    <r>
      <rPr>
        <sz val="10"/>
        <color theme="1"/>
        <rFont val="Calibri"/>
        <family val="2"/>
      </rPr>
      <t>°C)</t>
    </r>
  </si>
  <si>
    <t>Turbidity (NTU)</t>
  </si>
  <si>
    <t>Chinook salmon Min  FL</t>
  </si>
  <si>
    <t>Chinook salmon Max FL</t>
  </si>
  <si>
    <t>Fall Chinook salmon</t>
  </si>
  <si>
    <t>Spring Chinook salmon</t>
  </si>
  <si>
    <t>Late Fall Chinook salmon</t>
  </si>
  <si>
    <t>Steelhead (Wild)</t>
  </si>
  <si>
    <t>Steelhead (Clipped)</t>
  </si>
  <si>
    <t>CPUE Fall Chinook</t>
  </si>
  <si>
    <t>CPUE Spring Chinook</t>
  </si>
  <si>
    <t>CPUE Spring Chinook ad clipped</t>
  </si>
  <si>
    <t>CPUE Late Fall Chinook</t>
  </si>
  <si>
    <t>CPUE Steelhead</t>
  </si>
  <si>
    <t>CPUE Steelhead (clipped)</t>
  </si>
  <si>
    <t>Comments</t>
  </si>
  <si>
    <t>Herringer West</t>
  </si>
  <si>
    <t>Herringer East</t>
  </si>
  <si>
    <t>Cone RPM</t>
  </si>
  <si>
    <t>Total Cone Rev.</t>
  </si>
  <si>
    <t>River Flow (cfs) LFC</t>
  </si>
  <si>
    <t>Water Temp (°C)</t>
  </si>
  <si>
    <t xml:space="preserve">Fall </t>
  </si>
  <si>
    <t xml:space="preserve">Spring </t>
  </si>
  <si>
    <t xml:space="preserve">Late Fall </t>
  </si>
  <si>
    <t>Steelhead (Hatchery)</t>
  </si>
  <si>
    <t>CPUE Steelhead (hatchery)</t>
  </si>
  <si>
    <t>CPUE Steelhead (wild)</t>
  </si>
  <si>
    <t>Spring/Fall Chinook salmon ad clipped</t>
  </si>
  <si>
    <t>California Department of Water Resources - Eye Side Channel Rotary Screw Trap Catch and Effort Summaries - 2024/2025 Emigration Season</t>
  </si>
  <si>
    <t>Started trap</t>
  </si>
  <si>
    <t>Pulled trap</t>
  </si>
  <si>
    <t>Please direct inquiries to Jeff Jenkins (916) 202-1630 jeff.jenkins@water.ca.gov</t>
  </si>
  <si>
    <t>Started traps</t>
  </si>
  <si>
    <t>California Department of Water Resources - Herringer Rotary Screw Trap Catch and Effort Summaries - 2024/2025 Emigration Season</t>
  </si>
  <si>
    <t>Pulled traps</t>
  </si>
  <si>
    <t>Branch stuck in cone. Trap stopped and branch removed during the netting out of fish.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</si>
</sst>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2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9" xfId="0" applyNumberFormat="1" applyFont="1" applyBorder="1"/>
    <xf numFmtId="0" fontId="5" fillId="0" borderId="0" xfId="0" applyFont="1"/>
    <xf numFmtId="164" fontId="0" fillId="0" borderId="6" xfId="0" applyNumberFormat="1" applyBorder="1" applyAlignment="1">
      <alignment horizontal="center" vertical="center" wrapText="1"/>
    </xf>
    <xf numFmtId="20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2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6" xfId="0" applyFont="1" applyBorder="1"/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0" xfId="0" applyNumberFormat="1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165" fontId="3" fillId="0" borderId="13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wrapText="1"/>
    </xf>
    <xf numFmtId="165" fontId="3" fillId="0" borderId="14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8"/>
  <sheetViews>
    <sheetView tabSelected="1" zoomScale="110" zoomScaleNormal="110" workbookViewId="0">
      <pane xSplit="1" ySplit="5" topLeftCell="E40" activePane="bottomRight" state="frozen"/>
      <selection pane="topRight" activeCell="B1" sqref="B1"/>
      <selection pane="bottomLeft" activeCell="A6" sqref="A6"/>
      <selection pane="bottomRight" activeCell="V65" sqref="V65"/>
    </sheetView>
  </sheetViews>
  <sheetFormatPr defaultColWidth="9.140625" defaultRowHeight="12.75" x14ac:dyDescent="0.2"/>
  <cols>
    <col min="1" max="1" width="10.42578125" style="7" bestFit="1" customWidth="1"/>
    <col min="2" max="2" width="7.140625" style="7" customWidth="1"/>
    <col min="3" max="3" width="9.7109375" style="7" customWidth="1"/>
    <col min="4" max="4" width="6.85546875" style="7" customWidth="1"/>
    <col min="5" max="5" width="9.85546875" style="7" customWidth="1"/>
    <col min="6" max="6" width="7.140625" style="7" customWidth="1"/>
    <col min="7" max="7" width="9.85546875" style="7" customWidth="1"/>
    <col min="8" max="8" width="6.85546875" style="7" customWidth="1"/>
    <col min="9" max="9" width="13.28515625" style="7" customWidth="1"/>
    <col min="10" max="10" width="12.5703125" style="7" customWidth="1"/>
    <col min="11" max="12" width="6.5703125" style="11" customWidth="1"/>
    <col min="13" max="13" width="8.42578125" style="11" customWidth="1"/>
    <col min="14" max="14" width="8.7109375" style="7" customWidth="1"/>
    <col min="15" max="15" width="7.5703125" style="13" customWidth="1"/>
    <col min="16" max="16" width="9" style="7" bestFit="1" customWidth="1"/>
    <col min="17" max="17" width="8.5703125" style="7" bestFit="1" customWidth="1"/>
    <col min="18" max="18" width="8" style="7" bestFit="1" customWidth="1"/>
    <col min="19" max="22" width="7.42578125" style="7" bestFit="1" customWidth="1"/>
    <col min="23" max="23" width="9.42578125" style="7" customWidth="1"/>
    <col min="24" max="24" width="7.42578125" style="7" bestFit="1" customWidth="1"/>
    <col min="25" max="26" width="9.42578125" style="7" customWidth="1"/>
    <col min="27" max="27" width="8.42578125" style="13" bestFit="1" customWidth="1"/>
    <col min="28" max="28" width="7.42578125" style="13" bestFit="1" customWidth="1"/>
    <col min="29" max="29" width="10" style="13" customWidth="1"/>
    <col min="30" max="30" width="8.42578125" style="13" customWidth="1"/>
    <col min="31" max="31" width="9.140625" style="13" customWidth="1"/>
    <col min="32" max="32" width="9.42578125" style="13" customWidth="1"/>
    <col min="33" max="33" width="13.42578125" style="6" customWidth="1"/>
    <col min="34" max="35" width="9.140625" style="6"/>
    <col min="36" max="36" width="4.42578125" style="6" customWidth="1"/>
    <col min="37" max="42" width="9.140625" style="6" hidden="1" customWidth="1"/>
    <col min="43" max="43" width="4.42578125" style="6" customWidth="1"/>
    <col min="44" max="44" width="5.42578125" style="8" customWidth="1"/>
    <col min="45" max="16384" width="9.140625" style="6"/>
  </cols>
  <sheetData>
    <row r="1" spans="1:44" x14ac:dyDescent="0.2">
      <c r="A1" s="43" t="s">
        <v>46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14"/>
    </row>
    <row r="2" spans="1:44" x14ac:dyDescent="0.2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14"/>
    </row>
    <row r="3" spans="1:44" ht="13.5" thickBot="1" x14ac:dyDescent="0.25">
      <c r="A3" s="44" t="s">
        <v>44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5"/>
      <c r="Y3" s="44"/>
      <c r="Z3" s="44"/>
      <c r="AA3" s="44"/>
      <c r="AB3" s="44"/>
      <c r="AC3" s="44"/>
      <c r="AD3" s="44"/>
      <c r="AE3" s="44"/>
      <c r="AF3" s="17"/>
    </row>
    <row r="4" spans="1:44" ht="56.25" customHeight="1" thickTop="1" thickBot="1" x14ac:dyDescent="0.25">
      <c r="A4" s="38" t="s">
        <v>1</v>
      </c>
      <c r="B4" s="41" t="s">
        <v>2</v>
      </c>
      <c r="C4" s="39" t="s">
        <v>3</v>
      </c>
      <c r="D4" s="42" t="s">
        <v>4</v>
      </c>
      <c r="E4" s="38" t="s">
        <v>1</v>
      </c>
      <c r="F4" s="41" t="s">
        <v>2</v>
      </c>
      <c r="G4" s="39" t="s">
        <v>3</v>
      </c>
      <c r="H4" s="42" t="s">
        <v>4</v>
      </c>
      <c r="I4" s="9" t="s">
        <v>5</v>
      </c>
      <c r="J4" s="9" t="s">
        <v>5</v>
      </c>
      <c r="K4" s="49" t="s">
        <v>6</v>
      </c>
      <c r="L4" s="51" t="s">
        <v>7</v>
      </c>
      <c r="M4" s="51" t="s">
        <v>8</v>
      </c>
      <c r="N4" s="53" t="s">
        <v>9</v>
      </c>
      <c r="O4" s="55" t="s">
        <v>10</v>
      </c>
      <c r="P4" s="57" t="s">
        <v>11</v>
      </c>
      <c r="Q4" s="57" t="s">
        <v>12</v>
      </c>
      <c r="R4" s="59" t="s">
        <v>13</v>
      </c>
      <c r="S4" s="57" t="s">
        <v>14</v>
      </c>
      <c r="T4" s="53" t="s">
        <v>15</v>
      </c>
      <c r="U4" s="30" t="s">
        <v>16</v>
      </c>
      <c r="V4" s="31" t="s">
        <v>17</v>
      </c>
      <c r="W4" s="31" t="s">
        <v>40</v>
      </c>
      <c r="X4" s="31" t="s">
        <v>18</v>
      </c>
      <c r="Y4" s="31" t="s">
        <v>19</v>
      </c>
      <c r="Z4" s="32" t="s">
        <v>20</v>
      </c>
      <c r="AA4" s="55" t="s">
        <v>21</v>
      </c>
      <c r="AB4" s="64" t="s">
        <v>22</v>
      </c>
      <c r="AC4" s="61" t="s">
        <v>23</v>
      </c>
      <c r="AD4" s="61" t="s">
        <v>24</v>
      </c>
      <c r="AE4" s="55" t="s">
        <v>25</v>
      </c>
      <c r="AF4" s="59" t="s">
        <v>26</v>
      </c>
      <c r="AG4" s="63" t="s">
        <v>27</v>
      </c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19"/>
    </row>
    <row r="5" spans="1:44" ht="24.95" customHeight="1" thickTop="1" thickBot="1" x14ac:dyDescent="0.25">
      <c r="A5" s="46" t="s">
        <v>28</v>
      </c>
      <c r="B5" s="47"/>
      <c r="C5" s="47"/>
      <c r="D5" s="48"/>
      <c r="E5" s="46" t="s">
        <v>29</v>
      </c>
      <c r="F5" s="47"/>
      <c r="G5" s="47"/>
      <c r="H5" s="48"/>
      <c r="I5" s="38" t="s">
        <v>28</v>
      </c>
      <c r="J5" s="38" t="s">
        <v>29</v>
      </c>
      <c r="K5" s="50"/>
      <c r="L5" s="52"/>
      <c r="M5" s="52"/>
      <c r="N5" s="54"/>
      <c r="O5" s="56"/>
      <c r="P5" s="58"/>
      <c r="Q5" s="58"/>
      <c r="R5" s="60"/>
      <c r="S5" s="58"/>
      <c r="T5" s="54"/>
      <c r="U5" s="34">
        <f t="shared" ref="U5:Z5" si="0">SUM(U6:U600)</f>
        <v>20735</v>
      </c>
      <c r="V5" s="35">
        <f t="shared" si="0"/>
        <v>77</v>
      </c>
      <c r="W5" s="35">
        <f t="shared" si="0"/>
        <v>0</v>
      </c>
      <c r="X5" s="36">
        <f t="shared" si="0"/>
        <v>1</v>
      </c>
      <c r="Y5" s="36">
        <f t="shared" si="0"/>
        <v>0</v>
      </c>
      <c r="Z5" s="37">
        <f t="shared" si="0"/>
        <v>0</v>
      </c>
      <c r="AA5" s="56"/>
      <c r="AB5" s="65"/>
      <c r="AC5" s="62"/>
      <c r="AD5" s="62"/>
      <c r="AE5" s="56"/>
      <c r="AF5" s="60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19"/>
    </row>
    <row r="6" spans="1:44" ht="13.5" thickTop="1" x14ac:dyDescent="0.2">
      <c r="A6" s="16"/>
      <c r="B6" s="10"/>
      <c r="C6" s="16">
        <v>45628</v>
      </c>
      <c r="D6" s="10">
        <v>0.52430555555555558</v>
      </c>
      <c r="E6" s="16"/>
      <c r="F6" s="10"/>
      <c r="G6" s="16">
        <v>45628</v>
      </c>
      <c r="H6" s="10">
        <v>0.5</v>
      </c>
      <c r="K6" s="11">
        <v>4.4000000000000004</v>
      </c>
      <c r="L6" s="11">
        <v>5.0999999999999996</v>
      </c>
      <c r="N6" s="28"/>
      <c r="O6" s="29"/>
      <c r="P6" s="28">
        <v>1750</v>
      </c>
      <c r="Q6" s="28">
        <v>13</v>
      </c>
      <c r="R6" s="28">
        <v>3.04</v>
      </c>
      <c r="AE6" s="29"/>
      <c r="AF6" s="29"/>
      <c r="AG6" s="33" t="s">
        <v>45</v>
      </c>
    </row>
    <row r="7" spans="1:44" x14ac:dyDescent="0.2">
      <c r="A7" s="16">
        <v>45628</v>
      </c>
      <c r="B7" s="10">
        <v>0.52430555555555558</v>
      </c>
      <c r="C7" s="16">
        <v>45629</v>
      </c>
      <c r="D7" s="10">
        <v>0.3888888888888889</v>
      </c>
      <c r="E7" s="16">
        <v>45628</v>
      </c>
      <c r="F7" s="10">
        <v>0.5</v>
      </c>
      <c r="G7" s="16">
        <v>45629</v>
      </c>
      <c r="H7" s="10">
        <v>0.4</v>
      </c>
      <c r="I7" s="12">
        <f>((C7+D7)-(A7+B7))*24</f>
        <v>20.750000000058208</v>
      </c>
      <c r="J7" s="12">
        <f>((G7+H7)-(E7+F7))*24</f>
        <v>21.600000000034925</v>
      </c>
      <c r="K7" s="11">
        <v>4.2</v>
      </c>
      <c r="L7" s="11">
        <v>5.25</v>
      </c>
      <c r="M7" s="11">
        <v>5272.5</v>
      </c>
      <c r="N7" s="7">
        <v>6792.5</v>
      </c>
      <c r="O7" s="13">
        <f>((M7/K7)/60)+((N7/L7)/60)</f>
        <v>42.486111111111114</v>
      </c>
      <c r="P7" s="7">
        <v>1750</v>
      </c>
      <c r="R7" s="7">
        <v>1.29</v>
      </c>
      <c r="S7" s="7">
        <v>30</v>
      </c>
      <c r="T7" s="7">
        <v>43</v>
      </c>
      <c r="U7" s="7">
        <v>11</v>
      </c>
      <c r="V7" s="7">
        <v>3</v>
      </c>
      <c r="W7" s="7">
        <v>0</v>
      </c>
      <c r="X7" s="7">
        <v>0</v>
      </c>
      <c r="Y7" s="7">
        <v>0</v>
      </c>
      <c r="Z7" s="7">
        <v>0</v>
      </c>
      <c r="AA7" s="13">
        <f>U7/O7</f>
        <v>0.25890813991500489</v>
      </c>
      <c r="AB7" s="13">
        <f>V7/O7</f>
        <v>7.0611310885910425E-2</v>
      </c>
      <c r="AC7" s="13">
        <f>W7/O7</f>
        <v>0</v>
      </c>
      <c r="AD7" s="13">
        <f>X7/O7</f>
        <v>0</v>
      </c>
      <c r="AE7" s="13">
        <f>Y7/O7</f>
        <v>0</v>
      </c>
      <c r="AF7" s="13">
        <f>Z7/O7</f>
        <v>0</v>
      </c>
      <c r="AG7" s="20"/>
    </row>
    <row r="8" spans="1:44" x14ac:dyDescent="0.2">
      <c r="A8" s="16">
        <v>45629</v>
      </c>
      <c r="B8" s="10">
        <v>0.3888888888888889</v>
      </c>
      <c r="C8" s="16">
        <v>45630</v>
      </c>
      <c r="D8" s="10">
        <v>0.37777777777777777</v>
      </c>
      <c r="E8" s="16">
        <v>45629</v>
      </c>
      <c r="F8" s="10">
        <v>0.4</v>
      </c>
      <c r="G8" s="16">
        <v>45630</v>
      </c>
      <c r="H8" s="10">
        <v>0.38541666666666669</v>
      </c>
      <c r="I8" s="12">
        <f t="shared" ref="I8:I31" si="1">((C8+D8)-(A8+B8))*24</f>
        <v>23.733333333337214</v>
      </c>
      <c r="J8" s="12">
        <f t="shared" ref="J8:J18" si="2">((G8+H8)-(E8+F8))*24</f>
        <v>23.649999999906868</v>
      </c>
      <c r="K8" s="11">
        <v>4.4000000000000004</v>
      </c>
      <c r="L8" s="11">
        <v>5.35</v>
      </c>
      <c r="M8" s="18">
        <v>5937.5</v>
      </c>
      <c r="N8" s="7">
        <v>7457.5</v>
      </c>
      <c r="O8" s="13">
        <f t="shared" ref="O8:O26" si="3">((M8/K8)/60)+((N8/L8)/60)</f>
        <v>45.722617530444637</v>
      </c>
      <c r="P8" s="7">
        <v>1750</v>
      </c>
      <c r="Q8" s="7">
        <v>8</v>
      </c>
      <c r="R8" s="7">
        <v>1.53</v>
      </c>
      <c r="S8" s="7">
        <v>30</v>
      </c>
      <c r="T8" s="7">
        <v>35</v>
      </c>
      <c r="U8" s="7">
        <v>7</v>
      </c>
      <c r="V8" s="7">
        <v>3</v>
      </c>
      <c r="W8" s="7">
        <v>0</v>
      </c>
      <c r="X8" s="7">
        <v>0</v>
      </c>
      <c r="Y8" s="7">
        <v>0</v>
      </c>
      <c r="Z8" s="7">
        <v>0</v>
      </c>
      <c r="AA8" s="13">
        <f t="shared" ref="AA8:AA12" si="4">U8/O8</f>
        <v>0.15309709675608607</v>
      </c>
      <c r="AB8" s="13">
        <f t="shared" ref="AB8:AB12" si="5">V8/O8</f>
        <v>6.5613041466894034E-2</v>
      </c>
      <c r="AC8" s="13">
        <f t="shared" ref="AC8:AC12" si="6">W8/O8</f>
        <v>0</v>
      </c>
      <c r="AD8" s="13">
        <f t="shared" ref="AD8:AD12" si="7">X8/O8</f>
        <v>0</v>
      </c>
      <c r="AE8" s="13">
        <f t="shared" ref="AE8:AE12" si="8">Y8/O8</f>
        <v>0</v>
      </c>
      <c r="AF8" s="13">
        <f t="shared" ref="AF8:AF12" si="9">Z8/O8</f>
        <v>0</v>
      </c>
    </row>
    <row r="9" spans="1:44" x14ac:dyDescent="0.2">
      <c r="A9" s="16">
        <v>45630</v>
      </c>
      <c r="B9" s="10">
        <v>0.37777777777777777</v>
      </c>
      <c r="C9" s="16">
        <v>45631</v>
      </c>
      <c r="D9" s="10">
        <v>0.47222222222222221</v>
      </c>
      <c r="E9" s="16">
        <v>45630</v>
      </c>
      <c r="F9" s="10">
        <v>0.4</v>
      </c>
      <c r="G9" s="16">
        <v>45631</v>
      </c>
      <c r="H9" s="10">
        <v>0.4909722222222222</v>
      </c>
      <c r="I9" s="12">
        <f t="shared" si="1"/>
        <v>26.266666666546371</v>
      </c>
      <c r="J9" s="12">
        <f t="shared" si="2"/>
        <v>26.183333333290648</v>
      </c>
      <c r="K9" s="11">
        <v>4.1500000000000004</v>
      </c>
      <c r="L9" s="11">
        <v>5.2</v>
      </c>
      <c r="M9" s="11">
        <v>6650</v>
      </c>
      <c r="N9" s="7">
        <v>8312.5</v>
      </c>
      <c r="O9" s="13">
        <f t="shared" si="3"/>
        <v>53.349455514365147</v>
      </c>
      <c r="P9" s="7">
        <v>1750</v>
      </c>
      <c r="Q9" s="7">
        <v>9</v>
      </c>
      <c r="R9" s="7">
        <v>2.4</v>
      </c>
      <c r="S9" s="7">
        <v>30</v>
      </c>
      <c r="T9" s="7">
        <v>35</v>
      </c>
      <c r="U9" s="7">
        <v>9</v>
      </c>
      <c r="V9" s="7">
        <v>5</v>
      </c>
      <c r="W9" s="7">
        <v>0</v>
      </c>
      <c r="X9" s="7">
        <v>0</v>
      </c>
      <c r="Y9" s="7">
        <v>0</v>
      </c>
      <c r="Z9" s="7">
        <v>0</v>
      </c>
      <c r="AA9" s="13">
        <f t="shared" si="4"/>
        <v>0.16869900382725769</v>
      </c>
      <c r="AB9" s="13">
        <f t="shared" si="5"/>
        <v>9.3721668792920945E-2</v>
      </c>
      <c r="AC9" s="13">
        <f t="shared" si="6"/>
        <v>0</v>
      </c>
      <c r="AD9" s="13">
        <f t="shared" si="7"/>
        <v>0</v>
      </c>
      <c r="AE9" s="13">
        <f t="shared" si="8"/>
        <v>0</v>
      </c>
      <c r="AF9" s="13">
        <f t="shared" si="9"/>
        <v>0</v>
      </c>
    </row>
    <row r="10" spans="1:44" x14ac:dyDescent="0.2">
      <c r="A10" s="16">
        <v>45631</v>
      </c>
      <c r="B10" s="10">
        <v>0.47222222222222221</v>
      </c>
      <c r="C10" s="16">
        <v>45632</v>
      </c>
      <c r="D10" s="10">
        <v>0.59652777777777777</v>
      </c>
      <c r="E10" s="16">
        <v>45631</v>
      </c>
      <c r="F10" s="10">
        <v>0.4909722222222222</v>
      </c>
      <c r="G10" s="16">
        <v>45632</v>
      </c>
      <c r="H10" s="10">
        <v>0.59652777777777777</v>
      </c>
      <c r="I10" s="12">
        <f t="shared" si="1"/>
        <v>26.983333333453629</v>
      </c>
      <c r="J10" s="12">
        <f t="shared" si="2"/>
        <v>26.53333333338378</v>
      </c>
      <c r="K10" s="11">
        <v>4.25</v>
      </c>
      <c r="L10" s="11">
        <v>5.4</v>
      </c>
      <c r="M10" s="11">
        <v>6602.5</v>
      </c>
      <c r="N10" s="7">
        <v>8265</v>
      </c>
      <c r="O10" s="13">
        <f t="shared" si="3"/>
        <v>51.401416122004349</v>
      </c>
      <c r="P10" s="7">
        <v>1750</v>
      </c>
      <c r="R10" s="7">
        <v>1.82</v>
      </c>
      <c r="S10" s="7">
        <v>26</v>
      </c>
      <c r="T10" s="7">
        <v>36</v>
      </c>
      <c r="U10" s="7">
        <v>5</v>
      </c>
      <c r="V10" s="7">
        <v>3</v>
      </c>
      <c r="W10" s="7">
        <v>0</v>
      </c>
      <c r="X10" s="7">
        <v>0</v>
      </c>
      <c r="Y10" s="7">
        <v>0</v>
      </c>
      <c r="Z10" s="7">
        <v>0</v>
      </c>
      <c r="AA10" s="13">
        <f t="shared" si="4"/>
        <v>9.7273584605766489E-2</v>
      </c>
      <c r="AB10" s="13">
        <f t="shared" si="5"/>
        <v>5.8364150763459896E-2</v>
      </c>
      <c r="AC10" s="13">
        <f t="shared" si="6"/>
        <v>0</v>
      </c>
      <c r="AD10" s="13">
        <f t="shared" si="7"/>
        <v>0</v>
      </c>
      <c r="AE10" s="13">
        <f t="shared" si="8"/>
        <v>0</v>
      </c>
      <c r="AF10" s="13">
        <f t="shared" si="9"/>
        <v>0</v>
      </c>
    </row>
    <row r="11" spans="1:44" x14ac:dyDescent="0.2">
      <c r="A11" s="16">
        <v>45632</v>
      </c>
      <c r="B11" s="10">
        <v>0.59652777777777777</v>
      </c>
      <c r="C11" s="16">
        <v>45633</v>
      </c>
      <c r="D11" s="10">
        <v>0.35625000000000001</v>
      </c>
      <c r="E11" s="16">
        <v>45632</v>
      </c>
      <c r="F11" s="10">
        <v>0.59652777777777777</v>
      </c>
      <c r="G11" s="16">
        <v>45633</v>
      </c>
      <c r="H11" s="10">
        <v>0.35625000000000001</v>
      </c>
      <c r="I11" s="12">
        <f t="shared" si="1"/>
        <v>18.233333333220799</v>
      </c>
      <c r="J11" s="12">
        <f t="shared" si="2"/>
        <v>18.233333333220799</v>
      </c>
      <c r="K11" s="11">
        <v>4.25</v>
      </c>
      <c r="L11" s="11">
        <v>5.15</v>
      </c>
      <c r="M11" s="11">
        <v>4655</v>
      </c>
      <c r="N11" s="7">
        <v>5890</v>
      </c>
      <c r="O11" s="13">
        <f t="shared" si="3"/>
        <v>37.316390633923469</v>
      </c>
      <c r="P11" s="7">
        <v>1750</v>
      </c>
      <c r="Q11" s="7">
        <v>8.5</v>
      </c>
      <c r="R11" s="7">
        <v>3.67</v>
      </c>
      <c r="S11" s="7">
        <v>31</v>
      </c>
      <c r="T11" s="7">
        <v>37</v>
      </c>
      <c r="U11" s="7">
        <v>4</v>
      </c>
      <c r="V11" s="7">
        <v>4</v>
      </c>
      <c r="W11" s="7">
        <v>0</v>
      </c>
      <c r="X11" s="7">
        <v>0</v>
      </c>
      <c r="Y11" s="7">
        <v>0</v>
      </c>
      <c r="Z11" s="7">
        <v>0</v>
      </c>
      <c r="AA11" s="13">
        <f t="shared" si="4"/>
        <v>0.10719150303790882</v>
      </c>
      <c r="AB11" s="13">
        <f t="shared" si="5"/>
        <v>0.10719150303790882</v>
      </c>
      <c r="AC11" s="13">
        <f t="shared" si="6"/>
        <v>0</v>
      </c>
      <c r="AD11" s="13">
        <f t="shared" si="7"/>
        <v>0</v>
      </c>
      <c r="AE11" s="13">
        <f t="shared" si="8"/>
        <v>0</v>
      </c>
      <c r="AF11" s="13">
        <f t="shared" si="9"/>
        <v>0</v>
      </c>
    </row>
    <row r="12" spans="1:44" x14ac:dyDescent="0.2">
      <c r="A12" s="16">
        <v>45633</v>
      </c>
      <c r="B12" s="10">
        <v>0.35625000000000001</v>
      </c>
      <c r="C12" s="16">
        <v>45634</v>
      </c>
      <c r="D12" s="10">
        <v>0.52569444444444446</v>
      </c>
      <c r="E12" s="16">
        <v>45633</v>
      </c>
      <c r="F12" s="10">
        <v>0.35625000000000001</v>
      </c>
      <c r="G12" s="16">
        <v>45634</v>
      </c>
      <c r="H12" s="10">
        <v>0.52916666666666667</v>
      </c>
      <c r="I12" s="12">
        <f t="shared" si="1"/>
        <v>28.066666666651145</v>
      </c>
      <c r="J12" s="7">
        <f t="shared" si="2"/>
        <v>28.150000000081491</v>
      </c>
      <c r="K12" s="11">
        <v>4.05</v>
      </c>
      <c r="L12" s="11">
        <v>5.35</v>
      </c>
      <c r="M12" s="11">
        <v>6602.5</v>
      </c>
      <c r="N12" s="7">
        <v>8122.5</v>
      </c>
      <c r="O12" s="13">
        <f t="shared" si="3"/>
        <v>52.474520210761128</v>
      </c>
      <c r="P12" s="7">
        <v>1750</v>
      </c>
      <c r="Q12" s="7">
        <v>9</v>
      </c>
      <c r="R12" s="7">
        <v>2.0699999999999998</v>
      </c>
      <c r="S12" s="7">
        <v>30</v>
      </c>
      <c r="T12" s="7">
        <v>144</v>
      </c>
      <c r="U12" s="7">
        <v>13</v>
      </c>
      <c r="V12" s="7">
        <v>1</v>
      </c>
      <c r="W12" s="7">
        <v>0</v>
      </c>
      <c r="X12" s="7">
        <v>1</v>
      </c>
      <c r="Y12" s="7">
        <v>0</v>
      </c>
      <c r="Z12" s="7">
        <v>0</v>
      </c>
      <c r="AA12" s="13">
        <f t="shared" si="4"/>
        <v>0.24773928275639662</v>
      </c>
      <c r="AB12" s="13">
        <f t="shared" si="5"/>
        <v>1.90568679043382E-2</v>
      </c>
      <c r="AC12" s="13">
        <f t="shared" si="6"/>
        <v>0</v>
      </c>
      <c r="AD12" s="13">
        <f t="shared" si="7"/>
        <v>1.90568679043382E-2</v>
      </c>
      <c r="AE12" s="13">
        <f t="shared" si="8"/>
        <v>0</v>
      </c>
      <c r="AF12" s="13">
        <f t="shared" si="9"/>
        <v>0</v>
      </c>
    </row>
    <row r="13" spans="1:44" x14ac:dyDescent="0.2">
      <c r="A13" s="16">
        <v>45634</v>
      </c>
      <c r="B13" s="10">
        <v>0.52569444444444446</v>
      </c>
      <c r="C13" s="16">
        <v>45635</v>
      </c>
      <c r="D13" s="10">
        <v>0.4513888888888889</v>
      </c>
      <c r="E13" s="16">
        <v>45634</v>
      </c>
      <c r="F13" s="10">
        <v>0.52916666666666667</v>
      </c>
      <c r="G13" s="16">
        <v>45635</v>
      </c>
      <c r="H13" s="10">
        <v>0.46875</v>
      </c>
      <c r="I13" s="12">
        <f t="shared" si="1"/>
        <v>22.216666666790843</v>
      </c>
      <c r="J13" s="7">
        <f t="shared" si="2"/>
        <v>22.549999999988358</v>
      </c>
      <c r="K13" s="11">
        <v>4.0999999999999996</v>
      </c>
      <c r="L13" s="11">
        <v>5.0999999999999996</v>
      </c>
      <c r="M13" s="11">
        <v>5225</v>
      </c>
      <c r="N13" s="7">
        <v>6840</v>
      </c>
      <c r="O13" s="13">
        <f t="shared" si="3"/>
        <v>43.592778574844573</v>
      </c>
      <c r="P13" s="7">
        <v>1750</v>
      </c>
      <c r="Q13" s="7">
        <v>8.5</v>
      </c>
      <c r="R13" s="7">
        <v>2.68</v>
      </c>
      <c r="S13" s="7">
        <v>32</v>
      </c>
      <c r="T13" s="7">
        <v>36</v>
      </c>
      <c r="U13" s="7">
        <v>5</v>
      </c>
      <c r="V13" s="7">
        <v>1</v>
      </c>
      <c r="W13" s="7">
        <v>0</v>
      </c>
      <c r="X13" s="7">
        <v>0</v>
      </c>
      <c r="Y13" s="7">
        <v>0</v>
      </c>
      <c r="Z13" s="7">
        <v>0</v>
      </c>
      <c r="AA13" s="13">
        <f t="shared" ref="AA13:AA27" si="10">U13/O13</f>
        <v>0.11469789638243602</v>
      </c>
      <c r="AB13" s="13">
        <f t="shared" ref="AB13:AB27" si="11">V13/O13</f>
        <v>2.2939579276487206E-2</v>
      </c>
      <c r="AC13" s="13">
        <f t="shared" ref="AC13:AC27" si="12">W13/O13</f>
        <v>0</v>
      </c>
      <c r="AD13" s="13">
        <f t="shared" ref="AD13:AD27" si="13">X13/O13</f>
        <v>0</v>
      </c>
      <c r="AE13" s="13">
        <f t="shared" ref="AE13:AE27" si="14">Y13/O13</f>
        <v>0</v>
      </c>
      <c r="AF13" s="13">
        <f t="shared" ref="AF13:AF27" si="15">Z13/O13</f>
        <v>0</v>
      </c>
    </row>
    <row r="14" spans="1:44" x14ac:dyDescent="0.2">
      <c r="A14" s="16">
        <v>45635</v>
      </c>
      <c r="B14" s="10">
        <v>0.4513888888888889</v>
      </c>
      <c r="C14" s="16">
        <v>45636</v>
      </c>
      <c r="D14" s="10">
        <v>0.40486111111111112</v>
      </c>
      <c r="E14" s="16">
        <v>45635</v>
      </c>
      <c r="F14" s="10">
        <v>0.46875</v>
      </c>
      <c r="G14" s="16">
        <v>45636</v>
      </c>
      <c r="H14" s="10">
        <v>0.4</v>
      </c>
      <c r="I14" s="12">
        <f t="shared" si="1"/>
        <v>22.883333333360497</v>
      </c>
      <c r="J14" s="7">
        <f t="shared" si="2"/>
        <v>22.350000000034925</v>
      </c>
      <c r="K14" s="11">
        <v>3.95</v>
      </c>
      <c r="L14" s="11">
        <v>5.05</v>
      </c>
      <c r="M14" s="11">
        <v>5225</v>
      </c>
      <c r="N14" s="7">
        <v>6792.5</v>
      </c>
      <c r="O14" s="13">
        <f t="shared" si="3"/>
        <v>44.463905251284622</v>
      </c>
      <c r="P14" s="7">
        <v>1750</v>
      </c>
      <c r="Q14" s="7">
        <v>8.5</v>
      </c>
      <c r="R14" s="7">
        <v>2.29</v>
      </c>
      <c r="S14" s="7">
        <v>34</v>
      </c>
      <c r="T14" s="7">
        <v>34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13">
        <f t="shared" si="10"/>
        <v>2.2490152278540777E-2</v>
      </c>
      <c r="AB14" s="13">
        <f t="shared" si="11"/>
        <v>0</v>
      </c>
      <c r="AC14" s="13">
        <f t="shared" si="12"/>
        <v>0</v>
      </c>
      <c r="AD14" s="13">
        <f t="shared" si="13"/>
        <v>0</v>
      </c>
      <c r="AE14" s="13">
        <f t="shared" si="14"/>
        <v>0</v>
      </c>
      <c r="AF14" s="13">
        <f t="shared" si="15"/>
        <v>0</v>
      </c>
    </row>
    <row r="15" spans="1:44" x14ac:dyDescent="0.2">
      <c r="A15" s="16">
        <v>45636</v>
      </c>
      <c r="B15" s="10">
        <v>0.40486111111111112</v>
      </c>
      <c r="C15" s="16">
        <v>45637</v>
      </c>
      <c r="D15" s="10">
        <v>0.41875000000000001</v>
      </c>
      <c r="E15" s="16">
        <v>45636</v>
      </c>
      <c r="F15" s="10">
        <v>0.4</v>
      </c>
      <c r="G15" s="16">
        <v>45637</v>
      </c>
      <c r="H15" s="10">
        <v>0.4236111111111111</v>
      </c>
      <c r="I15" s="12">
        <f t="shared" si="1"/>
        <v>24.333333333197515</v>
      </c>
      <c r="J15" s="12">
        <f t="shared" si="2"/>
        <v>24.566666666592937</v>
      </c>
      <c r="K15" s="11">
        <v>3.7</v>
      </c>
      <c r="L15" s="11">
        <v>5.0999999999999996</v>
      </c>
      <c r="M15" s="11">
        <v>5462.5</v>
      </c>
      <c r="N15" s="7">
        <v>7267.5</v>
      </c>
      <c r="O15" s="13">
        <f t="shared" si="3"/>
        <v>48.35585585585585</v>
      </c>
      <c r="P15" s="7">
        <v>1750</v>
      </c>
      <c r="Q15" s="7">
        <v>8</v>
      </c>
      <c r="R15" s="7">
        <v>1.5</v>
      </c>
      <c r="S15" s="7">
        <v>29</v>
      </c>
      <c r="T15" s="7">
        <v>33</v>
      </c>
      <c r="U15" s="7">
        <v>8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13">
        <f t="shared" si="10"/>
        <v>0.16544014904517934</v>
      </c>
      <c r="AB15" s="13">
        <f t="shared" si="11"/>
        <v>0</v>
      </c>
      <c r="AC15" s="13">
        <f t="shared" si="12"/>
        <v>0</v>
      </c>
      <c r="AD15" s="13">
        <f t="shared" si="13"/>
        <v>0</v>
      </c>
      <c r="AE15" s="13">
        <f t="shared" si="14"/>
        <v>0</v>
      </c>
      <c r="AF15" s="13">
        <f t="shared" si="15"/>
        <v>0</v>
      </c>
    </row>
    <row r="16" spans="1:44" x14ac:dyDescent="0.2">
      <c r="A16" s="16">
        <v>45637</v>
      </c>
      <c r="B16" s="10">
        <v>0.41875000000000001</v>
      </c>
      <c r="C16" s="16">
        <v>45638</v>
      </c>
      <c r="D16" s="10">
        <v>0.43402777777777779</v>
      </c>
      <c r="E16" s="16">
        <v>45637</v>
      </c>
      <c r="F16" s="10">
        <v>0.4236111111111111</v>
      </c>
      <c r="G16" s="16">
        <v>45638</v>
      </c>
      <c r="H16" s="10">
        <v>0.43055555555555558</v>
      </c>
      <c r="I16" s="12">
        <f t="shared" si="1"/>
        <v>24.366666666814126</v>
      </c>
      <c r="J16" s="12">
        <f t="shared" si="2"/>
        <v>24.166666666686069</v>
      </c>
      <c r="K16" s="11">
        <v>4.05</v>
      </c>
      <c r="L16" s="11">
        <v>5.15</v>
      </c>
      <c r="M16" s="11">
        <v>5557.5</v>
      </c>
      <c r="N16" s="7">
        <v>7127.5</v>
      </c>
      <c r="O16" s="13">
        <f t="shared" si="3"/>
        <v>45.936713412441563</v>
      </c>
      <c r="P16" s="7">
        <v>1750</v>
      </c>
      <c r="Q16" s="7">
        <v>9</v>
      </c>
      <c r="R16" s="7">
        <v>2.1800000000000002</v>
      </c>
      <c r="S16" s="7">
        <v>31</v>
      </c>
      <c r="T16" s="7">
        <v>34</v>
      </c>
      <c r="U16" s="7">
        <v>5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13">
        <f t="shared" si="10"/>
        <v>0.10884540117416831</v>
      </c>
      <c r="AB16" s="13">
        <f t="shared" si="11"/>
        <v>0</v>
      </c>
      <c r="AC16" s="13">
        <f t="shared" si="12"/>
        <v>0</v>
      </c>
      <c r="AD16" s="13">
        <f t="shared" si="13"/>
        <v>0</v>
      </c>
      <c r="AE16" s="13">
        <f t="shared" si="14"/>
        <v>0</v>
      </c>
      <c r="AF16" s="13">
        <f t="shared" si="15"/>
        <v>0</v>
      </c>
    </row>
    <row r="17" spans="1:33" x14ac:dyDescent="0.2">
      <c r="A17" s="16">
        <v>45638</v>
      </c>
      <c r="B17" s="10">
        <v>0.43402777777777779</v>
      </c>
      <c r="C17" s="16">
        <v>45639</v>
      </c>
      <c r="D17" s="10">
        <v>0.37847222222222221</v>
      </c>
      <c r="E17" s="16">
        <v>45638</v>
      </c>
      <c r="F17" s="10">
        <v>0.43055555555555558</v>
      </c>
      <c r="G17" s="16">
        <v>45639</v>
      </c>
      <c r="H17" s="10">
        <v>0.38333333333333336</v>
      </c>
      <c r="I17" s="12">
        <f t="shared" si="1"/>
        <v>22.666666666511446</v>
      </c>
      <c r="J17" s="12">
        <f t="shared" si="2"/>
        <v>22.866666666639503</v>
      </c>
      <c r="K17" s="11">
        <v>3.4</v>
      </c>
      <c r="L17" s="11">
        <v>4.8499999999999996</v>
      </c>
      <c r="M17" s="11">
        <v>4940</v>
      </c>
      <c r="N17" s="7">
        <v>6792.5</v>
      </c>
      <c r="O17" s="13">
        <f t="shared" si="3"/>
        <v>47.557610673135237</v>
      </c>
      <c r="P17" s="7">
        <v>1750</v>
      </c>
      <c r="Q17" s="7">
        <v>9</v>
      </c>
      <c r="R17" s="7">
        <v>2.2000000000000002</v>
      </c>
      <c r="S17" s="7">
        <v>34</v>
      </c>
      <c r="T17" s="7">
        <v>34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13">
        <f t="shared" si="10"/>
        <v>2.10271286939335E-2</v>
      </c>
      <c r="AB17" s="13">
        <f t="shared" si="11"/>
        <v>0</v>
      </c>
      <c r="AC17" s="13">
        <f t="shared" si="12"/>
        <v>0</v>
      </c>
      <c r="AD17" s="13">
        <f t="shared" si="13"/>
        <v>0</v>
      </c>
      <c r="AE17" s="13">
        <f t="shared" si="14"/>
        <v>0</v>
      </c>
      <c r="AF17" s="13">
        <f t="shared" si="15"/>
        <v>0</v>
      </c>
    </row>
    <row r="18" spans="1:33" x14ac:dyDescent="0.2">
      <c r="A18" s="16">
        <v>45639</v>
      </c>
      <c r="B18" s="10">
        <v>0.37847222222222221</v>
      </c>
      <c r="C18" s="16">
        <v>45640</v>
      </c>
      <c r="D18" s="10">
        <v>0.50347222222222221</v>
      </c>
      <c r="E18" s="16">
        <v>45639</v>
      </c>
      <c r="F18" s="10">
        <v>0.38333333333333336</v>
      </c>
      <c r="G18" s="16">
        <v>45640</v>
      </c>
      <c r="H18" s="10">
        <v>0.50694444444444442</v>
      </c>
      <c r="I18" s="12">
        <f t="shared" si="1"/>
        <v>27</v>
      </c>
      <c r="J18" s="12">
        <f t="shared" si="2"/>
        <v>26.966666666732635</v>
      </c>
      <c r="K18" s="11">
        <v>3.55</v>
      </c>
      <c r="L18" s="11">
        <v>5.15</v>
      </c>
      <c r="M18" s="11">
        <v>6032.5</v>
      </c>
      <c r="N18" s="7">
        <v>7980</v>
      </c>
      <c r="O18" s="13">
        <f t="shared" si="3"/>
        <v>54.146838962578059</v>
      </c>
      <c r="P18" s="7">
        <v>1750</v>
      </c>
      <c r="Q18" s="7">
        <v>8</v>
      </c>
      <c r="R18" s="7">
        <v>1.88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13">
        <f t="shared" si="10"/>
        <v>0</v>
      </c>
      <c r="AB18" s="13">
        <f t="shared" si="11"/>
        <v>0</v>
      </c>
      <c r="AC18" s="13">
        <f t="shared" si="12"/>
        <v>0</v>
      </c>
      <c r="AD18" s="13">
        <f t="shared" si="13"/>
        <v>0</v>
      </c>
      <c r="AE18" s="13">
        <f t="shared" si="14"/>
        <v>0</v>
      </c>
      <c r="AF18" s="13">
        <f t="shared" si="15"/>
        <v>0</v>
      </c>
    </row>
    <row r="19" spans="1:33" x14ac:dyDescent="0.2">
      <c r="A19" s="16">
        <v>45640</v>
      </c>
      <c r="B19" s="10">
        <v>0.50347222222222221</v>
      </c>
      <c r="C19" s="16">
        <v>45641</v>
      </c>
      <c r="D19" s="10">
        <v>0.55902777777777779</v>
      </c>
      <c r="E19" s="16">
        <v>45640</v>
      </c>
      <c r="F19" s="10">
        <v>0.50694444444444442</v>
      </c>
      <c r="G19" s="16">
        <v>45641</v>
      </c>
      <c r="H19" s="10">
        <v>0.56597222222222221</v>
      </c>
      <c r="I19" s="12">
        <f t="shared" si="1"/>
        <v>25.333333333488554</v>
      </c>
      <c r="J19" s="12">
        <f t="shared" ref="J19:J31" si="16">((G19+H19)-(E19+F19))*24</f>
        <v>25.416666666569654</v>
      </c>
      <c r="K19" s="11">
        <v>4</v>
      </c>
      <c r="L19" s="11">
        <v>5.4</v>
      </c>
      <c r="M19" s="11">
        <v>7172.5</v>
      </c>
      <c r="N19" s="7">
        <v>7695</v>
      </c>
      <c r="O19" s="13">
        <f t="shared" si="3"/>
        <v>53.635416666666671</v>
      </c>
      <c r="P19" s="7">
        <v>1750</v>
      </c>
      <c r="Q19" s="7">
        <v>9</v>
      </c>
      <c r="R19" s="7">
        <v>3.94</v>
      </c>
      <c r="S19" s="7">
        <v>30</v>
      </c>
      <c r="T19" s="7">
        <v>33</v>
      </c>
      <c r="U19" s="7">
        <v>3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13">
        <f t="shared" si="10"/>
        <v>5.5933190910856474E-2</v>
      </c>
      <c r="AB19" s="13">
        <f t="shared" si="11"/>
        <v>0</v>
      </c>
      <c r="AC19" s="13">
        <f t="shared" si="12"/>
        <v>0</v>
      </c>
      <c r="AD19" s="13">
        <f t="shared" si="13"/>
        <v>0</v>
      </c>
      <c r="AE19" s="13">
        <f t="shared" si="14"/>
        <v>0</v>
      </c>
      <c r="AF19" s="13">
        <f t="shared" si="15"/>
        <v>0</v>
      </c>
    </row>
    <row r="20" spans="1:33" x14ac:dyDescent="0.2">
      <c r="A20" s="16">
        <v>45641</v>
      </c>
      <c r="B20" s="10">
        <v>0.55902777777777779</v>
      </c>
      <c r="C20" s="16">
        <v>45642</v>
      </c>
      <c r="D20" s="10">
        <v>0.41458333333333336</v>
      </c>
      <c r="E20" s="16">
        <v>45641</v>
      </c>
      <c r="F20" s="10">
        <v>0.56597222222222221</v>
      </c>
      <c r="G20" s="16">
        <v>45642</v>
      </c>
      <c r="H20" s="10">
        <v>0.42638888888888887</v>
      </c>
      <c r="I20" s="12">
        <f t="shared" si="1"/>
        <v>20.533333333209157</v>
      </c>
      <c r="J20" s="7">
        <f t="shared" si="16"/>
        <v>20.650000000081491</v>
      </c>
      <c r="K20" s="11">
        <v>3.5</v>
      </c>
      <c r="L20" s="11">
        <v>4.8499999999999996</v>
      </c>
      <c r="M20" s="11">
        <v>3087.5</v>
      </c>
      <c r="N20" s="7">
        <v>5463</v>
      </c>
      <c r="O20" s="13">
        <f t="shared" si="3"/>
        <v>33.475576828669617</v>
      </c>
      <c r="P20" s="7">
        <v>1750</v>
      </c>
      <c r="Q20" s="7">
        <v>8.5</v>
      </c>
      <c r="R20" s="7">
        <v>3.4</v>
      </c>
      <c r="S20" s="7">
        <v>31</v>
      </c>
      <c r="T20" s="7">
        <v>32</v>
      </c>
      <c r="U20" s="7">
        <v>4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13">
        <f t="shared" si="10"/>
        <v>0.11949009931844594</v>
      </c>
      <c r="AB20" s="13">
        <f t="shared" si="11"/>
        <v>0</v>
      </c>
      <c r="AC20" s="13">
        <f t="shared" si="12"/>
        <v>0</v>
      </c>
      <c r="AD20" s="13">
        <f t="shared" si="13"/>
        <v>0</v>
      </c>
      <c r="AE20" s="13">
        <f t="shared" si="14"/>
        <v>0</v>
      </c>
      <c r="AF20" s="13">
        <f t="shared" si="15"/>
        <v>0</v>
      </c>
    </row>
    <row r="21" spans="1:33" x14ac:dyDescent="0.2">
      <c r="A21" s="16">
        <v>45642</v>
      </c>
      <c r="B21" s="10">
        <v>0.41458333333333336</v>
      </c>
      <c r="C21" s="16">
        <v>45643</v>
      </c>
      <c r="D21" s="10">
        <v>0.40486111111111112</v>
      </c>
      <c r="E21" s="16">
        <v>45642</v>
      </c>
      <c r="F21" s="10">
        <v>0.42638888888888887</v>
      </c>
      <c r="G21" s="16">
        <v>45643</v>
      </c>
      <c r="H21" s="10">
        <v>0.40625</v>
      </c>
      <c r="I21" s="12">
        <f t="shared" si="1"/>
        <v>23.766666666779201</v>
      </c>
      <c r="J21" s="12">
        <f t="shared" si="16"/>
        <v>23.516666666662786</v>
      </c>
      <c r="K21" s="11">
        <v>3.35</v>
      </c>
      <c r="L21" s="11">
        <v>4.8</v>
      </c>
      <c r="M21" s="11">
        <v>4702.5</v>
      </c>
      <c r="N21" s="7">
        <v>6745</v>
      </c>
      <c r="O21" s="13">
        <f t="shared" si="3"/>
        <v>46.815661276948589</v>
      </c>
      <c r="P21" s="7">
        <v>1750</v>
      </c>
      <c r="Q21" s="7">
        <v>8</v>
      </c>
      <c r="R21" s="7">
        <v>2</v>
      </c>
      <c r="S21" s="7">
        <v>28</v>
      </c>
      <c r="T21" s="7">
        <v>34</v>
      </c>
      <c r="U21" s="7">
        <v>6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13">
        <f t="shared" si="10"/>
        <v>0.12816223965107848</v>
      </c>
      <c r="AB21" s="13">
        <f t="shared" si="11"/>
        <v>0</v>
      </c>
      <c r="AC21" s="13">
        <f t="shared" si="12"/>
        <v>0</v>
      </c>
      <c r="AD21" s="13">
        <f t="shared" si="13"/>
        <v>0</v>
      </c>
      <c r="AE21" s="13">
        <f t="shared" si="14"/>
        <v>0</v>
      </c>
      <c r="AF21" s="13">
        <f t="shared" si="15"/>
        <v>0</v>
      </c>
    </row>
    <row r="22" spans="1:33" x14ac:dyDescent="0.2">
      <c r="A22" s="16">
        <v>45643</v>
      </c>
      <c r="B22" s="10">
        <v>0.40486111111111112</v>
      </c>
      <c r="C22" s="16">
        <v>45644</v>
      </c>
      <c r="D22" s="10">
        <v>0.40486111111111112</v>
      </c>
      <c r="E22" s="16">
        <v>45643</v>
      </c>
      <c r="F22" s="10">
        <v>0.40625</v>
      </c>
      <c r="G22" s="16">
        <v>45644</v>
      </c>
      <c r="H22" s="10">
        <v>0.41736111111111113</v>
      </c>
      <c r="I22" s="12">
        <f t="shared" si="1"/>
        <v>24</v>
      </c>
      <c r="J22" s="12">
        <f t="shared" si="16"/>
        <v>24.266666666662786</v>
      </c>
      <c r="K22" s="11">
        <v>2.95</v>
      </c>
      <c r="L22" s="11">
        <v>4.75</v>
      </c>
      <c r="M22" s="11">
        <v>4797.5</v>
      </c>
      <c r="N22" s="7">
        <v>6840</v>
      </c>
      <c r="O22" s="13">
        <f t="shared" si="3"/>
        <v>51.104519774011294</v>
      </c>
      <c r="P22" s="7">
        <v>1750</v>
      </c>
      <c r="Q22" s="7">
        <v>8.5</v>
      </c>
      <c r="R22" s="7">
        <v>2.8</v>
      </c>
      <c r="S22" s="7">
        <v>31</v>
      </c>
      <c r="T22" s="7">
        <v>37</v>
      </c>
      <c r="U22" s="7">
        <v>15</v>
      </c>
      <c r="V22" s="7">
        <v>1</v>
      </c>
      <c r="W22" s="7">
        <v>0</v>
      </c>
      <c r="X22" s="7">
        <v>0</v>
      </c>
      <c r="Y22" s="7">
        <v>0</v>
      </c>
      <c r="Z22" s="7">
        <v>0</v>
      </c>
      <c r="AA22" s="13">
        <f t="shared" si="10"/>
        <v>0.29351611298435687</v>
      </c>
      <c r="AB22" s="13">
        <f t="shared" si="11"/>
        <v>1.9567740865623792E-2</v>
      </c>
      <c r="AC22" s="13">
        <f t="shared" si="12"/>
        <v>0</v>
      </c>
      <c r="AD22" s="13">
        <f t="shared" si="13"/>
        <v>0</v>
      </c>
      <c r="AE22" s="13">
        <f t="shared" si="14"/>
        <v>0</v>
      </c>
      <c r="AF22" s="13">
        <f t="shared" si="15"/>
        <v>0</v>
      </c>
    </row>
    <row r="23" spans="1:33" x14ac:dyDescent="0.2">
      <c r="A23" s="16">
        <v>45644</v>
      </c>
      <c r="B23" s="10">
        <v>0.40486111111111112</v>
      </c>
      <c r="C23" s="16">
        <v>45645</v>
      </c>
      <c r="D23" s="10">
        <v>0.4548611111111111</v>
      </c>
      <c r="E23" s="16">
        <v>45644</v>
      </c>
      <c r="F23" s="10">
        <v>0.41736111111111113</v>
      </c>
      <c r="G23" s="16">
        <v>45645</v>
      </c>
      <c r="H23" s="10">
        <v>0.46111111111111114</v>
      </c>
      <c r="I23" s="12">
        <f t="shared" si="1"/>
        <v>25.199999999895226</v>
      </c>
      <c r="J23" s="7">
        <f t="shared" si="16"/>
        <v>25.049999999930151</v>
      </c>
      <c r="K23" s="11">
        <v>3.25</v>
      </c>
      <c r="L23" s="11">
        <v>4.7</v>
      </c>
      <c r="M23" s="11">
        <v>5035</v>
      </c>
      <c r="N23" s="7">
        <v>6982.5</v>
      </c>
      <c r="O23" s="13">
        <f t="shared" si="3"/>
        <v>50.581151118385165</v>
      </c>
      <c r="P23" s="7">
        <v>1750</v>
      </c>
      <c r="Q23" s="7">
        <v>8</v>
      </c>
      <c r="R23" s="7">
        <v>1.87</v>
      </c>
      <c r="S23" s="7">
        <v>31</v>
      </c>
      <c r="T23" s="7">
        <v>40</v>
      </c>
      <c r="U23" s="7">
        <v>29</v>
      </c>
      <c r="V23" s="7">
        <v>1</v>
      </c>
      <c r="W23" s="7">
        <v>0</v>
      </c>
      <c r="X23" s="7">
        <v>0</v>
      </c>
      <c r="Y23" s="7">
        <v>0</v>
      </c>
      <c r="Z23" s="7">
        <v>0</v>
      </c>
      <c r="AA23" s="13">
        <f t="shared" si="10"/>
        <v>0.57333610166612281</v>
      </c>
      <c r="AB23" s="13">
        <f t="shared" si="11"/>
        <v>1.9770210402280098E-2</v>
      </c>
      <c r="AC23" s="13">
        <f t="shared" si="12"/>
        <v>0</v>
      </c>
      <c r="AD23" s="13">
        <f t="shared" si="13"/>
        <v>0</v>
      </c>
      <c r="AE23" s="13">
        <f t="shared" si="14"/>
        <v>0</v>
      </c>
      <c r="AF23" s="13">
        <f t="shared" si="15"/>
        <v>0</v>
      </c>
    </row>
    <row r="24" spans="1:33" x14ac:dyDescent="0.2">
      <c r="A24" s="16">
        <v>45645</v>
      </c>
      <c r="B24" s="10">
        <v>0.4548611111111111</v>
      </c>
      <c r="C24" s="16">
        <v>45646</v>
      </c>
      <c r="D24" s="10">
        <v>0.41319444444444442</v>
      </c>
      <c r="E24" s="16">
        <v>45645</v>
      </c>
      <c r="F24" s="10">
        <v>0.46111111111111114</v>
      </c>
      <c r="G24" s="16">
        <v>45646</v>
      </c>
      <c r="H24" s="10">
        <v>0.4201388888888889</v>
      </c>
      <c r="I24" s="12">
        <f t="shared" si="1"/>
        <v>23.000000000058208</v>
      </c>
      <c r="J24" s="12">
        <f t="shared" si="16"/>
        <v>23.016666666779201</v>
      </c>
      <c r="K24" s="11">
        <v>3.5</v>
      </c>
      <c r="L24" s="11">
        <v>4.8</v>
      </c>
      <c r="M24" s="11">
        <v>4892.5</v>
      </c>
      <c r="N24" s="7">
        <v>6412.5</v>
      </c>
      <c r="O24" s="13">
        <f t="shared" si="3"/>
        <v>45.563244047619051</v>
      </c>
      <c r="P24" s="7">
        <v>1750</v>
      </c>
      <c r="Q24" s="7">
        <v>8</v>
      </c>
      <c r="R24" s="7">
        <v>2.8</v>
      </c>
      <c r="S24" s="7">
        <v>30</v>
      </c>
      <c r="T24" s="7">
        <v>37</v>
      </c>
      <c r="U24" s="7">
        <v>31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13">
        <f t="shared" si="10"/>
        <v>0.68037297712167477</v>
      </c>
      <c r="AB24" s="13">
        <f t="shared" si="11"/>
        <v>0</v>
      </c>
      <c r="AC24" s="13">
        <f t="shared" si="12"/>
        <v>0</v>
      </c>
      <c r="AD24" s="13">
        <f t="shared" si="13"/>
        <v>0</v>
      </c>
      <c r="AE24" s="13">
        <f t="shared" si="14"/>
        <v>0</v>
      </c>
      <c r="AF24" s="13">
        <f t="shared" si="15"/>
        <v>0</v>
      </c>
    </row>
    <row r="25" spans="1:33" x14ac:dyDescent="0.2">
      <c r="A25" s="16">
        <v>45646</v>
      </c>
      <c r="B25" s="10">
        <v>0.41319444444444442</v>
      </c>
      <c r="C25" s="16">
        <v>45647</v>
      </c>
      <c r="D25" s="10">
        <v>0.47291666666666665</v>
      </c>
      <c r="E25" s="16">
        <v>45646</v>
      </c>
      <c r="F25" s="10">
        <v>0.4201388888888889</v>
      </c>
      <c r="G25" s="16">
        <v>45647</v>
      </c>
      <c r="H25" s="10">
        <v>0.47291666666666665</v>
      </c>
      <c r="I25" s="12">
        <f t="shared" si="1"/>
        <v>25.433333333290648</v>
      </c>
      <c r="J25" s="12">
        <f t="shared" si="16"/>
        <v>25.266666666604578</v>
      </c>
      <c r="K25" s="11">
        <v>3.9</v>
      </c>
      <c r="L25" s="11">
        <v>4.9000000000000004</v>
      </c>
      <c r="M25" s="11">
        <v>5367.5</v>
      </c>
      <c r="N25" s="7">
        <v>7077.5</v>
      </c>
      <c r="O25" s="13">
        <f t="shared" si="3"/>
        <v>47.011163439734865</v>
      </c>
      <c r="P25" s="7">
        <v>1750</v>
      </c>
      <c r="Q25" s="7">
        <v>8</v>
      </c>
      <c r="R25" s="7">
        <v>2.9</v>
      </c>
      <c r="S25" s="7">
        <v>30</v>
      </c>
      <c r="T25" s="7">
        <v>38</v>
      </c>
      <c r="U25" s="7">
        <v>51</v>
      </c>
      <c r="V25" s="7">
        <v>1</v>
      </c>
      <c r="W25" s="7">
        <v>0</v>
      </c>
      <c r="X25" s="7">
        <v>0</v>
      </c>
      <c r="Y25" s="7">
        <v>0</v>
      </c>
      <c r="Z25" s="7">
        <v>0</v>
      </c>
      <c r="AA25" s="13">
        <f t="shared" si="10"/>
        <v>1.0848487097193107</v>
      </c>
      <c r="AB25" s="13">
        <f t="shared" si="11"/>
        <v>2.1271543327829621E-2</v>
      </c>
      <c r="AC25" s="13">
        <f t="shared" si="12"/>
        <v>0</v>
      </c>
      <c r="AD25" s="13">
        <f t="shared" si="13"/>
        <v>0</v>
      </c>
      <c r="AE25" s="13">
        <f t="shared" si="14"/>
        <v>0</v>
      </c>
      <c r="AF25" s="13">
        <f t="shared" si="15"/>
        <v>0</v>
      </c>
    </row>
    <row r="26" spans="1:33" x14ac:dyDescent="0.2">
      <c r="A26" s="16">
        <v>45647</v>
      </c>
      <c r="B26" s="10">
        <v>0.47291666666666665</v>
      </c>
      <c r="C26" s="16">
        <v>45648</v>
      </c>
      <c r="D26" s="10">
        <v>0.45208333333333334</v>
      </c>
      <c r="E26" s="16">
        <v>45647</v>
      </c>
      <c r="F26" s="10">
        <v>0.47291666666666665</v>
      </c>
      <c r="G26" s="16">
        <v>45648</v>
      </c>
      <c r="H26" s="10">
        <v>0.45833333333333331</v>
      </c>
      <c r="I26" s="12">
        <f t="shared" si="1"/>
        <v>23.499999999941792</v>
      </c>
      <c r="J26" s="7">
        <f t="shared" si="16"/>
        <v>23.650000000081491</v>
      </c>
      <c r="K26" s="11">
        <v>3.4</v>
      </c>
      <c r="L26" s="11">
        <v>4.8</v>
      </c>
      <c r="M26" s="11">
        <v>4987.5</v>
      </c>
      <c r="N26" s="7">
        <v>6792.5</v>
      </c>
      <c r="O26" s="13">
        <f t="shared" si="3"/>
        <v>48.033598856209153</v>
      </c>
      <c r="P26" s="7">
        <v>1750</v>
      </c>
      <c r="Q26" s="7">
        <v>8</v>
      </c>
      <c r="R26" s="7">
        <v>2.4700000000000002</v>
      </c>
      <c r="S26" s="7">
        <v>29</v>
      </c>
      <c r="T26" s="7">
        <v>36</v>
      </c>
      <c r="U26" s="7">
        <v>13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13">
        <f t="shared" si="10"/>
        <v>0.27064388906015796</v>
      </c>
      <c r="AB26" s="13">
        <f t="shared" si="11"/>
        <v>0</v>
      </c>
      <c r="AC26" s="13">
        <f t="shared" si="12"/>
        <v>0</v>
      </c>
      <c r="AD26" s="13">
        <f t="shared" si="13"/>
        <v>0</v>
      </c>
      <c r="AE26" s="13">
        <f t="shared" si="14"/>
        <v>0</v>
      </c>
      <c r="AF26" s="13">
        <f t="shared" si="15"/>
        <v>0</v>
      </c>
    </row>
    <row r="27" spans="1:33" x14ac:dyDescent="0.2">
      <c r="A27" s="16">
        <v>45648</v>
      </c>
      <c r="B27" s="10">
        <v>0.45208333333333334</v>
      </c>
      <c r="C27" s="16">
        <v>45649</v>
      </c>
      <c r="D27" s="10">
        <v>0.48472222222222222</v>
      </c>
      <c r="E27" s="16">
        <v>45648</v>
      </c>
      <c r="F27" s="10">
        <v>0.45833333333333331</v>
      </c>
      <c r="G27" s="16">
        <v>45649</v>
      </c>
      <c r="H27" s="10">
        <v>0.48472222222222222</v>
      </c>
      <c r="I27" s="12">
        <f t="shared" si="1"/>
        <v>24.783333333441988</v>
      </c>
      <c r="J27" s="12">
        <f t="shared" si="16"/>
        <v>24.633333333302289</v>
      </c>
      <c r="K27" s="11">
        <v>3.3</v>
      </c>
      <c r="L27" s="11">
        <v>4.55</v>
      </c>
      <c r="M27" s="11">
        <v>5225</v>
      </c>
      <c r="N27" s="7">
        <v>7077.5</v>
      </c>
      <c r="O27" s="13">
        <f>((M27/K27)/60)+((N27/L27)/60)</f>
        <v>52.313797313797323</v>
      </c>
      <c r="P27" s="7">
        <v>1750</v>
      </c>
      <c r="Q27" s="7">
        <v>9</v>
      </c>
      <c r="R27" s="7">
        <v>1.8</v>
      </c>
      <c r="S27" s="7">
        <v>31</v>
      </c>
      <c r="T27" s="7">
        <v>37</v>
      </c>
      <c r="U27" s="7">
        <v>27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13">
        <f t="shared" si="10"/>
        <v>0.51611623293266418</v>
      </c>
      <c r="AB27" s="13">
        <f t="shared" si="11"/>
        <v>0</v>
      </c>
      <c r="AC27" s="13">
        <f t="shared" si="12"/>
        <v>0</v>
      </c>
      <c r="AD27" s="13">
        <f t="shared" si="13"/>
        <v>0</v>
      </c>
      <c r="AE27" s="13">
        <f t="shared" si="14"/>
        <v>0</v>
      </c>
      <c r="AF27" s="13">
        <f t="shared" si="15"/>
        <v>0</v>
      </c>
    </row>
    <row r="28" spans="1:33" x14ac:dyDescent="0.2">
      <c r="A28" s="16">
        <v>45649</v>
      </c>
      <c r="B28" s="10">
        <v>0.48472222222222222</v>
      </c>
      <c r="C28" s="16">
        <v>45650</v>
      </c>
      <c r="D28" s="10">
        <v>0.36805555555555558</v>
      </c>
      <c r="E28" s="16">
        <v>45649</v>
      </c>
      <c r="F28" s="10">
        <v>0.48472222222222222</v>
      </c>
      <c r="G28" s="16">
        <v>45650</v>
      </c>
      <c r="H28" s="10">
        <v>0.36805555555555558</v>
      </c>
      <c r="I28" s="12">
        <f t="shared" si="1"/>
        <v>21.199999999953434</v>
      </c>
      <c r="J28" s="12">
        <f t="shared" si="16"/>
        <v>21.199999999953434</v>
      </c>
      <c r="K28" s="11">
        <v>3.9</v>
      </c>
      <c r="L28" s="11">
        <v>5.0999999999999996</v>
      </c>
      <c r="M28" s="11">
        <v>4465</v>
      </c>
      <c r="N28" s="7">
        <v>6032.5</v>
      </c>
      <c r="O28" s="13">
        <f>((M28/K28)/60)+((N28/L28)/60)</f>
        <v>38.795248868778287</v>
      </c>
      <c r="P28" s="7">
        <v>1750</v>
      </c>
      <c r="Q28" s="7">
        <v>9</v>
      </c>
      <c r="R28" s="7">
        <v>1.79</v>
      </c>
      <c r="S28" s="7">
        <v>30</v>
      </c>
      <c r="T28" s="7">
        <v>38</v>
      </c>
      <c r="U28" s="7">
        <v>29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13">
        <f t="shared" ref="AA28:AA31" si="17">U28/O28</f>
        <v>0.74751421490013104</v>
      </c>
      <c r="AB28" s="13">
        <f t="shared" ref="AB28:AB31" si="18">V28/O28</f>
        <v>0</v>
      </c>
      <c r="AC28" s="13">
        <f t="shared" ref="AC28" si="19">W28/O28</f>
        <v>0</v>
      </c>
      <c r="AD28" s="13">
        <f t="shared" ref="AD28" si="20">X28/O28</f>
        <v>0</v>
      </c>
      <c r="AE28" s="13">
        <f t="shared" ref="AE28" si="21">Y28/O28</f>
        <v>0</v>
      </c>
      <c r="AF28" s="13">
        <f t="shared" ref="AF28" si="22">Z28/O28</f>
        <v>0</v>
      </c>
      <c r="AG28" s="6" t="s">
        <v>47</v>
      </c>
    </row>
    <row r="29" spans="1:33" x14ac:dyDescent="0.2">
      <c r="A29" s="16">
        <v>45650</v>
      </c>
      <c r="C29" s="16">
        <v>45651</v>
      </c>
      <c r="E29" s="16">
        <v>45650</v>
      </c>
      <c r="G29" s="16">
        <v>45651</v>
      </c>
      <c r="I29" s="12"/>
    </row>
    <row r="30" spans="1:33" x14ac:dyDescent="0.2">
      <c r="A30" s="16">
        <v>45651</v>
      </c>
      <c r="C30" s="16">
        <v>45652</v>
      </c>
      <c r="D30" s="10">
        <v>0.38958333333333334</v>
      </c>
      <c r="E30" s="16">
        <v>45651</v>
      </c>
      <c r="G30" s="16">
        <v>45652</v>
      </c>
      <c r="H30" s="10">
        <v>0.39652777777777776</v>
      </c>
      <c r="I30" s="12"/>
      <c r="K30" s="11">
        <v>4.4000000000000004</v>
      </c>
      <c r="L30" s="11">
        <v>4.5999999999999996</v>
      </c>
      <c r="P30" s="7">
        <v>1750</v>
      </c>
      <c r="Q30" s="7">
        <v>9</v>
      </c>
      <c r="R30" s="7">
        <v>2.15</v>
      </c>
      <c r="AG30" s="6" t="s">
        <v>45</v>
      </c>
    </row>
    <row r="31" spans="1:33" x14ac:dyDescent="0.2">
      <c r="A31" s="16">
        <v>45652</v>
      </c>
      <c r="B31" s="10">
        <v>0.38958333333333334</v>
      </c>
      <c r="C31" s="16">
        <v>45653</v>
      </c>
      <c r="D31" s="10">
        <v>0.40069444444444446</v>
      </c>
      <c r="E31" s="16">
        <v>45652</v>
      </c>
      <c r="F31" s="10">
        <v>0.39652777777777776</v>
      </c>
      <c r="G31" s="16">
        <v>45653</v>
      </c>
      <c r="H31" s="10">
        <v>0.39861111111111114</v>
      </c>
      <c r="I31" s="12">
        <f t="shared" si="1"/>
        <v>24.266666666662786</v>
      </c>
      <c r="J31" s="7">
        <f t="shared" si="16"/>
        <v>24.049999999988358</v>
      </c>
      <c r="K31" s="11">
        <v>4.5</v>
      </c>
      <c r="L31" s="11">
        <v>5.55</v>
      </c>
      <c r="M31" s="11">
        <v>6127.5</v>
      </c>
      <c r="N31" s="7">
        <v>7790</v>
      </c>
      <c r="O31" s="13">
        <f t="shared" ref="O31:O61" si="23">((M31/K31)/60)+((N31/L31)/60)</f>
        <v>46.087837837837839</v>
      </c>
      <c r="P31" s="7">
        <v>1750</v>
      </c>
      <c r="Q31" s="7">
        <v>9</v>
      </c>
      <c r="R31" s="7">
        <v>2.13</v>
      </c>
      <c r="S31" s="7">
        <v>27</v>
      </c>
      <c r="T31" s="7">
        <v>38</v>
      </c>
      <c r="U31" s="7">
        <v>44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13">
        <f t="shared" si="17"/>
        <v>0.9546987245271954</v>
      </c>
      <c r="AB31" s="13">
        <f t="shared" si="18"/>
        <v>0</v>
      </c>
      <c r="AC31" s="13">
        <f t="shared" ref="AC31" si="24">W31/O31</f>
        <v>0</v>
      </c>
      <c r="AD31" s="13">
        <f t="shared" ref="AD31" si="25">X31/O31</f>
        <v>0</v>
      </c>
      <c r="AE31" s="13">
        <f t="shared" ref="AE31" si="26">Y31/O31</f>
        <v>0</v>
      </c>
      <c r="AF31" s="13">
        <f t="shared" ref="AF31" si="27">Z31/O31</f>
        <v>0</v>
      </c>
    </row>
    <row r="32" spans="1:33" x14ac:dyDescent="0.2">
      <c r="A32" s="16">
        <v>45653</v>
      </c>
      <c r="B32" s="10">
        <v>0.40069444444444446</v>
      </c>
      <c r="C32" s="16">
        <v>45654</v>
      </c>
      <c r="D32" s="10">
        <v>0.54652777777777772</v>
      </c>
      <c r="E32" s="16">
        <v>45653</v>
      </c>
      <c r="F32" s="10">
        <v>0.39861111111111114</v>
      </c>
      <c r="G32" s="16">
        <v>45654</v>
      </c>
      <c r="H32" s="10">
        <v>0.5444444444444444</v>
      </c>
      <c r="I32" s="12">
        <f t="shared" ref="I32" si="28">((C32+D32)-(A32+B32))*24</f>
        <v>27.500000000058208</v>
      </c>
      <c r="J32" s="12">
        <f t="shared" ref="J32" si="29">((G32+H32)-(E32+F32))*24</f>
        <v>27.500000000058208</v>
      </c>
      <c r="K32" s="11">
        <v>4.4000000000000004</v>
      </c>
      <c r="L32" s="11">
        <v>5.2</v>
      </c>
      <c r="M32" s="11">
        <v>6982.5</v>
      </c>
      <c r="N32" s="7">
        <v>8882.5</v>
      </c>
      <c r="O32" s="13">
        <f t="shared" si="23"/>
        <v>54.918414918414911</v>
      </c>
      <c r="P32" s="7">
        <v>1750</v>
      </c>
      <c r="Q32" s="7">
        <v>10</v>
      </c>
      <c r="R32" s="7">
        <v>3.05</v>
      </c>
      <c r="S32" s="7">
        <v>31</v>
      </c>
      <c r="T32" s="7">
        <v>39</v>
      </c>
      <c r="U32" s="7">
        <v>27</v>
      </c>
      <c r="V32" s="7">
        <v>1</v>
      </c>
      <c r="W32" s="7">
        <v>0</v>
      </c>
      <c r="X32" s="7">
        <v>0</v>
      </c>
      <c r="Y32" s="7">
        <v>0</v>
      </c>
      <c r="Z32" s="7">
        <v>0</v>
      </c>
      <c r="AA32" s="13">
        <f t="shared" ref="AA32" si="30">U32/O32</f>
        <v>0.49163837011884559</v>
      </c>
      <c r="AB32" s="13">
        <f t="shared" ref="AB32" si="31">V32/O32</f>
        <v>1.8208828522920207E-2</v>
      </c>
      <c r="AC32" s="13">
        <f t="shared" ref="AC32" si="32">W32/O32</f>
        <v>0</v>
      </c>
      <c r="AD32" s="13">
        <f t="shared" ref="AD32" si="33">X32/O32</f>
        <v>0</v>
      </c>
      <c r="AE32" s="13">
        <f t="shared" ref="AE32" si="34">Y32/O32</f>
        <v>0</v>
      </c>
      <c r="AF32" s="13">
        <f t="shared" ref="AF32" si="35">Z32/O32</f>
        <v>0</v>
      </c>
    </row>
    <row r="33" spans="1:32" x14ac:dyDescent="0.2">
      <c r="A33" s="16">
        <v>45654</v>
      </c>
      <c r="B33" s="10">
        <v>0.54652777777777772</v>
      </c>
      <c r="C33" s="16">
        <v>45655</v>
      </c>
      <c r="D33" s="10">
        <v>0.43055555555555558</v>
      </c>
      <c r="E33" s="16">
        <v>45654</v>
      </c>
      <c r="F33" s="10">
        <v>0.5444444444444444</v>
      </c>
      <c r="G33" s="16">
        <v>45655</v>
      </c>
      <c r="H33" s="10">
        <v>0.43611111111111112</v>
      </c>
      <c r="I33" s="12">
        <f t="shared" ref="I33:I61" si="36">((C33+D33)-(A33+B33))*24</f>
        <v>21.216666666674428</v>
      </c>
      <c r="J33" s="12">
        <f t="shared" ref="J33:J61" si="37">((G33+H33)-(E33+F33))*24</f>
        <v>21.400000000081491</v>
      </c>
      <c r="K33" s="11">
        <v>4.0999999999999996</v>
      </c>
      <c r="L33" s="11">
        <v>5.55</v>
      </c>
      <c r="M33" s="11">
        <v>5367.5</v>
      </c>
      <c r="N33" s="7">
        <v>7030</v>
      </c>
      <c r="O33" s="13">
        <f t="shared" si="23"/>
        <v>42.930216802168019</v>
      </c>
      <c r="P33" s="7">
        <v>1750</v>
      </c>
      <c r="Q33" s="7">
        <v>10</v>
      </c>
      <c r="R33" s="7">
        <v>2.19</v>
      </c>
      <c r="S33" s="7">
        <v>29</v>
      </c>
      <c r="T33" s="7">
        <v>38</v>
      </c>
      <c r="U33" s="7">
        <v>104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13">
        <f t="shared" ref="AA33" si="38">U33/O33</f>
        <v>2.4225361003708672</v>
      </c>
      <c r="AB33" s="13">
        <f t="shared" ref="AB33" si="39">V33/O33</f>
        <v>0</v>
      </c>
      <c r="AC33" s="13">
        <f t="shared" ref="AC33" si="40">W33/O33</f>
        <v>0</v>
      </c>
      <c r="AD33" s="13">
        <f t="shared" ref="AD33" si="41">X33/O33</f>
        <v>0</v>
      </c>
      <c r="AE33" s="13">
        <f>Y33/O33</f>
        <v>0</v>
      </c>
      <c r="AF33" s="13">
        <f t="shared" ref="AF33" si="42">Z33/O33</f>
        <v>0</v>
      </c>
    </row>
    <row r="34" spans="1:32" x14ac:dyDescent="0.2">
      <c r="A34" s="16">
        <v>45655</v>
      </c>
      <c r="B34" s="10">
        <v>0.43055555555555558</v>
      </c>
      <c r="C34" s="16">
        <v>45656</v>
      </c>
      <c r="D34" s="10">
        <v>0.42291666666666666</v>
      </c>
      <c r="E34" s="16">
        <v>45655</v>
      </c>
      <c r="F34" s="10">
        <v>0.43611111111111112</v>
      </c>
      <c r="G34" s="16">
        <v>45656</v>
      </c>
      <c r="H34" s="10">
        <v>0.42291666666666666</v>
      </c>
      <c r="I34" s="12">
        <f t="shared" si="36"/>
        <v>23.81666666676756</v>
      </c>
      <c r="J34" s="12">
        <f t="shared" si="37"/>
        <v>23.683333333348855</v>
      </c>
      <c r="K34" s="11">
        <v>3.85</v>
      </c>
      <c r="L34" s="11">
        <v>5.35</v>
      </c>
      <c r="M34" s="11">
        <v>5842.5</v>
      </c>
      <c r="N34" s="7">
        <v>8027.5</v>
      </c>
      <c r="O34" s="13">
        <f t="shared" si="23"/>
        <v>50.299995954201563</v>
      </c>
      <c r="P34" s="7">
        <v>1750</v>
      </c>
      <c r="Q34" s="7">
        <v>10</v>
      </c>
      <c r="R34" s="7">
        <v>3.35</v>
      </c>
      <c r="S34" s="7">
        <v>30</v>
      </c>
      <c r="T34" s="7">
        <v>39</v>
      </c>
      <c r="U34" s="7">
        <v>151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13">
        <f t="shared" ref="AA34:AA35" si="43">U34/O34</f>
        <v>3.0019883130306089</v>
      </c>
      <c r="AB34" s="13">
        <f t="shared" ref="AB34:AB35" si="44">V34/O34</f>
        <v>0</v>
      </c>
      <c r="AC34" s="13">
        <f t="shared" ref="AC34:AC35" si="45">W34/O34</f>
        <v>0</v>
      </c>
      <c r="AD34" s="13">
        <f t="shared" ref="AD34:AD35" si="46">X34/O34</f>
        <v>0</v>
      </c>
      <c r="AE34" s="13">
        <f>Y34/O34</f>
        <v>0</v>
      </c>
      <c r="AF34" s="13">
        <f t="shared" ref="AF34:AF35" si="47">Z34/O34</f>
        <v>0</v>
      </c>
    </row>
    <row r="35" spans="1:32" x14ac:dyDescent="0.2">
      <c r="A35" s="16">
        <v>45656</v>
      </c>
      <c r="B35" s="10">
        <v>0.42291666666666666</v>
      </c>
      <c r="C35" s="16">
        <v>45657</v>
      </c>
      <c r="D35" s="10">
        <v>0.45833333333333331</v>
      </c>
      <c r="E35" s="16">
        <v>45656</v>
      </c>
      <c r="F35" s="10">
        <v>0.42291666666666666</v>
      </c>
      <c r="G35" s="16">
        <v>45657</v>
      </c>
      <c r="H35" s="10">
        <v>0.45763888888888887</v>
      </c>
      <c r="I35" s="12">
        <f t="shared" si="36"/>
        <v>24.849999999976717</v>
      </c>
      <c r="J35" s="12">
        <f t="shared" si="37"/>
        <v>24.833333333255723</v>
      </c>
      <c r="K35" s="11">
        <v>4.45</v>
      </c>
      <c r="L35" s="11">
        <v>5.45</v>
      </c>
      <c r="M35" s="11">
        <v>5937.5</v>
      </c>
      <c r="N35" s="7">
        <v>7600</v>
      </c>
      <c r="O35" s="13">
        <f t="shared" si="23"/>
        <v>45.479417929423086</v>
      </c>
      <c r="P35" s="7">
        <v>1750</v>
      </c>
      <c r="Q35" s="7">
        <v>9</v>
      </c>
      <c r="R35" s="7">
        <v>2.1</v>
      </c>
      <c r="S35" s="7">
        <v>31</v>
      </c>
      <c r="T35" s="7">
        <v>39</v>
      </c>
      <c r="U35" s="7">
        <v>153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13">
        <f t="shared" si="43"/>
        <v>3.3641591507928261</v>
      </c>
      <c r="AB35" s="13">
        <f t="shared" si="44"/>
        <v>0</v>
      </c>
      <c r="AC35" s="13">
        <f t="shared" si="45"/>
        <v>0</v>
      </c>
      <c r="AD35" s="13">
        <f t="shared" si="46"/>
        <v>0</v>
      </c>
      <c r="AE35" s="13">
        <f>Y35/O35</f>
        <v>0</v>
      </c>
      <c r="AF35" s="13">
        <f t="shared" si="47"/>
        <v>0</v>
      </c>
    </row>
    <row r="36" spans="1:32" x14ac:dyDescent="0.2">
      <c r="A36" s="16">
        <v>45657</v>
      </c>
      <c r="B36" s="10">
        <v>0.45833333333333331</v>
      </c>
      <c r="C36" s="16">
        <v>45658</v>
      </c>
      <c r="D36" s="10">
        <v>0.4201388888888889</v>
      </c>
      <c r="E36" s="16">
        <v>45657</v>
      </c>
      <c r="F36" s="10">
        <v>0.45763888888888887</v>
      </c>
      <c r="G36" s="16">
        <v>45658</v>
      </c>
      <c r="H36" s="10">
        <v>0.42916666666666664</v>
      </c>
      <c r="I36" s="12">
        <f t="shared" si="36"/>
        <v>23.083333333313931</v>
      </c>
      <c r="J36" s="12">
        <f t="shared" si="37"/>
        <v>23.316666666709352</v>
      </c>
      <c r="K36" s="11">
        <v>3.65</v>
      </c>
      <c r="L36" s="11">
        <v>4.95</v>
      </c>
      <c r="M36" s="11">
        <v>5225</v>
      </c>
      <c r="N36" s="7">
        <v>7125</v>
      </c>
      <c r="O36" s="13">
        <f t="shared" si="23"/>
        <v>47.848346478483464</v>
      </c>
      <c r="P36" s="7">
        <v>1750</v>
      </c>
      <c r="Q36" s="7">
        <v>9</v>
      </c>
      <c r="R36" s="7">
        <v>2.42</v>
      </c>
      <c r="S36" s="7">
        <v>29</v>
      </c>
      <c r="T36" s="7">
        <v>39</v>
      </c>
      <c r="U36" s="7">
        <v>62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13">
        <f t="shared" ref="AA36:AA37" si="48">U36/O36</f>
        <v>1.2957605552342395</v>
      </c>
      <c r="AB36" s="13">
        <f t="shared" ref="AB36:AB37" si="49">V36/O36</f>
        <v>0</v>
      </c>
      <c r="AC36" s="13">
        <f t="shared" ref="AC36:AC37" si="50">W36/O36</f>
        <v>0</v>
      </c>
      <c r="AD36" s="13">
        <f t="shared" ref="AD36:AD37" si="51">X36/O36</f>
        <v>0</v>
      </c>
      <c r="AE36" s="13">
        <f>Y36/O36</f>
        <v>0</v>
      </c>
      <c r="AF36" s="13">
        <f t="shared" ref="AF36:AF37" si="52">Z36/O36</f>
        <v>0</v>
      </c>
    </row>
    <row r="37" spans="1:32" x14ac:dyDescent="0.2">
      <c r="A37" s="16">
        <v>45658</v>
      </c>
      <c r="B37" s="10">
        <v>0.4201388888888889</v>
      </c>
      <c r="C37" s="16">
        <v>45659</v>
      </c>
      <c r="D37" s="10">
        <v>0.49375000000000002</v>
      </c>
      <c r="E37" s="16">
        <v>45658</v>
      </c>
      <c r="F37" s="10">
        <v>0.42916666666666664</v>
      </c>
      <c r="G37" s="16">
        <v>45659</v>
      </c>
      <c r="H37" s="10">
        <v>0.49444444444444446</v>
      </c>
      <c r="I37" s="12">
        <f t="shared" si="36"/>
        <v>25.766666666662786</v>
      </c>
      <c r="J37" s="12">
        <f t="shared" si="37"/>
        <v>25.566666666534729</v>
      </c>
      <c r="K37" s="11">
        <v>3.85</v>
      </c>
      <c r="L37" s="11">
        <v>5.2</v>
      </c>
      <c r="M37" s="11">
        <v>5985</v>
      </c>
      <c r="N37" s="7">
        <v>7980</v>
      </c>
      <c r="O37" s="13">
        <f t="shared" si="23"/>
        <v>51.486013986013987</v>
      </c>
      <c r="P37" s="7">
        <v>1750</v>
      </c>
      <c r="Q37" s="7">
        <v>9</v>
      </c>
      <c r="R37" s="7">
        <v>1.83</v>
      </c>
      <c r="S37" s="7">
        <v>31</v>
      </c>
      <c r="T37" s="7">
        <v>37</v>
      </c>
      <c r="U37" s="7">
        <v>118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13">
        <f t="shared" si="48"/>
        <v>2.2918845500848897</v>
      </c>
      <c r="AB37" s="13">
        <f t="shared" si="49"/>
        <v>0</v>
      </c>
      <c r="AC37" s="13">
        <f t="shared" si="50"/>
        <v>0</v>
      </c>
      <c r="AD37" s="13">
        <f t="shared" si="51"/>
        <v>0</v>
      </c>
      <c r="AE37" s="13">
        <f>Y37/O37</f>
        <v>0</v>
      </c>
      <c r="AF37" s="13">
        <f t="shared" si="52"/>
        <v>0</v>
      </c>
    </row>
    <row r="38" spans="1:32" x14ac:dyDescent="0.2">
      <c r="A38" s="16">
        <v>45659</v>
      </c>
      <c r="B38" s="10">
        <v>0.49375000000000002</v>
      </c>
      <c r="C38" s="16">
        <v>45660</v>
      </c>
      <c r="D38" s="10">
        <v>0.38750000000000001</v>
      </c>
      <c r="E38" s="16">
        <v>45659</v>
      </c>
      <c r="F38" s="10">
        <v>0.49444444444444446</v>
      </c>
      <c r="G38" s="16">
        <v>45660</v>
      </c>
      <c r="H38" s="10">
        <v>0.38958333333333334</v>
      </c>
      <c r="I38" s="12">
        <f t="shared" si="36"/>
        <v>21.449999999895226</v>
      </c>
      <c r="J38" s="12">
        <f t="shared" si="37"/>
        <v>21.483333333337214</v>
      </c>
      <c r="K38" s="11">
        <v>4.0999999999999996</v>
      </c>
      <c r="L38" s="11">
        <v>5.3</v>
      </c>
      <c r="M38" s="11">
        <v>5035</v>
      </c>
      <c r="N38" s="7">
        <v>6697.5</v>
      </c>
      <c r="O38" s="13">
        <f t="shared" si="23"/>
        <v>41.528800429513737</v>
      </c>
      <c r="P38" s="7">
        <v>1750</v>
      </c>
      <c r="Q38" s="7">
        <v>9</v>
      </c>
      <c r="R38" s="7">
        <v>2.7</v>
      </c>
      <c r="S38" s="7">
        <v>32</v>
      </c>
      <c r="T38" s="7">
        <v>38</v>
      </c>
      <c r="U38" s="7">
        <v>88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13">
        <f t="shared" ref="AA38:AA48" si="53">U38/O38</f>
        <v>2.1190113629542755</v>
      </c>
      <c r="AB38" s="13">
        <f t="shared" ref="AB38:AB48" si="54">V38/O38</f>
        <v>0</v>
      </c>
      <c r="AC38" s="13">
        <f t="shared" ref="AC38:AC48" si="55">W38/O38</f>
        <v>0</v>
      </c>
      <c r="AD38" s="13">
        <f t="shared" ref="AD38:AD48" si="56">X38/O38</f>
        <v>0</v>
      </c>
      <c r="AE38" s="13">
        <f t="shared" ref="AE38:AE48" si="57">Y38/O38</f>
        <v>0</v>
      </c>
      <c r="AF38" s="13">
        <f t="shared" ref="AF38:AF48" si="58">Z38/O38</f>
        <v>0</v>
      </c>
    </row>
    <row r="39" spans="1:32" x14ac:dyDescent="0.2">
      <c r="A39" s="16">
        <v>45660</v>
      </c>
      <c r="B39" s="10">
        <v>0.38750000000000001</v>
      </c>
      <c r="C39" s="16">
        <v>45661</v>
      </c>
      <c r="D39" s="10">
        <v>0.42430555555555555</v>
      </c>
      <c r="E39" s="16">
        <v>45660</v>
      </c>
      <c r="F39" s="10">
        <v>0.38958333333333334</v>
      </c>
      <c r="G39" s="16">
        <v>45661</v>
      </c>
      <c r="H39" s="10">
        <v>0.43194444444444446</v>
      </c>
      <c r="I39" s="12">
        <f t="shared" si="36"/>
        <v>24.883333333418705</v>
      </c>
      <c r="J39" s="12">
        <f t="shared" si="37"/>
        <v>25.016666666662786</v>
      </c>
      <c r="K39" s="11">
        <v>4</v>
      </c>
      <c r="L39" s="11">
        <v>5</v>
      </c>
      <c r="M39" s="11">
        <v>5652.5</v>
      </c>
      <c r="N39" s="7">
        <v>7885</v>
      </c>
      <c r="O39" s="13">
        <f t="shared" si="23"/>
        <v>49.835416666666667</v>
      </c>
      <c r="P39" s="7">
        <v>1750</v>
      </c>
      <c r="Q39" s="7">
        <v>8.5</v>
      </c>
      <c r="R39" s="7">
        <v>2.42</v>
      </c>
      <c r="S39" s="7">
        <v>25</v>
      </c>
      <c r="T39" s="7">
        <v>38</v>
      </c>
      <c r="U39" s="7">
        <v>166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13">
        <f t="shared" si="53"/>
        <v>3.3309644245641903</v>
      </c>
      <c r="AB39" s="13">
        <f t="shared" si="54"/>
        <v>0</v>
      </c>
      <c r="AC39" s="13">
        <f t="shared" si="55"/>
        <v>0</v>
      </c>
      <c r="AD39" s="13">
        <f t="shared" si="56"/>
        <v>0</v>
      </c>
      <c r="AE39" s="13">
        <f t="shared" si="57"/>
        <v>0</v>
      </c>
      <c r="AF39" s="13">
        <f t="shared" si="58"/>
        <v>0</v>
      </c>
    </row>
    <row r="40" spans="1:32" x14ac:dyDescent="0.2">
      <c r="A40" s="16">
        <v>45661</v>
      </c>
      <c r="B40" s="10">
        <v>0.42430555555555555</v>
      </c>
      <c r="C40" s="16">
        <v>45662</v>
      </c>
      <c r="D40" s="10">
        <v>0.49027777777777776</v>
      </c>
      <c r="E40" s="16">
        <v>45661</v>
      </c>
      <c r="F40" s="10">
        <v>0.43194444444444446</v>
      </c>
      <c r="G40" s="16">
        <v>45662</v>
      </c>
      <c r="H40" s="10">
        <v>0.48958333333333331</v>
      </c>
      <c r="I40" s="12">
        <f t="shared" si="36"/>
        <v>25.583333333255723</v>
      </c>
      <c r="J40" s="12">
        <f t="shared" si="37"/>
        <v>25.383333333476912</v>
      </c>
      <c r="K40" s="11">
        <v>3.6</v>
      </c>
      <c r="L40" s="11">
        <v>5.2</v>
      </c>
      <c r="M40" s="11">
        <v>5557.5</v>
      </c>
      <c r="N40" s="7">
        <v>7885</v>
      </c>
      <c r="O40" s="13">
        <f t="shared" si="23"/>
        <v>51.001602564102569</v>
      </c>
      <c r="P40" s="7">
        <v>1750</v>
      </c>
      <c r="Q40" s="7">
        <v>9</v>
      </c>
      <c r="R40" s="7">
        <v>2.67</v>
      </c>
      <c r="S40" s="7">
        <v>31</v>
      </c>
      <c r="T40" s="7">
        <v>39</v>
      </c>
      <c r="U40" s="7">
        <v>323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13">
        <f t="shared" si="53"/>
        <v>6.3331343283582084</v>
      </c>
      <c r="AB40" s="13">
        <f t="shared" si="54"/>
        <v>0</v>
      </c>
      <c r="AC40" s="13">
        <f t="shared" si="55"/>
        <v>0</v>
      </c>
      <c r="AD40" s="13">
        <f t="shared" si="56"/>
        <v>0</v>
      </c>
      <c r="AE40" s="13">
        <f t="shared" si="57"/>
        <v>0</v>
      </c>
      <c r="AF40" s="13">
        <f t="shared" si="58"/>
        <v>0</v>
      </c>
    </row>
    <row r="41" spans="1:32" x14ac:dyDescent="0.2">
      <c r="A41" s="16">
        <v>45662</v>
      </c>
      <c r="B41" s="10">
        <v>0.49027777777777776</v>
      </c>
      <c r="C41" s="16">
        <v>45663</v>
      </c>
      <c r="D41" s="10">
        <v>0.47916666666666669</v>
      </c>
      <c r="E41" s="16">
        <v>45662</v>
      </c>
      <c r="F41" s="10">
        <v>0.48958333333333331</v>
      </c>
      <c r="G41" s="16">
        <v>45663</v>
      </c>
      <c r="H41" s="10">
        <v>0.44722222222222224</v>
      </c>
      <c r="I41" s="12">
        <f t="shared" si="36"/>
        <v>23.733333333337214</v>
      </c>
      <c r="J41" s="12">
        <f t="shared" si="37"/>
        <v>22.983333333337214</v>
      </c>
      <c r="K41" s="11">
        <v>3.2</v>
      </c>
      <c r="L41" s="11">
        <v>4.8499999999999996</v>
      </c>
      <c r="M41" s="11">
        <v>4750</v>
      </c>
      <c r="N41" s="7">
        <v>6792.5</v>
      </c>
      <c r="O41" s="13">
        <f t="shared" si="23"/>
        <v>48.081507731958766</v>
      </c>
      <c r="P41" s="7">
        <v>1750</v>
      </c>
      <c r="Q41" s="7">
        <v>9</v>
      </c>
      <c r="R41" s="7">
        <v>2.84</v>
      </c>
      <c r="S41" s="7">
        <v>28</v>
      </c>
      <c r="T41" s="7">
        <v>39</v>
      </c>
      <c r="U41" s="7">
        <v>519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13">
        <f t="shared" si="53"/>
        <v>10.79417065898355</v>
      </c>
      <c r="AB41" s="13">
        <f t="shared" si="54"/>
        <v>0</v>
      </c>
      <c r="AC41" s="13">
        <f t="shared" si="55"/>
        <v>0</v>
      </c>
      <c r="AD41" s="13">
        <f t="shared" si="56"/>
        <v>0</v>
      </c>
      <c r="AE41" s="13">
        <f t="shared" si="57"/>
        <v>0</v>
      </c>
      <c r="AF41" s="13">
        <f t="shared" si="58"/>
        <v>0</v>
      </c>
    </row>
    <row r="42" spans="1:32" x14ac:dyDescent="0.2">
      <c r="A42" s="16">
        <v>45663</v>
      </c>
      <c r="B42" s="10">
        <v>0.47916666666666669</v>
      </c>
      <c r="C42" s="16">
        <v>45664</v>
      </c>
      <c r="D42" s="10">
        <v>0.44305555555555554</v>
      </c>
      <c r="E42" s="16">
        <v>45663</v>
      </c>
      <c r="F42" s="10">
        <v>0.44722222222222224</v>
      </c>
      <c r="G42" s="16">
        <v>45664</v>
      </c>
      <c r="H42" s="10">
        <v>0.41666666666666669</v>
      </c>
      <c r="I42" s="12">
        <f t="shared" si="36"/>
        <v>23.133333333476912</v>
      </c>
      <c r="J42" s="12">
        <f t="shared" si="37"/>
        <v>23.266666666546371</v>
      </c>
      <c r="K42" s="11">
        <v>3.3</v>
      </c>
      <c r="L42" s="11">
        <v>5.0999999999999996</v>
      </c>
      <c r="M42" s="11">
        <v>4370</v>
      </c>
      <c r="N42" s="7">
        <v>6840</v>
      </c>
      <c r="O42" s="13">
        <f t="shared" si="23"/>
        <v>44.42364824717766</v>
      </c>
      <c r="P42" s="7">
        <v>1750</v>
      </c>
      <c r="Q42" s="7">
        <v>9</v>
      </c>
      <c r="R42" s="7">
        <v>2.35</v>
      </c>
      <c r="S42" s="7">
        <v>33</v>
      </c>
      <c r="T42" s="7">
        <v>38</v>
      </c>
      <c r="U42" s="7">
        <v>673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13">
        <f t="shared" si="53"/>
        <v>15.149588711295392</v>
      </c>
      <c r="AB42" s="13">
        <f t="shared" si="54"/>
        <v>0</v>
      </c>
      <c r="AC42" s="13">
        <f t="shared" si="55"/>
        <v>0</v>
      </c>
      <c r="AD42" s="13">
        <f t="shared" si="56"/>
        <v>0</v>
      </c>
      <c r="AE42" s="13">
        <f t="shared" si="57"/>
        <v>0</v>
      </c>
      <c r="AF42" s="13">
        <f t="shared" si="58"/>
        <v>0</v>
      </c>
    </row>
    <row r="43" spans="1:32" x14ac:dyDescent="0.2">
      <c r="A43" s="16">
        <v>45664</v>
      </c>
      <c r="B43" s="10">
        <v>0.44305555555555554</v>
      </c>
      <c r="C43" s="16">
        <v>45665</v>
      </c>
      <c r="D43" s="10">
        <v>0.41319444444444442</v>
      </c>
      <c r="E43" s="16">
        <v>45664</v>
      </c>
      <c r="F43" s="10">
        <v>0.41666666666666669</v>
      </c>
      <c r="G43" s="16">
        <v>45665</v>
      </c>
      <c r="H43" s="10">
        <v>0.41319444444444442</v>
      </c>
      <c r="I43" s="12">
        <f t="shared" si="36"/>
        <v>23.283333333267365</v>
      </c>
      <c r="J43" s="12">
        <f t="shared" si="37"/>
        <v>23.916666666744277</v>
      </c>
      <c r="K43" s="11">
        <v>3.4</v>
      </c>
      <c r="L43" s="11">
        <v>4.8499999999999996</v>
      </c>
      <c r="M43" s="11">
        <v>4322.5</v>
      </c>
      <c r="N43" s="7">
        <v>6935</v>
      </c>
      <c r="O43" s="13">
        <f t="shared" si="23"/>
        <v>45.020340610470996</v>
      </c>
      <c r="P43" s="7">
        <v>1750</v>
      </c>
      <c r="Q43" s="7">
        <v>8.5</v>
      </c>
      <c r="R43" s="7">
        <v>1.6</v>
      </c>
      <c r="S43" s="7">
        <v>29</v>
      </c>
      <c r="T43" s="7">
        <v>38</v>
      </c>
      <c r="U43" s="7">
        <v>370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13">
        <f t="shared" si="53"/>
        <v>8.2185073454096447</v>
      </c>
      <c r="AB43" s="13">
        <f t="shared" si="54"/>
        <v>0</v>
      </c>
      <c r="AC43" s="13">
        <f t="shared" si="55"/>
        <v>0</v>
      </c>
      <c r="AD43" s="13">
        <f t="shared" si="56"/>
        <v>0</v>
      </c>
      <c r="AE43" s="13">
        <f t="shared" si="57"/>
        <v>0</v>
      </c>
      <c r="AF43" s="13">
        <f t="shared" si="58"/>
        <v>0</v>
      </c>
    </row>
    <row r="44" spans="1:32" x14ac:dyDescent="0.2">
      <c r="A44" s="16">
        <v>45665</v>
      </c>
      <c r="B44" s="10">
        <v>0.41319444444444442</v>
      </c>
      <c r="C44" s="16">
        <v>45666</v>
      </c>
      <c r="D44" s="10">
        <v>0.44305555555555554</v>
      </c>
      <c r="E44" s="16">
        <v>45665</v>
      </c>
      <c r="F44" s="10">
        <v>0.41319444444444442</v>
      </c>
      <c r="G44" s="16">
        <v>45666</v>
      </c>
      <c r="H44" s="10">
        <v>0.45277777777777778</v>
      </c>
      <c r="I44" s="12">
        <f t="shared" si="36"/>
        <v>24.716666666732635</v>
      </c>
      <c r="J44" s="7">
        <f t="shared" si="37"/>
        <v>24.949999999953434</v>
      </c>
      <c r="K44" s="11">
        <v>3.7</v>
      </c>
      <c r="L44" s="11">
        <v>5.05</v>
      </c>
      <c r="M44" s="11">
        <v>1900</v>
      </c>
      <c r="N44" s="7">
        <v>7885</v>
      </c>
      <c r="O44" s="13">
        <f t="shared" si="23"/>
        <v>34.581660868789584</v>
      </c>
      <c r="P44" s="7">
        <v>1750</v>
      </c>
      <c r="Q44" s="7">
        <v>8</v>
      </c>
      <c r="R44" s="7">
        <v>1.25</v>
      </c>
      <c r="S44" s="7">
        <v>31</v>
      </c>
      <c r="T44" s="7">
        <v>39</v>
      </c>
      <c r="U44" s="7">
        <v>486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13">
        <f t="shared" si="53"/>
        <v>14.0536916906331</v>
      </c>
      <c r="AB44" s="13">
        <f t="shared" si="54"/>
        <v>0</v>
      </c>
      <c r="AC44" s="13">
        <f t="shared" si="55"/>
        <v>0</v>
      </c>
      <c r="AD44" s="13">
        <f t="shared" si="56"/>
        <v>0</v>
      </c>
      <c r="AE44" s="13">
        <f t="shared" si="57"/>
        <v>0</v>
      </c>
      <c r="AF44" s="13">
        <f t="shared" si="58"/>
        <v>0</v>
      </c>
    </row>
    <row r="45" spans="1:32" x14ac:dyDescent="0.2">
      <c r="A45" s="16">
        <v>45666</v>
      </c>
      <c r="B45" s="10">
        <v>0.44305555555555554</v>
      </c>
      <c r="C45" s="16">
        <v>45667</v>
      </c>
      <c r="D45" s="10">
        <v>0.46527777777777779</v>
      </c>
      <c r="E45" s="16">
        <v>45666</v>
      </c>
      <c r="F45" s="10">
        <v>0.45277777777777778</v>
      </c>
      <c r="G45" s="16">
        <v>45667</v>
      </c>
      <c r="H45" s="10">
        <v>0.41875000000000001</v>
      </c>
      <c r="I45" s="12">
        <f t="shared" si="36"/>
        <v>24.533333333325572</v>
      </c>
      <c r="J45" s="12">
        <f t="shared" si="37"/>
        <v>23.183333333290648</v>
      </c>
      <c r="K45" s="11">
        <v>3.85</v>
      </c>
      <c r="L45" s="11">
        <v>5.15</v>
      </c>
      <c r="M45" s="11">
        <v>5700</v>
      </c>
      <c r="N45" s="7">
        <v>6982.5</v>
      </c>
      <c r="O45" s="13">
        <f t="shared" si="23"/>
        <v>47.272412053965454</v>
      </c>
      <c r="P45" s="7">
        <v>1750</v>
      </c>
      <c r="Q45" s="7">
        <v>8.5</v>
      </c>
      <c r="R45" s="7">
        <v>1.53</v>
      </c>
      <c r="S45" s="7">
        <v>31</v>
      </c>
      <c r="T45" s="7">
        <v>56</v>
      </c>
      <c r="U45" s="7">
        <v>701</v>
      </c>
      <c r="V45" s="7">
        <v>6</v>
      </c>
      <c r="W45" s="7">
        <v>0</v>
      </c>
      <c r="X45" s="7">
        <v>0</v>
      </c>
      <c r="Y45" s="7">
        <v>0</v>
      </c>
      <c r="Z45" s="7">
        <v>0</v>
      </c>
      <c r="AA45" s="13">
        <f t="shared" si="53"/>
        <v>14.828945034574273</v>
      </c>
      <c r="AB45" s="13">
        <f t="shared" si="54"/>
        <v>0.12692392326311788</v>
      </c>
      <c r="AC45" s="13">
        <f t="shared" si="55"/>
        <v>0</v>
      </c>
      <c r="AD45" s="13">
        <f t="shared" si="56"/>
        <v>0</v>
      </c>
      <c r="AE45" s="13">
        <f t="shared" si="57"/>
        <v>0</v>
      </c>
      <c r="AF45" s="13">
        <f t="shared" si="58"/>
        <v>0</v>
      </c>
    </row>
    <row r="46" spans="1:32" x14ac:dyDescent="0.2">
      <c r="A46" s="16">
        <v>45667</v>
      </c>
      <c r="B46" s="10">
        <v>0.46527777777777779</v>
      </c>
      <c r="C46" s="16">
        <v>45668</v>
      </c>
      <c r="D46" s="10">
        <v>0.42499999999999999</v>
      </c>
      <c r="E46" s="16">
        <v>45667</v>
      </c>
      <c r="F46" s="10">
        <v>0.41875000000000001</v>
      </c>
      <c r="G46" s="16">
        <v>45668</v>
      </c>
      <c r="H46" s="10">
        <v>0.43194444444444446</v>
      </c>
      <c r="I46" s="12">
        <f t="shared" si="36"/>
        <v>23.033333333325572</v>
      </c>
      <c r="J46" s="12">
        <f t="shared" si="37"/>
        <v>24.316666666651145</v>
      </c>
      <c r="K46" s="11">
        <v>3.55</v>
      </c>
      <c r="L46" s="11">
        <v>4.9000000000000004</v>
      </c>
      <c r="M46" s="11">
        <v>4750</v>
      </c>
      <c r="N46" s="7">
        <v>7220</v>
      </c>
      <c r="O46" s="13">
        <f t="shared" si="23"/>
        <v>46.858292612819774</v>
      </c>
      <c r="P46" s="7">
        <v>1750</v>
      </c>
      <c r="Q46" s="7">
        <v>8</v>
      </c>
      <c r="R46" s="7">
        <v>2.17</v>
      </c>
      <c r="S46" s="7">
        <v>28</v>
      </c>
      <c r="T46" s="7">
        <v>57</v>
      </c>
      <c r="U46" s="7">
        <v>558</v>
      </c>
      <c r="V46" s="7">
        <v>4</v>
      </c>
      <c r="W46" s="7">
        <v>0</v>
      </c>
      <c r="X46" s="7">
        <v>0</v>
      </c>
      <c r="Y46" s="7">
        <v>0</v>
      </c>
      <c r="Z46" s="7">
        <v>0</v>
      </c>
      <c r="AA46" s="13">
        <f t="shared" si="53"/>
        <v>11.908244387191756</v>
      </c>
      <c r="AB46" s="13">
        <f t="shared" si="54"/>
        <v>8.5363759047969584E-2</v>
      </c>
      <c r="AC46" s="13">
        <f t="shared" si="55"/>
        <v>0</v>
      </c>
      <c r="AD46" s="13">
        <f t="shared" si="56"/>
        <v>0</v>
      </c>
      <c r="AE46" s="13">
        <f t="shared" si="57"/>
        <v>0</v>
      </c>
      <c r="AF46" s="13">
        <f t="shared" si="58"/>
        <v>0</v>
      </c>
    </row>
    <row r="47" spans="1:32" x14ac:dyDescent="0.2">
      <c r="A47" s="16">
        <v>45668</v>
      </c>
      <c r="B47" s="10">
        <v>0.42499999999999999</v>
      </c>
      <c r="C47" s="16">
        <v>45669</v>
      </c>
      <c r="D47" s="10">
        <v>0.47638888888888886</v>
      </c>
      <c r="E47" s="16">
        <v>45668</v>
      </c>
      <c r="F47" s="10">
        <v>0.43194444444444446</v>
      </c>
      <c r="G47" s="16">
        <v>45669</v>
      </c>
      <c r="H47" s="10">
        <v>0.47638888888888886</v>
      </c>
      <c r="I47" s="12">
        <f t="shared" si="36"/>
        <v>25.233333333337214</v>
      </c>
      <c r="J47" s="12">
        <f t="shared" si="37"/>
        <v>25.066666666825768</v>
      </c>
      <c r="K47" s="11">
        <v>3.25</v>
      </c>
      <c r="L47" s="11">
        <v>4.9000000000000004</v>
      </c>
      <c r="M47" s="11">
        <v>5525</v>
      </c>
      <c r="N47" s="7">
        <v>7410</v>
      </c>
      <c r="O47" s="13">
        <f t="shared" si="23"/>
        <v>53.537414965986393</v>
      </c>
      <c r="P47" s="7">
        <v>1750</v>
      </c>
      <c r="Q47" s="7">
        <v>8</v>
      </c>
      <c r="R47" s="7">
        <v>3.42</v>
      </c>
      <c r="S47" s="7">
        <v>32</v>
      </c>
      <c r="T47" s="7">
        <v>58</v>
      </c>
      <c r="U47" s="7">
        <v>838</v>
      </c>
      <c r="V47" s="7">
        <v>10</v>
      </c>
      <c r="W47" s="7">
        <v>0</v>
      </c>
      <c r="X47" s="7">
        <v>0</v>
      </c>
      <c r="Y47" s="7">
        <v>0</v>
      </c>
      <c r="Z47" s="7">
        <v>0</v>
      </c>
      <c r="AA47" s="13">
        <f t="shared" si="53"/>
        <v>15.652604828462517</v>
      </c>
      <c r="AB47" s="13">
        <f t="shared" si="54"/>
        <v>0.18678526048284624</v>
      </c>
      <c r="AC47" s="13">
        <f t="shared" si="55"/>
        <v>0</v>
      </c>
      <c r="AD47" s="13">
        <f t="shared" si="56"/>
        <v>0</v>
      </c>
      <c r="AE47" s="13">
        <f t="shared" si="57"/>
        <v>0</v>
      </c>
      <c r="AF47" s="13">
        <f t="shared" si="58"/>
        <v>0</v>
      </c>
    </row>
    <row r="48" spans="1:32" x14ac:dyDescent="0.2">
      <c r="A48" s="16">
        <v>45669</v>
      </c>
      <c r="B48" s="10">
        <v>0.47638888888888886</v>
      </c>
      <c r="C48" s="16">
        <v>45670</v>
      </c>
      <c r="D48" s="10">
        <v>0.41666666666666669</v>
      </c>
      <c r="E48" s="16">
        <v>45669</v>
      </c>
      <c r="F48" s="10">
        <v>0.47638888888888886</v>
      </c>
      <c r="G48" s="16">
        <v>45670</v>
      </c>
      <c r="H48" s="10">
        <v>0.41249999999999998</v>
      </c>
      <c r="I48" s="12">
        <f t="shared" si="36"/>
        <v>22.566666666534729</v>
      </c>
      <c r="J48" s="12">
        <f t="shared" si="37"/>
        <v>22.466666666558012</v>
      </c>
      <c r="K48" s="11">
        <v>3.5</v>
      </c>
      <c r="L48" s="11">
        <v>4.8499999999999996</v>
      </c>
      <c r="M48" s="11">
        <v>4750</v>
      </c>
      <c r="N48" s="7">
        <v>6175</v>
      </c>
      <c r="O48" s="13">
        <f t="shared" si="23"/>
        <v>43.838978890525283</v>
      </c>
      <c r="P48" s="7">
        <v>1750</v>
      </c>
      <c r="Q48" s="7">
        <v>8</v>
      </c>
      <c r="R48" s="7">
        <v>1.59</v>
      </c>
      <c r="S48" s="7">
        <v>31</v>
      </c>
      <c r="T48" s="7">
        <v>58</v>
      </c>
      <c r="U48" s="7">
        <v>531</v>
      </c>
      <c r="V48" s="7">
        <v>3</v>
      </c>
      <c r="W48" s="7">
        <v>0</v>
      </c>
      <c r="X48" s="7">
        <v>0</v>
      </c>
      <c r="Y48" s="7">
        <v>0</v>
      </c>
      <c r="Z48" s="7">
        <v>0</v>
      </c>
      <c r="AA48" s="13">
        <f t="shared" si="53"/>
        <v>12.112508398656216</v>
      </c>
      <c r="AB48" s="13">
        <f t="shared" si="54"/>
        <v>6.8432250839865622E-2</v>
      </c>
      <c r="AC48" s="13">
        <f t="shared" si="55"/>
        <v>0</v>
      </c>
      <c r="AD48" s="13">
        <f t="shared" si="56"/>
        <v>0</v>
      </c>
      <c r="AE48" s="13">
        <f t="shared" si="57"/>
        <v>0</v>
      </c>
      <c r="AF48" s="13">
        <f t="shared" si="58"/>
        <v>0</v>
      </c>
    </row>
    <row r="49" spans="1:32" x14ac:dyDescent="0.2">
      <c r="A49" s="16">
        <v>45670</v>
      </c>
      <c r="B49" s="10">
        <v>0.41666666666666669</v>
      </c>
      <c r="C49" s="16">
        <v>45671</v>
      </c>
      <c r="D49" s="10">
        <v>0.4375</v>
      </c>
      <c r="E49" s="16">
        <v>45670</v>
      </c>
      <c r="F49" s="10">
        <v>0.41249999999999998</v>
      </c>
      <c r="G49" s="16">
        <v>45671</v>
      </c>
      <c r="H49" s="10">
        <v>0.4375</v>
      </c>
      <c r="I49" s="12">
        <f t="shared" si="36"/>
        <v>24.500000000058208</v>
      </c>
      <c r="J49" s="7">
        <f t="shared" si="37"/>
        <v>24.600000000034925</v>
      </c>
      <c r="K49" s="11">
        <v>3.25</v>
      </c>
      <c r="L49" s="11">
        <v>4.8499999999999996</v>
      </c>
      <c r="M49" s="11">
        <v>4750</v>
      </c>
      <c r="N49" s="7">
        <v>7030</v>
      </c>
      <c r="O49" s="13">
        <f t="shared" si="23"/>
        <v>48.517049960348928</v>
      </c>
      <c r="P49" s="7">
        <v>1750</v>
      </c>
      <c r="Q49" s="7">
        <v>8</v>
      </c>
      <c r="R49" s="7">
        <v>2.54</v>
      </c>
      <c r="S49" s="7">
        <v>32</v>
      </c>
      <c r="T49" s="7">
        <v>55</v>
      </c>
      <c r="U49" s="7">
        <v>890</v>
      </c>
      <c r="V49" s="7">
        <v>2</v>
      </c>
      <c r="W49" s="7">
        <v>0</v>
      </c>
      <c r="X49" s="7">
        <v>0</v>
      </c>
      <c r="Y49" s="7">
        <v>0</v>
      </c>
      <c r="Z49" s="7">
        <v>0</v>
      </c>
      <c r="AA49" s="13">
        <f t="shared" ref="AA49:AA61" si="59">U49/O49</f>
        <v>18.344066688460281</v>
      </c>
      <c r="AB49" s="13">
        <f t="shared" ref="AB49:AB61" si="60">V49/O49</f>
        <v>4.1222621771820858E-2</v>
      </c>
      <c r="AC49" s="13">
        <f t="shared" ref="AC49:AC61" si="61">W49/O49</f>
        <v>0</v>
      </c>
      <c r="AD49" s="13">
        <f t="shared" ref="AD49:AD61" si="62">X49/O49</f>
        <v>0</v>
      </c>
      <c r="AE49" s="13">
        <f t="shared" ref="AE49:AE61" si="63">Y49/O49</f>
        <v>0</v>
      </c>
      <c r="AF49" s="13">
        <f t="shared" ref="AF49:AF61" si="64">Z49/O49</f>
        <v>0</v>
      </c>
    </row>
    <row r="50" spans="1:32" x14ac:dyDescent="0.2">
      <c r="A50" s="16">
        <v>45671</v>
      </c>
      <c r="B50" s="10">
        <v>0.4375</v>
      </c>
      <c r="C50" s="16">
        <v>45672</v>
      </c>
      <c r="D50" s="10">
        <v>0.43958333333333333</v>
      </c>
      <c r="E50" s="16">
        <v>45671</v>
      </c>
      <c r="F50" s="10">
        <v>0.4375</v>
      </c>
      <c r="G50" s="16">
        <v>45672</v>
      </c>
      <c r="H50" s="10">
        <v>0.44583333333333336</v>
      </c>
      <c r="I50" s="12">
        <f t="shared" si="36"/>
        <v>24.049999999988358</v>
      </c>
      <c r="J50" s="7">
        <f t="shared" si="37"/>
        <v>24.199999999953434</v>
      </c>
      <c r="K50" s="11">
        <v>3.1</v>
      </c>
      <c r="L50" s="11">
        <v>4.6500000000000004</v>
      </c>
      <c r="M50" s="11">
        <v>4750</v>
      </c>
      <c r="N50" s="7">
        <v>6745</v>
      </c>
      <c r="O50" s="13">
        <f t="shared" si="23"/>
        <v>49.713261648745515</v>
      </c>
      <c r="P50" s="7">
        <v>1750</v>
      </c>
      <c r="Q50" s="7">
        <v>7.5</v>
      </c>
      <c r="R50" s="7">
        <v>3.15</v>
      </c>
      <c r="S50" s="7">
        <v>31</v>
      </c>
      <c r="T50" s="7">
        <v>58</v>
      </c>
      <c r="U50" s="7">
        <v>1477</v>
      </c>
      <c r="V50" s="7">
        <v>5</v>
      </c>
      <c r="W50" s="7">
        <v>0</v>
      </c>
      <c r="X50" s="7">
        <v>0</v>
      </c>
      <c r="Y50" s="7">
        <v>0</v>
      </c>
      <c r="Z50" s="7">
        <v>0</v>
      </c>
      <c r="AA50" s="13">
        <f t="shared" si="59"/>
        <v>29.71038211968277</v>
      </c>
      <c r="AB50" s="13">
        <f t="shared" si="60"/>
        <v>0.10057678442682048</v>
      </c>
      <c r="AC50" s="13">
        <f t="shared" si="61"/>
        <v>0</v>
      </c>
      <c r="AD50" s="13">
        <f t="shared" si="62"/>
        <v>0</v>
      </c>
      <c r="AE50" s="13">
        <f t="shared" si="63"/>
        <v>0</v>
      </c>
      <c r="AF50" s="13">
        <f t="shared" si="64"/>
        <v>0</v>
      </c>
    </row>
    <row r="51" spans="1:32" x14ac:dyDescent="0.2">
      <c r="A51" s="16">
        <v>45672</v>
      </c>
      <c r="B51" s="10">
        <v>0.43958333333333333</v>
      </c>
      <c r="C51" s="16">
        <v>45673</v>
      </c>
      <c r="D51" s="10">
        <v>0.44305555555555554</v>
      </c>
      <c r="E51" s="16">
        <v>45672</v>
      </c>
      <c r="F51" s="10">
        <v>0.44583333333333336</v>
      </c>
      <c r="G51" s="16">
        <v>45673</v>
      </c>
      <c r="H51" s="10">
        <v>0.48333333333333334</v>
      </c>
      <c r="I51" s="12">
        <f t="shared" si="36"/>
        <v>24.083333333430346</v>
      </c>
      <c r="J51" s="7">
        <f t="shared" si="37"/>
        <v>24.899999999965075</v>
      </c>
      <c r="K51" s="11">
        <v>3.45</v>
      </c>
      <c r="L51" s="11">
        <v>4.5999999999999996</v>
      </c>
      <c r="M51" s="11">
        <v>4275</v>
      </c>
      <c r="N51" s="7">
        <v>6887.5</v>
      </c>
      <c r="O51" s="13">
        <f t="shared" si="23"/>
        <v>45.606884057971016</v>
      </c>
      <c r="P51" s="7">
        <v>1750</v>
      </c>
      <c r="Q51" s="7">
        <v>7.5</v>
      </c>
      <c r="R51" s="7">
        <v>4.01</v>
      </c>
      <c r="S51" s="7">
        <v>32</v>
      </c>
      <c r="T51" s="7">
        <v>58</v>
      </c>
      <c r="U51" s="7">
        <v>1450</v>
      </c>
      <c r="V51" s="7">
        <v>2</v>
      </c>
      <c r="W51" s="7">
        <v>0</v>
      </c>
      <c r="X51" s="7">
        <v>0</v>
      </c>
      <c r="Y51" s="7">
        <v>0</v>
      </c>
      <c r="Z51" s="7">
        <v>0</v>
      </c>
      <c r="AA51" s="13">
        <f t="shared" si="59"/>
        <v>31.793445878848061</v>
      </c>
      <c r="AB51" s="13">
        <f t="shared" si="60"/>
        <v>4.3853028798411124E-2</v>
      </c>
      <c r="AC51" s="13">
        <f t="shared" si="61"/>
        <v>0</v>
      </c>
      <c r="AD51" s="13">
        <f t="shared" si="62"/>
        <v>0</v>
      </c>
      <c r="AE51" s="13">
        <f t="shared" si="63"/>
        <v>0</v>
      </c>
      <c r="AF51" s="13">
        <f t="shared" si="64"/>
        <v>0</v>
      </c>
    </row>
    <row r="52" spans="1:32" x14ac:dyDescent="0.2">
      <c r="A52" s="16">
        <v>45673</v>
      </c>
      <c r="B52" s="10">
        <v>0.44305555555555554</v>
      </c>
      <c r="C52" s="16">
        <v>45674</v>
      </c>
      <c r="D52" s="10">
        <v>0.43055555555555558</v>
      </c>
      <c r="E52" s="16">
        <v>45673</v>
      </c>
      <c r="F52" s="10">
        <v>0.48333333333333334</v>
      </c>
      <c r="G52" s="16">
        <v>45674</v>
      </c>
      <c r="H52" s="10">
        <v>0.43055555555555558</v>
      </c>
      <c r="I52" s="12">
        <f t="shared" si="36"/>
        <v>23.699999999895226</v>
      </c>
      <c r="J52" s="12">
        <f t="shared" si="37"/>
        <v>22.733333333395422</v>
      </c>
      <c r="K52" s="11">
        <v>4</v>
      </c>
      <c r="L52" s="11">
        <v>5.25</v>
      </c>
      <c r="M52" s="11">
        <v>5700</v>
      </c>
      <c r="N52" s="7">
        <v>7030</v>
      </c>
      <c r="O52" s="13">
        <f t="shared" si="23"/>
        <v>46.067460317460316</v>
      </c>
      <c r="P52" s="7">
        <v>1750</v>
      </c>
      <c r="Q52" s="7">
        <v>7.5</v>
      </c>
      <c r="R52" s="7">
        <v>1.61</v>
      </c>
      <c r="S52" s="7">
        <v>32</v>
      </c>
      <c r="T52" s="7">
        <v>60</v>
      </c>
      <c r="U52" s="7">
        <v>1527</v>
      </c>
      <c r="V52" s="7">
        <v>1</v>
      </c>
      <c r="W52" s="7">
        <v>0</v>
      </c>
      <c r="X52" s="7">
        <v>0</v>
      </c>
      <c r="Y52" s="7">
        <v>0</v>
      </c>
      <c r="Z52" s="7">
        <v>0</v>
      </c>
      <c r="AA52" s="13">
        <f t="shared" si="59"/>
        <v>33.147041088810404</v>
      </c>
      <c r="AB52" s="13">
        <f t="shared" si="60"/>
        <v>2.1707296063399089E-2</v>
      </c>
      <c r="AC52" s="13">
        <f t="shared" si="61"/>
        <v>0</v>
      </c>
      <c r="AD52" s="13">
        <f t="shared" si="62"/>
        <v>0</v>
      </c>
      <c r="AE52" s="13">
        <f t="shared" si="63"/>
        <v>0</v>
      </c>
      <c r="AF52" s="13">
        <f t="shared" si="64"/>
        <v>0</v>
      </c>
    </row>
    <row r="53" spans="1:32" x14ac:dyDescent="0.2">
      <c r="A53" s="16">
        <v>45674</v>
      </c>
      <c r="B53" s="10">
        <v>0.43055555555555558</v>
      </c>
      <c r="C53" s="16">
        <v>45675</v>
      </c>
      <c r="D53" s="10">
        <v>0.42083333333333334</v>
      </c>
      <c r="E53" s="16">
        <v>45674</v>
      </c>
      <c r="F53" s="10">
        <v>0.43055555555555558</v>
      </c>
      <c r="G53" s="16">
        <v>45675</v>
      </c>
      <c r="H53" s="10">
        <v>0.44444444444444442</v>
      </c>
      <c r="I53" s="12">
        <f t="shared" si="36"/>
        <v>23.766666666604578</v>
      </c>
      <c r="J53" s="12">
        <f t="shared" si="37"/>
        <v>24.333333333372138</v>
      </c>
      <c r="K53" s="11">
        <v>3.8</v>
      </c>
      <c r="L53" s="11">
        <v>5.2</v>
      </c>
      <c r="M53" s="11">
        <v>5225</v>
      </c>
      <c r="N53" s="7">
        <v>7742.5</v>
      </c>
      <c r="O53" s="13">
        <f t="shared" si="23"/>
        <v>47.732371794871796</v>
      </c>
      <c r="P53" s="7">
        <v>1750</v>
      </c>
      <c r="Q53" s="7">
        <v>9.5</v>
      </c>
      <c r="R53" s="7">
        <v>1.28</v>
      </c>
      <c r="S53" s="7">
        <v>32</v>
      </c>
      <c r="T53" s="7">
        <v>60</v>
      </c>
      <c r="U53" s="7">
        <v>1182</v>
      </c>
      <c r="V53" s="7">
        <v>4</v>
      </c>
      <c r="W53" s="7">
        <v>0</v>
      </c>
      <c r="X53" s="7">
        <v>0</v>
      </c>
      <c r="Y53" s="7">
        <v>0</v>
      </c>
      <c r="Z53" s="7">
        <v>0</v>
      </c>
      <c r="AA53" s="13">
        <f t="shared" si="59"/>
        <v>24.763068658720833</v>
      </c>
      <c r="AB53" s="13">
        <f t="shared" si="60"/>
        <v>8.3800570757092491E-2</v>
      </c>
      <c r="AC53" s="13">
        <f t="shared" si="61"/>
        <v>0</v>
      </c>
      <c r="AD53" s="13">
        <f t="shared" si="62"/>
        <v>0</v>
      </c>
      <c r="AE53" s="13">
        <f t="shared" si="63"/>
        <v>0</v>
      </c>
      <c r="AF53" s="13">
        <f t="shared" si="64"/>
        <v>0</v>
      </c>
    </row>
    <row r="54" spans="1:32" x14ac:dyDescent="0.2">
      <c r="A54" s="16">
        <v>45675</v>
      </c>
      <c r="B54" s="10">
        <v>0.42083333333333334</v>
      </c>
      <c r="C54" s="16">
        <v>45676</v>
      </c>
      <c r="D54" s="10">
        <v>0.53194444444444444</v>
      </c>
      <c r="E54" s="16">
        <v>45675</v>
      </c>
      <c r="F54" s="10">
        <v>0.44444444444444442</v>
      </c>
      <c r="G54" s="16">
        <v>45676</v>
      </c>
      <c r="H54" s="10">
        <v>0.53194444444444444</v>
      </c>
      <c r="I54" s="12">
        <f t="shared" si="36"/>
        <v>26.666666666802485</v>
      </c>
      <c r="J54" s="7">
        <f t="shared" si="37"/>
        <v>26.100000000034925</v>
      </c>
      <c r="K54" s="11">
        <v>3.45</v>
      </c>
      <c r="L54" s="11">
        <v>5.0999999999999996</v>
      </c>
      <c r="M54" s="11">
        <v>6175</v>
      </c>
      <c r="N54" s="7">
        <v>7695</v>
      </c>
      <c r="O54" s="13">
        <f t="shared" si="23"/>
        <v>54.977976697925541</v>
      </c>
      <c r="P54" s="7">
        <v>1750</v>
      </c>
      <c r="Q54" s="7">
        <v>7</v>
      </c>
      <c r="R54" s="7">
        <v>3.64</v>
      </c>
      <c r="S54" s="7">
        <v>31</v>
      </c>
      <c r="T54" s="7">
        <v>58</v>
      </c>
      <c r="U54" s="7">
        <v>1123</v>
      </c>
      <c r="V54" s="7">
        <v>2</v>
      </c>
      <c r="W54" s="7">
        <v>0</v>
      </c>
      <c r="X54" s="7">
        <v>0</v>
      </c>
      <c r="Y54" s="7">
        <v>0</v>
      </c>
      <c r="Z54" s="7">
        <v>0</v>
      </c>
      <c r="AA54" s="13">
        <f t="shared" si="59"/>
        <v>20.426361016708235</v>
      </c>
      <c r="AB54" s="13">
        <f t="shared" si="60"/>
        <v>3.6378203057361058E-2</v>
      </c>
      <c r="AC54" s="13">
        <f t="shared" si="61"/>
        <v>0</v>
      </c>
      <c r="AD54" s="13">
        <f t="shared" si="62"/>
        <v>0</v>
      </c>
      <c r="AE54" s="13">
        <f t="shared" si="63"/>
        <v>0</v>
      </c>
      <c r="AF54" s="13">
        <f t="shared" si="64"/>
        <v>0</v>
      </c>
    </row>
    <row r="55" spans="1:32" x14ac:dyDescent="0.2">
      <c r="A55" s="16">
        <v>45676</v>
      </c>
      <c r="B55" s="10">
        <v>0.53194444444444444</v>
      </c>
      <c r="C55" s="16">
        <v>45677</v>
      </c>
      <c r="D55" s="10">
        <v>0.37361111111111112</v>
      </c>
      <c r="E55" s="16">
        <v>45676</v>
      </c>
      <c r="F55" s="10">
        <v>0.53194444444444444</v>
      </c>
      <c r="G55" s="16">
        <v>45677</v>
      </c>
      <c r="H55" s="10">
        <v>0.36944444444444446</v>
      </c>
      <c r="I55" s="12">
        <f t="shared" si="36"/>
        <v>20.200000000011642</v>
      </c>
      <c r="J55" s="7">
        <f t="shared" si="37"/>
        <v>20.099999999860302</v>
      </c>
      <c r="K55" s="11">
        <v>3.4</v>
      </c>
      <c r="L55" s="11">
        <v>4.95</v>
      </c>
      <c r="M55" s="11">
        <v>4275</v>
      </c>
      <c r="N55" s="7">
        <v>5937.5</v>
      </c>
      <c r="O55" s="13">
        <f t="shared" si="23"/>
        <v>40.947464844523665</v>
      </c>
      <c r="P55" s="7">
        <v>1750</v>
      </c>
      <c r="Q55" s="7">
        <v>7</v>
      </c>
      <c r="R55" s="7">
        <v>2.4300000000000002</v>
      </c>
      <c r="S55" s="7">
        <v>33</v>
      </c>
      <c r="T55" s="7">
        <v>39</v>
      </c>
      <c r="U55" s="7">
        <v>1138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13">
        <f t="shared" si="59"/>
        <v>27.791708334592947</v>
      </c>
      <c r="AB55" s="13">
        <f t="shared" si="60"/>
        <v>0</v>
      </c>
      <c r="AC55" s="13">
        <f t="shared" si="61"/>
        <v>0</v>
      </c>
      <c r="AD55" s="13">
        <f t="shared" si="62"/>
        <v>0</v>
      </c>
      <c r="AE55" s="13">
        <f t="shared" si="63"/>
        <v>0</v>
      </c>
      <c r="AF55" s="13">
        <f t="shared" si="64"/>
        <v>0</v>
      </c>
    </row>
    <row r="56" spans="1:32" x14ac:dyDescent="0.2">
      <c r="A56" s="16">
        <v>45677</v>
      </c>
      <c r="B56" s="10">
        <v>0.37361111111111112</v>
      </c>
      <c r="C56" s="16">
        <v>45678</v>
      </c>
      <c r="D56" s="10">
        <v>0.4236111111111111</v>
      </c>
      <c r="E56" s="16">
        <v>45677</v>
      </c>
      <c r="F56" s="10">
        <v>0.36944444444444446</v>
      </c>
      <c r="G56" s="16">
        <v>45678</v>
      </c>
      <c r="H56" s="10">
        <v>0.41666666666666669</v>
      </c>
      <c r="I56" s="12">
        <f t="shared" si="36"/>
        <v>25.199999999895226</v>
      </c>
      <c r="J56" s="12">
        <f t="shared" si="37"/>
        <v>25.133333333360497</v>
      </c>
      <c r="K56" s="11">
        <v>3.5</v>
      </c>
      <c r="L56" s="11">
        <v>5</v>
      </c>
      <c r="M56" s="11">
        <v>4750</v>
      </c>
      <c r="N56" s="7">
        <v>7220</v>
      </c>
      <c r="O56" s="13">
        <f t="shared" si="23"/>
        <v>46.685714285714283</v>
      </c>
      <c r="P56" s="7">
        <v>1750</v>
      </c>
      <c r="Q56" s="7">
        <v>7</v>
      </c>
      <c r="R56" s="7">
        <v>1.35</v>
      </c>
      <c r="S56" s="7">
        <v>30</v>
      </c>
      <c r="T56" s="7">
        <v>57</v>
      </c>
      <c r="U56" s="7">
        <v>896</v>
      </c>
      <c r="V56" s="7">
        <v>6</v>
      </c>
      <c r="W56" s="7">
        <v>0</v>
      </c>
      <c r="X56" s="7">
        <v>0</v>
      </c>
      <c r="Y56" s="7">
        <v>0</v>
      </c>
      <c r="Z56" s="7">
        <v>0</v>
      </c>
      <c r="AA56" s="13">
        <f t="shared" si="59"/>
        <v>19.1921664626683</v>
      </c>
      <c r="AB56" s="13">
        <f t="shared" si="60"/>
        <v>0.12851897184822522</v>
      </c>
      <c r="AC56" s="13">
        <f t="shared" si="61"/>
        <v>0</v>
      </c>
      <c r="AD56" s="13">
        <f t="shared" si="62"/>
        <v>0</v>
      </c>
      <c r="AE56" s="13">
        <f t="shared" si="63"/>
        <v>0</v>
      </c>
      <c r="AF56" s="13">
        <f t="shared" si="64"/>
        <v>0</v>
      </c>
    </row>
    <row r="57" spans="1:32" x14ac:dyDescent="0.2">
      <c r="A57" s="16">
        <v>45678</v>
      </c>
      <c r="B57" s="10">
        <v>0.4236111111111111</v>
      </c>
      <c r="C57" s="16">
        <v>45679</v>
      </c>
      <c r="D57" s="10">
        <v>0.4513888888888889</v>
      </c>
      <c r="E57" s="16">
        <v>45678</v>
      </c>
      <c r="F57" s="10">
        <v>0.41666666666666669</v>
      </c>
      <c r="G57" s="16">
        <v>45679</v>
      </c>
      <c r="H57" s="10">
        <v>0.44791666666666669</v>
      </c>
      <c r="I57" s="12">
        <f t="shared" si="36"/>
        <v>24.666666666744277</v>
      </c>
      <c r="J57" s="7">
        <f t="shared" si="37"/>
        <v>24.75</v>
      </c>
      <c r="K57" s="11">
        <v>3.5</v>
      </c>
      <c r="L57" s="11">
        <v>5.05</v>
      </c>
      <c r="M57" s="11">
        <v>5225</v>
      </c>
      <c r="N57" s="7">
        <v>7267.5</v>
      </c>
      <c r="O57" s="13">
        <f t="shared" si="23"/>
        <v>48.866100895803868</v>
      </c>
      <c r="P57" s="7">
        <v>1750</v>
      </c>
      <c r="Q57" s="7">
        <v>6</v>
      </c>
      <c r="R57" s="7">
        <v>3.8</v>
      </c>
      <c r="S57" s="7">
        <v>29</v>
      </c>
      <c r="T57" s="7">
        <v>56</v>
      </c>
      <c r="U57" s="7">
        <v>1859</v>
      </c>
      <c r="V57" s="7">
        <v>1</v>
      </c>
      <c r="W57" s="7">
        <v>0</v>
      </c>
      <c r="X57" s="7">
        <v>0</v>
      </c>
      <c r="Y57" s="7">
        <v>0</v>
      </c>
      <c r="Z57" s="7">
        <v>0</v>
      </c>
      <c r="AA57" s="13">
        <f t="shared" si="59"/>
        <v>38.042732403878624</v>
      </c>
      <c r="AB57" s="13">
        <f t="shared" si="60"/>
        <v>2.0464084133339763E-2</v>
      </c>
      <c r="AC57" s="13">
        <f t="shared" si="61"/>
        <v>0</v>
      </c>
      <c r="AD57" s="13">
        <f t="shared" si="62"/>
        <v>0</v>
      </c>
      <c r="AE57" s="13">
        <f t="shared" si="63"/>
        <v>0</v>
      </c>
      <c r="AF57" s="13">
        <f t="shared" si="64"/>
        <v>0</v>
      </c>
    </row>
    <row r="58" spans="1:32" x14ac:dyDescent="0.2">
      <c r="A58" s="16">
        <v>45679</v>
      </c>
      <c r="B58" s="10">
        <v>0.4513888888888889</v>
      </c>
      <c r="C58" s="16">
        <v>45680</v>
      </c>
      <c r="D58" s="10">
        <v>0.46736111111111112</v>
      </c>
      <c r="E58" s="16">
        <v>45679</v>
      </c>
      <c r="F58" s="10">
        <v>0.44791666666666669</v>
      </c>
      <c r="G58" s="16">
        <v>45680</v>
      </c>
      <c r="H58" s="10">
        <v>0.46527777777777779</v>
      </c>
      <c r="I58" s="12">
        <f t="shared" si="36"/>
        <v>24.383333333360497</v>
      </c>
      <c r="J58" s="12">
        <f t="shared" si="37"/>
        <v>24.416666666802485</v>
      </c>
      <c r="K58" s="11">
        <v>3.45</v>
      </c>
      <c r="L58" s="11">
        <v>4.95</v>
      </c>
      <c r="M58" s="11">
        <v>5225</v>
      </c>
      <c r="N58" s="7">
        <v>7220</v>
      </c>
      <c r="O58" s="13">
        <f t="shared" si="23"/>
        <v>49.551310203484114</v>
      </c>
      <c r="P58" s="7">
        <v>1750</v>
      </c>
      <c r="Q58" s="7">
        <v>7</v>
      </c>
      <c r="R58" s="7">
        <v>1.4</v>
      </c>
      <c r="S58" s="7">
        <v>30</v>
      </c>
      <c r="T58" s="7">
        <v>57</v>
      </c>
      <c r="U58" s="7">
        <v>1759</v>
      </c>
      <c r="V58" s="7">
        <v>3</v>
      </c>
      <c r="W58" s="7">
        <v>0</v>
      </c>
      <c r="X58" s="7">
        <v>0</v>
      </c>
      <c r="Y58" s="7">
        <v>0</v>
      </c>
      <c r="Z58" s="7">
        <v>0</v>
      </c>
      <c r="AA58" s="13">
        <f t="shared" si="59"/>
        <v>35.498556804585135</v>
      </c>
      <c r="AB58" s="13">
        <f t="shared" si="60"/>
        <v>6.0543303248297563E-2</v>
      </c>
      <c r="AC58" s="13">
        <f t="shared" si="61"/>
        <v>0</v>
      </c>
      <c r="AD58" s="13">
        <f t="shared" si="62"/>
        <v>0</v>
      </c>
      <c r="AE58" s="13">
        <f t="shared" si="63"/>
        <v>0</v>
      </c>
      <c r="AF58" s="13">
        <f t="shared" si="64"/>
        <v>0</v>
      </c>
    </row>
    <row r="59" spans="1:32" x14ac:dyDescent="0.2">
      <c r="A59" s="16">
        <v>45680</v>
      </c>
      <c r="B59" s="10">
        <v>0.46736111111111112</v>
      </c>
      <c r="C59" s="16">
        <v>45681</v>
      </c>
      <c r="D59" s="10">
        <v>0.60416666666666663</v>
      </c>
      <c r="E59" s="16">
        <v>45680</v>
      </c>
      <c r="F59" s="10">
        <v>0.46527777777777779</v>
      </c>
      <c r="G59" s="16">
        <v>45681</v>
      </c>
      <c r="H59" s="10">
        <v>0.625</v>
      </c>
      <c r="I59" s="12">
        <f t="shared" si="36"/>
        <v>27.283333333209157</v>
      </c>
      <c r="J59" s="12">
        <f t="shared" si="37"/>
        <v>27.833333333255723</v>
      </c>
      <c r="K59" s="11">
        <v>3.25</v>
      </c>
      <c r="L59" s="11">
        <v>4.6500000000000004</v>
      </c>
      <c r="M59" s="11">
        <v>5225</v>
      </c>
      <c r="N59" s="7">
        <v>7837.5</v>
      </c>
      <c r="O59" s="13">
        <f t="shared" si="23"/>
        <v>54.886269644334149</v>
      </c>
      <c r="P59" s="7">
        <v>1750</v>
      </c>
      <c r="Q59" s="7">
        <v>7.5</v>
      </c>
      <c r="R59" s="7">
        <v>1.55</v>
      </c>
      <c r="S59" s="7">
        <v>31</v>
      </c>
      <c r="T59" s="7">
        <v>52</v>
      </c>
      <c r="U59" s="7">
        <v>607</v>
      </c>
      <c r="V59" s="7">
        <v>1</v>
      </c>
      <c r="W59" s="7">
        <v>0</v>
      </c>
      <c r="X59" s="7">
        <v>0</v>
      </c>
      <c r="Y59" s="7">
        <v>0</v>
      </c>
      <c r="Z59" s="7">
        <v>0</v>
      </c>
      <c r="AA59" s="13">
        <f t="shared" si="59"/>
        <v>11.059232189277777</v>
      </c>
      <c r="AB59" s="13">
        <f t="shared" si="60"/>
        <v>1.8219492898315943E-2</v>
      </c>
      <c r="AC59" s="13">
        <f t="shared" si="61"/>
        <v>0</v>
      </c>
      <c r="AD59" s="13">
        <f t="shared" si="62"/>
        <v>0</v>
      </c>
      <c r="AE59" s="13">
        <f t="shared" si="63"/>
        <v>0</v>
      </c>
      <c r="AF59" s="13">
        <f t="shared" si="64"/>
        <v>0</v>
      </c>
    </row>
    <row r="60" spans="1:32" x14ac:dyDescent="0.2">
      <c r="A60" s="16">
        <v>45681</v>
      </c>
      <c r="B60" s="10">
        <v>0.60416666666666663</v>
      </c>
      <c r="C60" s="16">
        <v>45682</v>
      </c>
      <c r="D60" s="10">
        <v>0.50763888888888886</v>
      </c>
      <c r="E60" s="16">
        <v>45681</v>
      </c>
      <c r="F60" s="10">
        <v>0.625</v>
      </c>
      <c r="G60" s="16">
        <v>45682</v>
      </c>
      <c r="H60" s="10">
        <v>0.5229166666666667</v>
      </c>
      <c r="I60" s="12">
        <f t="shared" si="36"/>
        <v>21.683333333465271</v>
      </c>
      <c r="J60" s="7">
        <f t="shared" si="37"/>
        <v>21.550000000046566</v>
      </c>
      <c r="K60" s="11">
        <v>2.9</v>
      </c>
      <c r="L60" s="11">
        <v>4.5999999999999996</v>
      </c>
      <c r="M60" s="11">
        <v>4275</v>
      </c>
      <c r="N60" s="7">
        <v>5937.5</v>
      </c>
      <c r="O60" s="13">
        <f t="shared" si="23"/>
        <v>46.081646676661677</v>
      </c>
      <c r="P60" s="7">
        <v>1750</v>
      </c>
      <c r="Q60" s="7">
        <v>7.5</v>
      </c>
      <c r="R60" s="7">
        <v>1.93</v>
      </c>
      <c r="S60" s="7">
        <v>31</v>
      </c>
      <c r="T60" s="7">
        <v>56</v>
      </c>
      <c r="U60" s="7">
        <v>370</v>
      </c>
      <c r="V60" s="7">
        <v>1</v>
      </c>
      <c r="W60" s="7">
        <v>0</v>
      </c>
      <c r="X60" s="7">
        <v>0</v>
      </c>
      <c r="Y60" s="7">
        <v>0</v>
      </c>
      <c r="Z60" s="7">
        <v>0</v>
      </c>
      <c r="AA60" s="13">
        <f t="shared" si="59"/>
        <v>8.0292269630935014</v>
      </c>
      <c r="AB60" s="13">
        <f t="shared" si="60"/>
        <v>2.170061341376622E-2</v>
      </c>
      <c r="AC60" s="13">
        <f t="shared" si="61"/>
        <v>0</v>
      </c>
      <c r="AD60" s="13">
        <f t="shared" si="62"/>
        <v>0</v>
      </c>
      <c r="AE60" s="13">
        <f t="shared" si="63"/>
        <v>0</v>
      </c>
      <c r="AF60" s="13">
        <f t="shared" si="64"/>
        <v>0</v>
      </c>
    </row>
    <row r="61" spans="1:32" x14ac:dyDescent="0.2">
      <c r="A61" s="16">
        <v>45682</v>
      </c>
      <c r="B61" s="10">
        <v>0.50763888888888886</v>
      </c>
      <c r="C61" s="16">
        <v>45683</v>
      </c>
      <c r="D61" s="10">
        <v>0.50416666666666665</v>
      </c>
      <c r="E61" s="16">
        <v>45682</v>
      </c>
      <c r="F61" s="10">
        <v>0.5229166666666667</v>
      </c>
      <c r="G61" s="16">
        <v>45683</v>
      </c>
      <c r="H61" s="10">
        <v>0.47708333333333336</v>
      </c>
      <c r="I61" s="12">
        <f t="shared" si="36"/>
        <v>23.916666666569654</v>
      </c>
      <c r="J61" s="11">
        <f t="shared" si="37"/>
        <v>22.899999999906868</v>
      </c>
      <c r="K61" s="11">
        <v>3</v>
      </c>
      <c r="L61" s="11">
        <v>4.4000000000000004</v>
      </c>
      <c r="M61" s="11">
        <v>3800</v>
      </c>
      <c r="N61" s="7">
        <v>6127.5</v>
      </c>
      <c r="O61" s="13">
        <f t="shared" si="23"/>
        <v>44.321338383838381</v>
      </c>
      <c r="P61" s="7">
        <v>1750</v>
      </c>
      <c r="Q61" s="7">
        <v>7</v>
      </c>
      <c r="R61" s="7">
        <v>1.47</v>
      </c>
      <c r="S61" s="7">
        <v>31</v>
      </c>
      <c r="T61" s="7">
        <v>50</v>
      </c>
      <c r="U61" s="7">
        <v>268</v>
      </c>
      <c r="V61" s="7">
        <v>2</v>
      </c>
      <c r="W61" s="7">
        <v>0</v>
      </c>
      <c r="X61" s="7">
        <v>0</v>
      </c>
      <c r="Y61" s="7">
        <v>0</v>
      </c>
      <c r="Z61" s="7">
        <v>0</v>
      </c>
      <c r="AA61" s="13">
        <f t="shared" si="59"/>
        <v>6.0467488070650246</v>
      </c>
      <c r="AB61" s="13">
        <f t="shared" si="60"/>
        <v>4.5124991097500185E-2</v>
      </c>
      <c r="AC61" s="13">
        <f t="shared" si="61"/>
        <v>0</v>
      </c>
      <c r="AD61" s="13">
        <f t="shared" si="62"/>
        <v>0</v>
      </c>
      <c r="AE61" s="13">
        <f t="shared" si="63"/>
        <v>0</v>
      </c>
      <c r="AF61" s="13">
        <f t="shared" si="64"/>
        <v>0</v>
      </c>
    </row>
    <row r="62" spans="1:32" x14ac:dyDescent="0.2">
      <c r="I62" s="12"/>
    </row>
    <row r="63" spans="1:32" x14ac:dyDescent="0.2">
      <c r="I63" s="12"/>
    </row>
    <row r="64" spans="1:32" x14ac:dyDescent="0.2">
      <c r="I64" s="12"/>
    </row>
    <row r="65" spans="9:9" x14ac:dyDescent="0.2">
      <c r="I65" s="12"/>
    </row>
    <row r="66" spans="9:9" x14ac:dyDescent="0.2">
      <c r="I66" s="12"/>
    </row>
    <row r="67" spans="9:9" x14ac:dyDescent="0.2">
      <c r="I67" s="12"/>
    </row>
    <row r="68" spans="9:9" x14ac:dyDescent="0.2">
      <c r="I68" s="12"/>
    </row>
    <row r="69" spans="9:9" x14ac:dyDescent="0.2">
      <c r="I69" s="12"/>
    </row>
    <row r="70" spans="9:9" x14ac:dyDescent="0.2">
      <c r="I70" s="12"/>
    </row>
    <row r="71" spans="9:9" x14ac:dyDescent="0.2">
      <c r="I71" s="12"/>
    </row>
    <row r="72" spans="9:9" x14ac:dyDescent="0.2">
      <c r="I72" s="12"/>
    </row>
    <row r="73" spans="9:9" x14ac:dyDescent="0.2">
      <c r="I73" s="12"/>
    </row>
    <row r="74" spans="9:9" x14ac:dyDescent="0.2">
      <c r="I74" s="12"/>
    </row>
    <row r="75" spans="9:9" x14ac:dyDescent="0.2">
      <c r="I75" s="12"/>
    </row>
    <row r="76" spans="9:9" x14ac:dyDescent="0.2">
      <c r="I76" s="12"/>
    </row>
    <row r="77" spans="9:9" x14ac:dyDescent="0.2">
      <c r="I77" s="12"/>
    </row>
    <row r="78" spans="9:9" x14ac:dyDescent="0.2">
      <c r="I78" s="12"/>
    </row>
  </sheetData>
  <mergeCells count="22">
    <mergeCell ref="AF4:AF5"/>
    <mergeCell ref="AG4:AQ5"/>
    <mergeCell ref="S4:S5"/>
    <mergeCell ref="T4:T5"/>
    <mergeCell ref="AA4:AA5"/>
    <mergeCell ref="AB4:AB5"/>
    <mergeCell ref="AC4:AC5"/>
    <mergeCell ref="A1:AE1"/>
    <mergeCell ref="A2:AE2"/>
    <mergeCell ref="A3:AE3"/>
    <mergeCell ref="A5:D5"/>
    <mergeCell ref="E5:H5"/>
    <mergeCell ref="K4:K5"/>
    <mergeCell ref="L4:L5"/>
    <mergeCell ref="M4:M5"/>
    <mergeCell ref="N4:N5"/>
    <mergeCell ref="O4:O5"/>
    <mergeCell ref="P4:P5"/>
    <mergeCell ref="Q4:Q5"/>
    <mergeCell ref="R4:R5"/>
    <mergeCell ref="AD4:AD5"/>
    <mergeCell ref="AE4:AE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9"/>
  <sheetViews>
    <sheetView zoomScaleNormal="100" workbookViewId="0">
      <pane xSplit="1" ySplit="5" topLeftCell="B71" activePane="bottomRight" state="frozen"/>
      <selection pane="topRight" activeCell="B1" sqref="B1"/>
      <selection pane="bottomLeft" activeCell="A6" sqref="A6"/>
      <selection pane="bottomRight" activeCell="M92" sqref="M92"/>
    </sheetView>
  </sheetViews>
  <sheetFormatPr defaultRowHeight="15" x14ac:dyDescent="0.25"/>
  <cols>
    <col min="1" max="1" width="12.42578125" style="2" customWidth="1"/>
    <col min="2" max="2" width="7.28515625" style="2" customWidth="1"/>
    <col min="3" max="3" width="11.5703125" style="2" bestFit="1" customWidth="1"/>
    <col min="4" max="4" width="7.7109375" style="2" customWidth="1"/>
    <col min="5" max="5" width="13.42578125" style="4" customWidth="1"/>
    <col min="6" max="6" width="9.140625" style="3"/>
    <col min="7" max="7" width="9.140625" style="2"/>
    <col min="8" max="8" width="9.5703125" style="4" bestFit="1" customWidth="1"/>
    <col min="9" max="10" width="9.140625" style="2"/>
    <col min="11" max="11" width="9.140625" style="4"/>
    <col min="12" max="14" width="9.140625" style="2"/>
    <col min="15" max="15" width="8.85546875" style="2" customWidth="1"/>
    <col min="16" max="16" width="9.140625" style="2"/>
    <col min="17" max="17" width="10.7109375" style="2" customWidth="1"/>
    <col min="18" max="18" width="10.5703125" style="2" customWidth="1"/>
    <col min="19" max="19" width="10.140625" style="15" customWidth="1"/>
    <col min="20" max="20" width="8.42578125" style="15" customWidth="1"/>
    <col min="21" max="21" width="8.140625" style="15" customWidth="1"/>
    <col min="22" max="22" width="10.140625" style="15" customWidth="1"/>
    <col min="23" max="23" width="10" style="15" customWidth="1"/>
    <col min="24" max="24" width="10.42578125" customWidth="1"/>
    <col min="28" max="28" width="7.140625" style="4" customWidth="1"/>
  </cols>
  <sheetData>
    <row r="1" spans="1:27" x14ac:dyDescent="0.25">
      <c r="A1" s="74" t="s">
        <v>41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7" x14ac:dyDescent="0.25">
      <c r="A2" s="74" t="s">
        <v>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</row>
    <row r="3" spans="1:27" ht="15.75" thickBot="1" x14ac:dyDescent="0.3">
      <c r="A3" s="75" t="s">
        <v>44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</row>
    <row r="4" spans="1:27" ht="31.35" customHeight="1" thickTop="1" x14ac:dyDescent="0.25">
      <c r="A4" s="66" t="s">
        <v>1</v>
      </c>
      <c r="B4" s="68" t="s">
        <v>2</v>
      </c>
      <c r="C4" s="70" t="s">
        <v>3</v>
      </c>
      <c r="D4" s="94" t="s">
        <v>4</v>
      </c>
      <c r="E4" s="84" t="s">
        <v>5</v>
      </c>
      <c r="F4" s="82" t="s">
        <v>30</v>
      </c>
      <c r="G4" s="76" t="s">
        <v>31</v>
      </c>
      <c r="H4" s="80" t="s">
        <v>10</v>
      </c>
      <c r="I4" s="76" t="s">
        <v>32</v>
      </c>
      <c r="J4" s="76" t="s">
        <v>33</v>
      </c>
      <c r="K4" s="78" t="s">
        <v>13</v>
      </c>
      <c r="L4" s="76" t="s">
        <v>14</v>
      </c>
      <c r="M4" s="68" t="s">
        <v>15</v>
      </c>
      <c r="N4" s="40" t="s">
        <v>34</v>
      </c>
      <c r="O4" s="40" t="s">
        <v>35</v>
      </c>
      <c r="P4" s="40" t="s">
        <v>36</v>
      </c>
      <c r="Q4" s="21" t="s">
        <v>37</v>
      </c>
      <c r="R4" s="21" t="s">
        <v>19</v>
      </c>
      <c r="S4" s="72" t="s">
        <v>21</v>
      </c>
      <c r="T4" s="86" t="s">
        <v>22</v>
      </c>
      <c r="U4" s="86" t="s">
        <v>24</v>
      </c>
      <c r="V4" s="86" t="s">
        <v>38</v>
      </c>
      <c r="W4" s="86" t="s">
        <v>39</v>
      </c>
      <c r="X4" s="88" t="s">
        <v>27</v>
      </c>
      <c r="Y4" s="89"/>
      <c r="Z4" s="89"/>
      <c r="AA4" s="90"/>
    </row>
    <row r="5" spans="1:27" ht="30" customHeight="1" thickBot="1" x14ac:dyDescent="0.3">
      <c r="A5" s="67"/>
      <c r="B5" s="69"/>
      <c r="C5" s="71"/>
      <c r="D5" s="95"/>
      <c r="E5" s="85"/>
      <c r="F5" s="83"/>
      <c r="G5" s="77"/>
      <c r="H5" s="81"/>
      <c r="I5" s="77"/>
      <c r="J5" s="77"/>
      <c r="K5" s="79"/>
      <c r="L5" s="77"/>
      <c r="M5" s="69"/>
      <c r="N5" s="26">
        <f>SUM(N6:N600)</f>
        <v>32023</v>
      </c>
      <c r="O5" s="27">
        <f>SUM(O6:O600)</f>
        <v>179</v>
      </c>
      <c r="P5" s="27">
        <f>SUM(P6:P600)</f>
        <v>0</v>
      </c>
      <c r="Q5" s="27">
        <f>SUM(Q6:Q600)</f>
        <v>0</v>
      </c>
      <c r="R5" s="27">
        <f>SUM(R6:R600)</f>
        <v>0</v>
      </c>
      <c r="S5" s="73"/>
      <c r="T5" s="87"/>
      <c r="U5" s="87"/>
      <c r="V5" s="87"/>
      <c r="W5" s="87"/>
      <c r="X5" s="91"/>
      <c r="Y5" s="92"/>
      <c r="Z5" s="92"/>
      <c r="AA5" s="93"/>
    </row>
    <row r="6" spans="1:27" ht="16.5" thickTop="1" thickBot="1" x14ac:dyDescent="0.3">
      <c r="A6" s="5"/>
      <c r="B6" s="22"/>
      <c r="C6" s="5">
        <v>45600</v>
      </c>
      <c r="D6" s="22">
        <v>0.49652777777777779</v>
      </c>
      <c r="E6" s="23"/>
      <c r="F6" s="24">
        <v>3</v>
      </c>
      <c r="G6" s="25"/>
      <c r="I6" s="25">
        <v>800</v>
      </c>
      <c r="J6" s="25">
        <v>15</v>
      </c>
      <c r="K6" s="23">
        <v>1.03</v>
      </c>
      <c r="X6" t="s">
        <v>42</v>
      </c>
    </row>
    <row r="7" spans="1:27" ht="15.75" thickTop="1" x14ac:dyDescent="0.25">
      <c r="A7" s="5">
        <v>45600</v>
      </c>
      <c r="B7" s="22">
        <v>0.49652777777777779</v>
      </c>
      <c r="C7" s="5">
        <v>45601</v>
      </c>
      <c r="D7" s="1">
        <v>0.40694444444444444</v>
      </c>
      <c r="E7" s="4">
        <f>((C7+D7)-(A7+B7))*24</f>
        <v>21.849999999976717</v>
      </c>
      <c r="F7" s="3">
        <v>3.5</v>
      </c>
      <c r="G7" s="2">
        <v>4275</v>
      </c>
      <c r="H7" s="4">
        <f>(G7/F7)/60</f>
        <v>20.357142857142854</v>
      </c>
      <c r="I7" s="2">
        <v>800</v>
      </c>
      <c r="J7" s="2">
        <v>13</v>
      </c>
      <c r="K7" s="4">
        <v>1.45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15">
        <f>N7/H7</f>
        <v>0</v>
      </c>
      <c r="T7" s="15">
        <f>O7/H7</f>
        <v>0</v>
      </c>
      <c r="U7" s="15">
        <f>P7/H7</f>
        <v>0</v>
      </c>
      <c r="V7" s="15">
        <f>Q7/H7</f>
        <v>0</v>
      </c>
      <c r="W7" s="15">
        <f>R7/H7</f>
        <v>0</v>
      </c>
    </row>
    <row r="8" spans="1:27" x14ac:dyDescent="0.25">
      <c r="A8" s="5">
        <v>45601</v>
      </c>
      <c r="B8" s="1">
        <v>0.40694444444444444</v>
      </c>
      <c r="C8" s="5">
        <v>45602</v>
      </c>
      <c r="D8" s="1">
        <v>0.39166666666666666</v>
      </c>
      <c r="E8" s="4">
        <f>((C8+D8)-(A8+B8))*24</f>
        <v>23.633333333360497</v>
      </c>
      <c r="F8" s="3">
        <v>3.35</v>
      </c>
      <c r="G8" s="2">
        <v>4797.5</v>
      </c>
      <c r="H8" s="4">
        <f>(G8/F8)/60</f>
        <v>23.868159203980099</v>
      </c>
      <c r="I8" s="2">
        <v>800</v>
      </c>
      <c r="J8" s="2">
        <v>13</v>
      </c>
      <c r="K8" s="2">
        <v>1.02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15">
        <f t="shared" ref="S8:S65" si="0">N8/H8</f>
        <v>0</v>
      </c>
      <c r="T8" s="15">
        <f t="shared" ref="T8:T65" si="1">O8/H8</f>
        <v>0</v>
      </c>
      <c r="U8" s="15">
        <f>P8/H8</f>
        <v>0</v>
      </c>
      <c r="V8" s="15">
        <f>Q8/H8</f>
        <v>0</v>
      </c>
      <c r="W8" s="15">
        <f>R8/H8</f>
        <v>0</v>
      </c>
    </row>
    <row r="9" spans="1:27" x14ac:dyDescent="0.25">
      <c r="A9" s="5">
        <v>45602</v>
      </c>
      <c r="B9" s="1">
        <v>0.39166666666666666</v>
      </c>
      <c r="C9" s="5">
        <v>45603</v>
      </c>
      <c r="D9" s="1">
        <v>0.44166666666666665</v>
      </c>
      <c r="E9" s="4">
        <f>((C9+D9)-(A9+B9))*24</f>
        <v>25.199999999895226</v>
      </c>
      <c r="F9" s="3">
        <v>3.25</v>
      </c>
      <c r="G9" s="2">
        <v>5130</v>
      </c>
      <c r="H9" s="4">
        <f>(G9/F9)/60</f>
        <v>26.30769230769231</v>
      </c>
      <c r="I9" s="2">
        <v>800</v>
      </c>
      <c r="J9" s="2">
        <v>13</v>
      </c>
      <c r="K9" s="4">
        <v>0.64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15">
        <f t="shared" si="0"/>
        <v>0</v>
      </c>
      <c r="T9" s="15">
        <f t="shared" si="1"/>
        <v>0</v>
      </c>
      <c r="U9" s="15">
        <v>0</v>
      </c>
      <c r="V9" s="15">
        <v>0</v>
      </c>
      <c r="W9" s="15">
        <v>0</v>
      </c>
    </row>
    <row r="10" spans="1:27" x14ac:dyDescent="0.25">
      <c r="A10" s="5">
        <v>45603</v>
      </c>
      <c r="B10" s="1">
        <v>0.44166666666666665</v>
      </c>
      <c r="C10" s="5">
        <v>45604</v>
      </c>
      <c r="D10" s="1">
        <v>0.40972222222222221</v>
      </c>
      <c r="E10" s="4">
        <f>((C10+D10)-(A10+B10))*24</f>
        <v>23.233333333279006</v>
      </c>
      <c r="F10" s="3">
        <v>3.3</v>
      </c>
      <c r="G10" s="2">
        <v>4607.5</v>
      </c>
      <c r="H10" s="4">
        <f>(G10/F10)/60</f>
        <v>23.270202020202021</v>
      </c>
      <c r="I10" s="2">
        <v>800</v>
      </c>
      <c r="J10" s="2">
        <v>14</v>
      </c>
      <c r="K10" s="4">
        <v>1.3</v>
      </c>
      <c r="L10" s="2">
        <v>29</v>
      </c>
      <c r="M10" s="2">
        <v>29</v>
      </c>
      <c r="N10" s="2">
        <v>0</v>
      </c>
      <c r="O10" s="2">
        <v>1</v>
      </c>
      <c r="P10" s="2">
        <v>0</v>
      </c>
      <c r="Q10" s="2">
        <v>0</v>
      </c>
      <c r="R10" s="2">
        <v>0</v>
      </c>
      <c r="S10" s="15">
        <f t="shared" si="0"/>
        <v>0</v>
      </c>
      <c r="T10" s="15">
        <f t="shared" si="1"/>
        <v>4.2973412913727617E-2</v>
      </c>
      <c r="U10" s="15">
        <v>0</v>
      </c>
      <c r="V10" s="15">
        <v>0</v>
      </c>
      <c r="W10" s="15">
        <v>0</v>
      </c>
      <c r="X10" t="s">
        <v>43</v>
      </c>
    </row>
    <row r="11" spans="1:27" x14ac:dyDescent="0.25">
      <c r="A11" s="5">
        <v>45604</v>
      </c>
      <c r="C11" s="5">
        <v>45605</v>
      </c>
      <c r="I11" s="2">
        <v>800</v>
      </c>
    </row>
    <row r="12" spans="1:27" x14ac:dyDescent="0.25">
      <c r="A12" s="5">
        <v>45605</v>
      </c>
      <c r="C12" s="5">
        <v>45606</v>
      </c>
      <c r="I12" s="2">
        <v>800</v>
      </c>
    </row>
    <row r="13" spans="1:27" x14ac:dyDescent="0.25">
      <c r="A13" s="5">
        <v>45606</v>
      </c>
      <c r="C13" s="5">
        <v>45607</v>
      </c>
      <c r="D13" s="1">
        <v>0.35208333333333336</v>
      </c>
      <c r="F13" s="3">
        <v>3.5</v>
      </c>
      <c r="I13" s="2">
        <v>800</v>
      </c>
      <c r="J13" s="2">
        <v>13</v>
      </c>
      <c r="K13" s="4">
        <v>1.51</v>
      </c>
      <c r="X13" t="s">
        <v>42</v>
      </c>
    </row>
    <row r="14" spans="1:27" x14ac:dyDescent="0.25">
      <c r="A14" s="5">
        <v>45607</v>
      </c>
      <c r="B14" s="1">
        <v>0.35208333333333336</v>
      </c>
      <c r="C14" s="5">
        <v>45608</v>
      </c>
      <c r="D14" s="1">
        <v>0.53125</v>
      </c>
      <c r="E14" s="4">
        <f t="shared" ref="E14:E89" si="2">((C14+D14)-(A14+B14))*24</f>
        <v>28.300000000046566</v>
      </c>
      <c r="F14" s="3">
        <v>3.35</v>
      </c>
      <c r="G14" s="2">
        <v>5795</v>
      </c>
      <c r="H14" s="4">
        <f t="shared" ref="H14:H54" si="3">(G14/F14)/60</f>
        <v>28.830845771144276</v>
      </c>
      <c r="I14" s="2">
        <v>800</v>
      </c>
      <c r="J14" s="2">
        <v>13.5</v>
      </c>
      <c r="K14" s="4">
        <v>0.87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15">
        <f t="shared" si="0"/>
        <v>0</v>
      </c>
      <c r="T14" s="15">
        <f t="shared" si="1"/>
        <v>0</v>
      </c>
      <c r="U14" s="15">
        <v>0</v>
      </c>
      <c r="V14" s="15">
        <v>0</v>
      </c>
      <c r="W14" s="15">
        <v>0</v>
      </c>
    </row>
    <row r="15" spans="1:27" x14ac:dyDescent="0.25">
      <c r="A15" s="5">
        <v>45608</v>
      </c>
      <c r="B15" s="1">
        <v>0.53125</v>
      </c>
      <c r="C15" s="5">
        <v>45609</v>
      </c>
      <c r="D15" s="1">
        <v>0.39374999999999999</v>
      </c>
      <c r="E15" s="4">
        <f t="shared" si="2"/>
        <v>20.700000000069849</v>
      </c>
      <c r="F15" s="3">
        <v>3.4</v>
      </c>
      <c r="G15" s="2">
        <v>4180</v>
      </c>
      <c r="H15" s="4">
        <f t="shared" si="3"/>
        <v>20.490196078431374</v>
      </c>
      <c r="I15" s="2">
        <v>800</v>
      </c>
      <c r="J15" s="2">
        <v>12.5</v>
      </c>
      <c r="K15" s="4">
        <v>0.76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15">
        <f t="shared" si="0"/>
        <v>0</v>
      </c>
      <c r="T15" s="15">
        <f t="shared" si="1"/>
        <v>0</v>
      </c>
      <c r="U15" s="15">
        <v>0</v>
      </c>
      <c r="V15" s="15">
        <v>0</v>
      </c>
      <c r="W15" s="15">
        <v>0</v>
      </c>
    </row>
    <row r="16" spans="1:27" x14ac:dyDescent="0.25">
      <c r="A16" s="5">
        <v>45609</v>
      </c>
      <c r="B16" s="1">
        <v>0.39374999999999999</v>
      </c>
      <c r="C16" s="5">
        <v>45610</v>
      </c>
      <c r="D16" s="1">
        <v>0.55902777777777779</v>
      </c>
      <c r="E16" s="4">
        <f t="shared" si="2"/>
        <v>27.966666666674428</v>
      </c>
      <c r="F16" s="3">
        <v>3.4</v>
      </c>
      <c r="G16" s="2">
        <v>5700</v>
      </c>
      <c r="H16" s="4">
        <f t="shared" si="3"/>
        <v>27.941176470588236</v>
      </c>
      <c r="I16" s="2">
        <v>800</v>
      </c>
      <c r="J16" s="2">
        <v>14</v>
      </c>
      <c r="K16" s="4">
        <v>0.73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15">
        <f t="shared" si="0"/>
        <v>0</v>
      </c>
      <c r="T16" s="15">
        <f t="shared" si="1"/>
        <v>0</v>
      </c>
      <c r="U16" s="15">
        <v>0</v>
      </c>
      <c r="V16" s="15">
        <v>0</v>
      </c>
      <c r="W16" s="15">
        <v>0</v>
      </c>
    </row>
    <row r="17" spans="1:24" x14ac:dyDescent="0.25">
      <c r="A17" s="5">
        <v>45610</v>
      </c>
      <c r="B17" s="1">
        <v>0.55902777777777779</v>
      </c>
      <c r="C17" s="5">
        <v>45611</v>
      </c>
      <c r="D17" s="1">
        <v>0.3923611111111111</v>
      </c>
      <c r="E17" s="4">
        <f t="shared" si="2"/>
        <v>19.999999999883585</v>
      </c>
      <c r="F17" s="3">
        <v>3.5</v>
      </c>
      <c r="G17" s="2">
        <v>4085</v>
      </c>
      <c r="H17" s="4">
        <f t="shared" si="3"/>
        <v>19.452380952380953</v>
      </c>
      <c r="I17" s="2">
        <v>800</v>
      </c>
      <c r="J17" s="2">
        <v>13</v>
      </c>
      <c r="K17" s="4">
        <v>0.78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15">
        <f t="shared" si="0"/>
        <v>0</v>
      </c>
      <c r="T17" s="15">
        <f t="shared" si="1"/>
        <v>0</v>
      </c>
      <c r="U17" s="15">
        <v>0</v>
      </c>
      <c r="V17" s="15">
        <v>0</v>
      </c>
      <c r="W17" s="15">
        <v>0</v>
      </c>
      <c r="X17" t="s">
        <v>43</v>
      </c>
    </row>
    <row r="18" spans="1:24" x14ac:dyDescent="0.25">
      <c r="A18" s="5">
        <v>45611</v>
      </c>
      <c r="C18" s="5">
        <v>45612</v>
      </c>
      <c r="I18" s="2">
        <v>800</v>
      </c>
    </row>
    <row r="19" spans="1:24" x14ac:dyDescent="0.25">
      <c r="A19" s="5">
        <v>45612</v>
      </c>
      <c r="C19" s="5">
        <v>45613</v>
      </c>
      <c r="I19" s="2">
        <v>800</v>
      </c>
    </row>
    <row r="20" spans="1:24" x14ac:dyDescent="0.25">
      <c r="A20" s="5">
        <v>45613</v>
      </c>
      <c r="C20" s="5">
        <v>45614</v>
      </c>
      <c r="D20" s="1">
        <v>0.39583333333333331</v>
      </c>
      <c r="F20" s="3">
        <v>3.5</v>
      </c>
      <c r="I20" s="2">
        <v>800</v>
      </c>
      <c r="J20" s="2">
        <v>12</v>
      </c>
      <c r="K20" s="4">
        <v>0.83</v>
      </c>
      <c r="X20" t="s">
        <v>42</v>
      </c>
    </row>
    <row r="21" spans="1:24" x14ac:dyDescent="0.25">
      <c r="A21" s="5">
        <v>45614</v>
      </c>
      <c r="B21" s="1">
        <v>0.39583333333333331</v>
      </c>
      <c r="C21" s="5">
        <v>45615</v>
      </c>
      <c r="D21" s="1">
        <v>0.38611111111111113</v>
      </c>
      <c r="E21" s="4">
        <f t="shared" si="2"/>
        <v>23.766666666604578</v>
      </c>
      <c r="F21" s="3">
        <v>3.1</v>
      </c>
      <c r="G21" s="2">
        <v>4940</v>
      </c>
      <c r="H21" s="4">
        <f t="shared" si="3"/>
        <v>26.559139784946236</v>
      </c>
      <c r="I21" s="2">
        <v>800</v>
      </c>
      <c r="J21" s="2">
        <v>12</v>
      </c>
      <c r="K21" s="4">
        <v>1.02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15">
        <f t="shared" si="0"/>
        <v>0</v>
      </c>
      <c r="T21" s="15">
        <f t="shared" si="1"/>
        <v>0</v>
      </c>
      <c r="U21" s="15">
        <v>0</v>
      </c>
      <c r="V21" s="15">
        <v>0</v>
      </c>
      <c r="W21" s="15">
        <v>0</v>
      </c>
    </row>
    <row r="22" spans="1:24" x14ac:dyDescent="0.25">
      <c r="A22" s="5">
        <v>45615</v>
      </c>
      <c r="B22" s="1">
        <v>0.38611111111111113</v>
      </c>
      <c r="C22" s="5">
        <v>45616</v>
      </c>
      <c r="D22" s="1">
        <v>0.46875</v>
      </c>
      <c r="E22" s="4">
        <f t="shared" si="2"/>
        <v>25.983333333337214</v>
      </c>
      <c r="F22" s="3">
        <v>3.55</v>
      </c>
      <c r="G22" s="2">
        <v>5367.5</v>
      </c>
      <c r="H22" s="4">
        <f t="shared" si="3"/>
        <v>25.199530516431928</v>
      </c>
      <c r="I22" s="2">
        <v>800</v>
      </c>
      <c r="J22" s="2">
        <v>12.5</v>
      </c>
      <c r="K22" s="4">
        <v>1.65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15">
        <f t="shared" si="0"/>
        <v>0</v>
      </c>
      <c r="T22" s="15">
        <f t="shared" si="1"/>
        <v>0</v>
      </c>
      <c r="U22" s="15">
        <v>0</v>
      </c>
      <c r="V22" s="15">
        <v>0</v>
      </c>
      <c r="W22" s="15">
        <v>0</v>
      </c>
    </row>
    <row r="23" spans="1:24" x14ac:dyDescent="0.25">
      <c r="A23" s="5">
        <v>45616</v>
      </c>
      <c r="B23" s="1">
        <v>0.46875</v>
      </c>
      <c r="C23" s="5">
        <v>45617</v>
      </c>
      <c r="D23" s="1">
        <v>0.43055555555555558</v>
      </c>
      <c r="E23" s="4">
        <f t="shared" si="2"/>
        <v>23.083333333313931</v>
      </c>
      <c r="F23" s="3">
        <v>3.5</v>
      </c>
      <c r="G23" s="2">
        <v>4940</v>
      </c>
      <c r="H23" s="4">
        <f t="shared" si="3"/>
        <v>23.523809523809522</v>
      </c>
      <c r="I23" s="2">
        <v>800</v>
      </c>
      <c r="J23" s="2">
        <v>12.5</v>
      </c>
      <c r="K23" s="4">
        <v>1.47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15">
        <f t="shared" si="0"/>
        <v>0</v>
      </c>
      <c r="T23" s="15">
        <f t="shared" si="1"/>
        <v>0</v>
      </c>
      <c r="U23" s="15">
        <v>0</v>
      </c>
      <c r="V23" s="15">
        <v>0</v>
      </c>
      <c r="W23" s="15">
        <v>0</v>
      </c>
    </row>
    <row r="24" spans="1:24" x14ac:dyDescent="0.25">
      <c r="A24" s="5">
        <v>45617</v>
      </c>
      <c r="B24" s="1">
        <v>0.43055555555555558</v>
      </c>
      <c r="C24" s="5">
        <v>45618</v>
      </c>
      <c r="D24" s="1">
        <v>0.55208333333333337</v>
      </c>
      <c r="E24" s="4">
        <f t="shared" si="2"/>
        <v>26.916666666744277</v>
      </c>
      <c r="F24" s="3">
        <v>3.7</v>
      </c>
      <c r="G24" s="2">
        <v>6127.5</v>
      </c>
      <c r="H24" s="4">
        <f t="shared" si="3"/>
        <v>27.601351351351351</v>
      </c>
      <c r="I24" s="2">
        <v>800</v>
      </c>
      <c r="J24" s="2">
        <v>13</v>
      </c>
      <c r="K24" s="4">
        <v>4</v>
      </c>
      <c r="L24" s="2">
        <v>28</v>
      </c>
      <c r="M24" s="2">
        <v>28</v>
      </c>
      <c r="N24" s="2">
        <v>0</v>
      </c>
      <c r="O24" s="2">
        <v>1</v>
      </c>
      <c r="P24" s="2">
        <v>0</v>
      </c>
      <c r="Q24" s="2">
        <v>0</v>
      </c>
      <c r="R24" s="2">
        <v>0</v>
      </c>
      <c r="S24" s="15">
        <f t="shared" si="0"/>
        <v>0</v>
      </c>
      <c r="T24" s="15">
        <f t="shared" si="1"/>
        <v>3.6230110159118728E-2</v>
      </c>
      <c r="U24" s="15">
        <v>0</v>
      </c>
      <c r="V24" s="15">
        <v>0</v>
      </c>
      <c r="W24" s="15">
        <v>0</v>
      </c>
      <c r="X24" t="s">
        <v>43</v>
      </c>
    </row>
    <row r="25" spans="1:24" x14ac:dyDescent="0.25">
      <c r="A25" s="5">
        <v>45618</v>
      </c>
      <c r="C25" s="5">
        <v>45619</v>
      </c>
      <c r="I25" s="2">
        <v>800</v>
      </c>
    </row>
    <row r="26" spans="1:24" x14ac:dyDescent="0.25">
      <c r="A26" s="5">
        <v>45619</v>
      </c>
      <c r="C26" s="5">
        <v>45620</v>
      </c>
      <c r="I26" s="2">
        <v>800</v>
      </c>
    </row>
    <row r="27" spans="1:24" x14ac:dyDescent="0.25">
      <c r="A27" s="5">
        <v>45620</v>
      </c>
      <c r="C27" s="5">
        <v>45621</v>
      </c>
      <c r="D27" s="1">
        <v>0.40138888888888891</v>
      </c>
      <c r="F27" s="3">
        <v>3.6</v>
      </c>
      <c r="I27" s="2">
        <v>800</v>
      </c>
      <c r="J27" s="2">
        <v>13</v>
      </c>
      <c r="K27" s="4">
        <v>11.4</v>
      </c>
      <c r="X27" t="s">
        <v>42</v>
      </c>
    </row>
    <row r="28" spans="1:24" x14ac:dyDescent="0.25">
      <c r="A28" s="5">
        <v>45621</v>
      </c>
      <c r="B28" s="1">
        <v>0.40138888888888891</v>
      </c>
      <c r="C28" s="5">
        <v>45622</v>
      </c>
      <c r="D28" s="1">
        <v>0.47499999999999998</v>
      </c>
      <c r="E28" s="4">
        <f t="shared" si="2"/>
        <v>25.766666666662786</v>
      </c>
      <c r="F28" s="3">
        <v>3.3</v>
      </c>
      <c r="G28" s="2">
        <v>5557.5</v>
      </c>
      <c r="H28" s="4">
        <f t="shared" si="3"/>
        <v>28.06818181818182</v>
      </c>
      <c r="I28" s="2">
        <v>800</v>
      </c>
      <c r="J28" s="2">
        <v>13</v>
      </c>
      <c r="K28" s="4">
        <v>12.4</v>
      </c>
      <c r="L28" s="2">
        <v>29</v>
      </c>
      <c r="M28" s="2">
        <v>36</v>
      </c>
      <c r="N28" s="2">
        <v>0</v>
      </c>
      <c r="O28" s="2">
        <v>3</v>
      </c>
      <c r="P28" s="2">
        <v>0</v>
      </c>
      <c r="Q28" s="2">
        <v>0</v>
      </c>
      <c r="R28" s="2">
        <v>0</v>
      </c>
      <c r="S28" s="15">
        <f t="shared" si="0"/>
        <v>0</v>
      </c>
      <c r="T28" s="15">
        <f t="shared" si="1"/>
        <v>0.1068825910931174</v>
      </c>
      <c r="U28" s="15">
        <v>0</v>
      </c>
      <c r="V28" s="15">
        <v>0</v>
      </c>
      <c r="W28" s="15">
        <v>0</v>
      </c>
    </row>
    <row r="29" spans="1:24" x14ac:dyDescent="0.25">
      <c r="A29" s="5">
        <v>45622</v>
      </c>
      <c r="B29" s="1">
        <v>0.47499999999999998</v>
      </c>
      <c r="C29" s="5">
        <v>45623</v>
      </c>
      <c r="D29" s="1">
        <v>0.55902777777777779</v>
      </c>
      <c r="E29" s="4">
        <f t="shared" si="2"/>
        <v>26.016666666779201</v>
      </c>
      <c r="F29" s="3">
        <v>3.6</v>
      </c>
      <c r="G29" s="2">
        <v>5605</v>
      </c>
      <c r="H29" s="4">
        <f t="shared" si="3"/>
        <v>25.949074074074073</v>
      </c>
      <c r="I29" s="2">
        <v>800</v>
      </c>
      <c r="K29" s="4">
        <v>15.3</v>
      </c>
      <c r="L29" s="2">
        <v>30</v>
      </c>
      <c r="M29" s="2">
        <v>37</v>
      </c>
      <c r="N29" s="2">
        <v>0</v>
      </c>
      <c r="O29" s="2">
        <v>16</v>
      </c>
      <c r="P29" s="2">
        <v>0</v>
      </c>
      <c r="Q29" s="2">
        <v>0</v>
      </c>
      <c r="R29" s="2">
        <v>0</v>
      </c>
      <c r="S29" s="15">
        <f t="shared" si="0"/>
        <v>0</v>
      </c>
      <c r="T29" s="15">
        <f t="shared" si="1"/>
        <v>0.616592328278323</v>
      </c>
      <c r="U29" s="15">
        <v>0</v>
      </c>
      <c r="V29" s="15">
        <v>0</v>
      </c>
      <c r="W29" s="15">
        <v>0</v>
      </c>
    </row>
    <row r="30" spans="1:24" x14ac:dyDescent="0.25">
      <c r="A30" s="5">
        <v>45623</v>
      </c>
      <c r="B30" s="1">
        <v>0.55902777777777779</v>
      </c>
      <c r="C30" s="5">
        <v>45624</v>
      </c>
      <c r="D30" s="1">
        <v>0.45833333333333331</v>
      </c>
      <c r="E30" s="4">
        <f t="shared" si="2"/>
        <v>21.583333333313931</v>
      </c>
      <c r="F30" s="3">
        <v>3.65</v>
      </c>
      <c r="G30" s="2">
        <v>4702.5</v>
      </c>
      <c r="H30" s="4">
        <f t="shared" si="3"/>
        <v>21.472602739726028</v>
      </c>
      <c r="I30" s="2">
        <v>800</v>
      </c>
      <c r="J30" s="2">
        <v>13</v>
      </c>
      <c r="K30" s="4">
        <v>9.9</v>
      </c>
      <c r="L30" s="2">
        <v>30</v>
      </c>
      <c r="M30" s="2">
        <v>35</v>
      </c>
      <c r="N30" s="2">
        <v>0</v>
      </c>
      <c r="O30" s="2">
        <v>7</v>
      </c>
      <c r="P30" s="2">
        <v>0</v>
      </c>
      <c r="Q30" s="2">
        <v>0</v>
      </c>
      <c r="R30" s="2">
        <v>0</v>
      </c>
      <c r="S30" s="15">
        <f t="shared" si="0"/>
        <v>0</v>
      </c>
      <c r="T30" s="15">
        <f t="shared" si="1"/>
        <v>0.32599681020733651</v>
      </c>
      <c r="U30" s="15">
        <v>0</v>
      </c>
      <c r="V30" s="15">
        <v>0</v>
      </c>
      <c r="W30" s="15">
        <v>0</v>
      </c>
    </row>
    <row r="31" spans="1:24" x14ac:dyDescent="0.25">
      <c r="A31" s="5">
        <v>45624</v>
      </c>
      <c r="B31" s="1">
        <v>0.45833333333333331</v>
      </c>
      <c r="C31" s="5">
        <v>45625</v>
      </c>
      <c r="D31" s="1">
        <v>0.4597222222222222</v>
      </c>
      <c r="E31" s="4">
        <f t="shared" si="2"/>
        <v>24.033333333267365</v>
      </c>
      <c r="F31" s="3">
        <v>3.5</v>
      </c>
      <c r="G31" s="2">
        <v>5272.5</v>
      </c>
      <c r="H31" s="4">
        <f t="shared" si="3"/>
        <v>25.107142857142854</v>
      </c>
      <c r="I31" s="2">
        <v>800</v>
      </c>
      <c r="J31" s="2">
        <v>12</v>
      </c>
      <c r="K31" s="4">
        <v>5.98</v>
      </c>
      <c r="L31" s="2">
        <v>32</v>
      </c>
      <c r="M31" s="2">
        <v>36</v>
      </c>
      <c r="N31" s="2">
        <v>0</v>
      </c>
      <c r="O31" s="2">
        <v>11</v>
      </c>
      <c r="P31" s="2">
        <v>0</v>
      </c>
      <c r="Q31" s="2">
        <v>0</v>
      </c>
      <c r="R31" s="2">
        <v>0</v>
      </c>
      <c r="S31" s="15">
        <f t="shared" si="0"/>
        <v>0</v>
      </c>
      <c r="T31" s="15">
        <f t="shared" si="1"/>
        <v>0.43812233285917501</v>
      </c>
      <c r="U31" s="15">
        <v>0</v>
      </c>
      <c r="V31" s="15">
        <v>0</v>
      </c>
      <c r="W31" s="15">
        <v>0</v>
      </c>
      <c r="X31" t="s">
        <v>43</v>
      </c>
    </row>
    <row r="32" spans="1:24" x14ac:dyDescent="0.25">
      <c r="A32" s="5">
        <v>45625</v>
      </c>
      <c r="C32" s="5">
        <v>45626</v>
      </c>
      <c r="I32" s="2">
        <v>800</v>
      </c>
    </row>
    <row r="33" spans="1:24" x14ac:dyDescent="0.25">
      <c r="A33" s="5">
        <v>45626</v>
      </c>
      <c r="C33" s="5">
        <v>45627</v>
      </c>
      <c r="I33" s="2">
        <v>800</v>
      </c>
    </row>
    <row r="34" spans="1:24" x14ac:dyDescent="0.25">
      <c r="A34" s="5">
        <v>45627</v>
      </c>
      <c r="C34" s="5">
        <v>45628</v>
      </c>
      <c r="D34" s="1">
        <v>0.56805555555555554</v>
      </c>
      <c r="F34" s="3">
        <v>3.6</v>
      </c>
      <c r="I34" s="2">
        <v>800</v>
      </c>
      <c r="J34" s="2">
        <v>13</v>
      </c>
      <c r="K34" s="4">
        <v>3.16</v>
      </c>
      <c r="X34" t="s">
        <v>42</v>
      </c>
    </row>
    <row r="35" spans="1:24" x14ac:dyDescent="0.25">
      <c r="A35" s="5">
        <v>45628</v>
      </c>
      <c r="B35" s="1">
        <v>0.56805555555555554</v>
      </c>
      <c r="C35" s="5">
        <v>45629</v>
      </c>
      <c r="D35" s="1">
        <v>0.47430555555555554</v>
      </c>
      <c r="E35" s="4">
        <f t="shared" si="2"/>
        <v>21.75</v>
      </c>
      <c r="F35" s="3">
        <v>3.8</v>
      </c>
      <c r="G35" s="2">
        <v>4797.5</v>
      </c>
      <c r="H35" s="4">
        <f t="shared" si="3"/>
        <v>21.041666666666668</v>
      </c>
      <c r="I35" s="2">
        <v>800</v>
      </c>
      <c r="J35" s="2">
        <v>11</v>
      </c>
      <c r="K35" s="4">
        <v>3.36</v>
      </c>
      <c r="L35" s="2">
        <v>29</v>
      </c>
      <c r="M35" s="2">
        <v>36</v>
      </c>
      <c r="N35" s="2">
        <v>47</v>
      </c>
      <c r="O35" s="2">
        <v>21</v>
      </c>
      <c r="P35" s="2">
        <v>0</v>
      </c>
      <c r="Q35" s="2">
        <v>0</v>
      </c>
      <c r="R35" s="2">
        <v>0</v>
      </c>
      <c r="S35" s="15">
        <f t="shared" si="0"/>
        <v>2.2336633663366334</v>
      </c>
      <c r="T35" s="15">
        <f t="shared" si="1"/>
        <v>0.99801980198019802</v>
      </c>
      <c r="U35" s="15">
        <v>0</v>
      </c>
      <c r="V35" s="15">
        <v>0</v>
      </c>
      <c r="W35" s="15">
        <v>0</v>
      </c>
    </row>
    <row r="36" spans="1:24" x14ac:dyDescent="0.25">
      <c r="A36" s="5">
        <v>45629</v>
      </c>
      <c r="B36" s="1">
        <v>0.47430555555555554</v>
      </c>
      <c r="C36" s="5">
        <v>45630</v>
      </c>
      <c r="D36" s="1">
        <v>0.48541666666666666</v>
      </c>
      <c r="E36" s="4">
        <f t="shared" si="2"/>
        <v>24.266666666662786</v>
      </c>
      <c r="F36" s="3">
        <v>3.4</v>
      </c>
      <c r="G36" s="2">
        <v>5272.5</v>
      </c>
      <c r="H36" s="4">
        <f t="shared" si="3"/>
        <v>25.84558823529412</v>
      </c>
      <c r="I36" s="2">
        <v>800</v>
      </c>
      <c r="J36" s="2">
        <v>11</v>
      </c>
      <c r="K36" s="4">
        <v>2.68</v>
      </c>
      <c r="L36" s="2">
        <v>28</v>
      </c>
      <c r="M36" s="2">
        <v>37</v>
      </c>
      <c r="N36" s="2">
        <v>78</v>
      </c>
      <c r="O36" s="2">
        <v>28</v>
      </c>
      <c r="P36" s="2">
        <v>0</v>
      </c>
      <c r="Q36" s="2">
        <v>0</v>
      </c>
      <c r="R36" s="2">
        <v>0</v>
      </c>
      <c r="S36" s="15">
        <f t="shared" si="0"/>
        <v>3.0179231863442388</v>
      </c>
      <c r="T36" s="15">
        <f t="shared" si="1"/>
        <v>1.0833570412517781</v>
      </c>
      <c r="U36" s="15">
        <v>0</v>
      </c>
      <c r="V36" s="15">
        <v>0</v>
      </c>
      <c r="W36" s="15">
        <v>0</v>
      </c>
    </row>
    <row r="37" spans="1:24" x14ac:dyDescent="0.25">
      <c r="A37" s="5">
        <v>45630</v>
      </c>
      <c r="B37" s="1">
        <v>0.48541666666666666</v>
      </c>
      <c r="C37" s="5">
        <v>45631</v>
      </c>
      <c r="D37" s="1">
        <v>0.41041666666666665</v>
      </c>
      <c r="E37" s="4">
        <f t="shared" si="2"/>
        <v>22.199999999895226</v>
      </c>
      <c r="F37" s="3">
        <v>3.6</v>
      </c>
      <c r="G37" s="2">
        <v>4702.5</v>
      </c>
      <c r="H37" s="4">
        <f t="shared" si="3"/>
        <v>21.770833333333332</v>
      </c>
      <c r="I37" s="2">
        <v>800</v>
      </c>
      <c r="J37" s="2">
        <v>11</v>
      </c>
      <c r="K37" s="4">
        <v>4.2</v>
      </c>
      <c r="L37" s="2">
        <v>31</v>
      </c>
      <c r="M37" s="2">
        <v>38</v>
      </c>
      <c r="N37" s="2">
        <v>48</v>
      </c>
      <c r="O37" s="2">
        <v>18</v>
      </c>
      <c r="P37" s="2">
        <v>0</v>
      </c>
      <c r="Q37" s="2">
        <v>0</v>
      </c>
      <c r="R37" s="2">
        <v>0</v>
      </c>
      <c r="S37" s="15">
        <f t="shared" si="0"/>
        <v>2.2047846889952156</v>
      </c>
      <c r="T37" s="15">
        <f t="shared" si="1"/>
        <v>0.82679425837320575</v>
      </c>
      <c r="U37" s="15">
        <v>0</v>
      </c>
      <c r="V37" s="15">
        <v>0</v>
      </c>
      <c r="W37" s="15">
        <v>0</v>
      </c>
    </row>
    <row r="38" spans="1:24" x14ac:dyDescent="0.25">
      <c r="A38" s="5">
        <v>45631</v>
      </c>
      <c r="B38" s="1">
        <v>0.41041666666666665</v>
      </c>
      <c r="C38" s="5">
        <v>45632</v>
      </c>
      <c r="D38" s="1">
        <v>0.52430555555555558</v>
      </c>
      <c r="E38" s="4">
        <f t="shared" si="2"/>
        <v>26.733333333337214</v>
      </c>
      <c r="F38" s="3">
        <v>3.6</v>
      </c>
      <c r="G38" s="2">
        <v>5795</v>
      </c>
      <c r="H38" s="4">
        <f t="shared" si="3"/>
        <v>26.828703703703702</v>
      </c>
      <c r="I38" s="2">
        <v>800</v>
      </c>
      <c r="J38" s="2">
        <v>12</v>
      </c>
      <c r="K38" s="4">
        <v>3.04</v>
      </c>
      <c r="L38" s="2">
        <v>28</v>
      </c>
      <c r="M38" s="2">
        <v>35</v>
      </c>
      <c r="N38" s="2">
        <v>64</v>
      </c>
      <c r="O38" s="2">
        <v>5</v>
      </c>
      <c r="P38" s="2">
        <v>0</v>
      </c>
      <c r="Q38" s="2">
        <v>0</v>
      </c>
      <c r="R38" s="2">
        <v>0</v>
      </c>
      <c r="S38" s="15">
        <f t="shared" si="0"/>
        <v>2.3855047454702332</v>
      </c>
      <c r="T38" s="15">
        <f t="shared" si="1"/>
        <v>0.18636755823986195</v>
      </c>
      <c r="U38" s="15">
        <v>0</v>
      </c>
      <c r="V38" s="15">
        <v>0</v>
      </c>
      <c r="W38" s="15">
        <v>0</v>
      </c>
    </row>
    <row r="39" spans="1:24" x14ac:dyDescent="0.25">
      <c r="A39" s="5">
        <v>45632</v>
      </c>
      <c r="B39" s="1">
        <v>0.52430555555555558</v>
      </c>
      <c r="C39" s="5">
        <v>45633</v>
      </c>
      <c r="D39" s="1">
        <v>0.45555555555555555</v>
      </c>
      <c r="E39" s="4">
        <f t="shared" si="2"/>
        <v>22.350000000034925</v>
      </c>
      <c r="F39" s="3">
        <v>3.65</v>
      </c>
      <c r="G39" s="2">
        <v>4750</v>
      </c>
      <c r="H39" s="4">
        <f t="shared" si="3"/>
        <v>21.68949771689498</v>
      </c>
      <c r="I39" s="2">
        <v>800</v>
      </c>
      <c r="J39" s="2">
        <v>8</v>
      </c>
      <c r="K39" s="4">
        <v>4.18</v>
      </c>
      <c r="L39" s="2">
        <v>28</v>
      </c>
      <c r="M39" s="2">
        <v>36</v>
      </c>
      <c r="N39" s="2">
        <v>33</v>
      </c>
      <c r="O39" s="2">
        <v>22</v>
      </c>
      <c r="P39" s="2">
        <v>0</v>
      </c>
      <c r="Q39" s="2">
        <v>0</v>
      </c>
      <c r="R39" s="2">
        <v>0</v>
      </c>
      <c r="S39" s="15">
        <f t="shared" si="0"/>
        <v>1.5214736842105261</v>
      </c>
      <c r="T39" s="15">
        <f t="shared" si="1"/>
        <v>1.0143157894736841</v>
      </c>
      <c r="U39" s="15">
        <v>0</v>
      </c>
      <c r="V39" s="15">
        <v>0</v>
      </c>
      <c r="W39" s="15">
        <v>0</v>
      </c>
    </row>
    <row r="40" spans="1:24" x14ac:dyDescent="0.25">
      <c r="A40" s="5">
        <v>45633</v>
      </c>
      <c r="B40" s="1">
        <v>0.45555555555555555</v>
      </c>
      <c r="C40" s="5">
        <v>45634</v>
      </c>
      <c r="D40" s="1">
        <v>0.45833333333333331</v>
      </c>
      <c r="E40" s="4">
        <f t="shared" si="2"/>
        <v>24.066666666709352</v>
      </c>
      <c r="F40" s="3">
        <v>3.65</v>
      </c>
      <c r="G40" s="2">
        <v>5130</v>
      </c>
      <c r="H40" s="4">
        <f t="shared" si="3"/>
        <v>23.424657534246577</v>
      </c>
      <c r="I40" s="2">
        <v>800</v>
      </c>
      <c r="J40" s="2">
        <v>11</v>
      </c>
      <c r="K40" s="4">
        <v>3.03</v>
      </c>
      <c r="L40" s="2">
        <v>28</v>
      </c>
      <c r="M40" s="2">
        <v>35</v>
      </c>
      <c r="N40" s="2">
        <v>40</v>
      </c>
      <c r="O40" s="2">
        <v>3</v>
      </c>
      <c r="P40" s="2">
        <v>0</v>
      </c>
      <c r="Q40" s="2">
        <v>0</v>
      </c>
      <c r="R40" s="2">
        <v>0</v>
      </c>
      <c r="S40" s="15">
        <f t="shared" si="0"/>
        <v>1.7076023391812865</v>
      </c>
      <c r="T40" s="15">
        <f t="shared" si="1"/>
        <v>0.12807017543859647</v>
      </c>
      <c r="U40" s="15">
        <v>0</v>
      </c>
      <c r="V40" s="15">
        <v>0</v>
      </c>
      <c r="W40" s="15">
        <v>0</v>
      </c>
    </row>
    <row r="41" spans="1:24" x14ac:dyDescent="0.25">
      <c r="A41" s="5">
        <v>45634</v>
      </c>
      <c r="B41" s="1">
        <v>0.45833333333333331</v>
      </c>
      <c r="C41" s="5">
        <v>45635</v>
      </c>
      <c r="D41" s="1">
        <v>0.55208333333333337</v>
      </c>
      <c r="E41" s="4">
        <f t="shared" si="2"/>
        <v>26.25</v>
      </c>
      <c r="F41" s="3">
        <v>3.6</v>
      </c>
      <c r="G41" s="2">
        <v>5462.5</v>
      </c>
      <c r="H41" s="4">
        <f t="shared" si="3"/>
        <v>25.289351851851851</v>
      </c>
      <c r="I41" s="2">
        <v>800</v>
      </c>
      <c r="J41" s="2">
        <v>11</v>
      </c>
      <c r="K41" s="4">
        <v>3.52</v>
      </c>
      <c r="L41" s="2">
        <v>29</v>
      </c>
      <c r="M41" s="2">
        <v>35</v>
      </c>
      <c r="N41" s="2">
        <v>80</v>
      </c>
      <c r="O41" s="2">
        <v>2</v>
      </c>
      <c r="P41" s="2">
        <v>0</v>
      </c>
      <c r="Q41" s="2">
        <v>0</v>
      </c>
      <c r="R41" s="2">
        <v>0</v>
      </c>
      <c r="S41" s="15">
        <f t="shared" si="0"/>
        <v>3.1633867276887875</v>
      </c>
      <c r="T41" s="15">
        <f t="shared" si="1"/>
        <v>7.9084668192219681E-2</v>
      </c>
      <c r="U41" s="15">
        <v>0</v>
      </c>
      <c r="V41" s="15">
        <v>0</v>
      </c>
      <c r="W41" s="15">
        <v>0</v>
      </c>
    </row>
    <row r="42" spans="1:24" x14ac:dyDescent="0.25">
      <c r="A42" s="5">
        <v>45635</v>
      </c>
      <c r="B42" s="1">
        <v>0.55208333333333337</v>
      </c>
      <c r="C42" s="5">
        <v>45636</v>
      </c>
      <c r="D42" s="1">
        <v>0.59305555555555556</v>
      </c>
      <c r="E42" s="4">
        <f t="shared" si="2"/>
        <v>24.983333333220799</v>
      </c>
      <c r="F42" s="3">
        <v>3.3</v>
      </c>
      <c r="G42" s="2">
        <v>5177.5</v>
      </c>
      <c r="H42" s="4">
        <f t="shared" si="3"/>
        <v>26.1489898989899</v>
      </c>
      <c r="I42" s="2">
        <v>800</v>
      </c>
      <c r="J42" s="2">
        <v>10.5</v>
      </c>
      <c r="K42" s="4">
        <v>3.06</v>
      </c>
      <c r="L42" s="2">
        <v>28</v>
      </c>
      <c r="M42" s="2">
        <v>35</v>
      </c>
      <c r="N42" s="2">
        <v>120</v>
      </c>
      <c r="O42" s="2">
        <v>1</v>
      </c>
      <c r="P42" s="2">
        <v>0</v>
      </c>
      <c r="Q42" s="2">
        <v>0</v>
      </c>
      <c r="R42" s="2">
        <v>0</v>
      </c>
      <c r="S42" s="15">
        <f t="shared" si="0"/>
        <v>4.5890873973925634</v>
      </c>
      <c r="T42" s="15">
        <f t="shared" si="1"/>
        <v>3.8242394978271366E-2</v>
      </c>
      <c r="U42" s="15">
        <v>0</v>
      </c>
      <c r="V42" s="15">
        <v>0</v>
      </c>
      <c r="W42" s="15">
        <v>0</v>
      </c>
    </row>
    <row r="43" spans="1:24" x14ac:dyDescent="0.25">
      <c r="A43" s="5">
        <v>45636</v>
      </c>
      <c r="B43" s="1">
        <v>0.59305555555555556</v>
      </c>
      <c r="C43" s="5">
        <v>45637</v>
      </c>
      <c r="D43" s="1">
        <v>0.5131944444444444</v>
      </c>
      <c r="E43" s="4">
        <f t="shared" si="2"/>
        <v>22.083333333372138</v>
      </c>
      <c r="F43" s="3">
        <v>3.4</v>
      </c>
      <c r="G43" s="2">
        <v>4655</v>
      </c>
      <c r="H43" s="4">
        <f t="shared" si="3"/>
        <v>22.818627450980394</v>
      </c>
      <c r="I43" s="2">
        <v>800</v>
      </c>
      <c r="J43" s="2">
        <v>10</v>
      </c>
      <c r="K43" s="4">
        <v>2.95</v>
      </c>
      <c r="L43" s="2">
        <v>28</v>
      </c>
      <c r="M43" s="2">
        <v>36</v>
      </c>
      <c r="N43" s="2">
        <v>70</v>
      </c>
      <c r="O43" s="2">
        <v>3</v>
      </c>
      <c r="P43" s="2">
        <v>0</v>
      </c>
      <c r="Q43" s="2">
        <v>0</v>
      </c>
      <c r="R43" s="2">
        <v>0</v>
      </c>
      <c r="S43" s="15">
        <f t="shared" si="0"/>
        <v>3.0676691729323307</v>
      </c>
      <c r="T43" s="15">
        <f t="shared" si="1"/>
        <v>0.13147153598281416</v>
      </c>
      <c r="U43" s="15">
        <v>0</v>
      </c>
      <c r="V43" s="15">
        <v>0</v>
      </c>
      <c r="W43" s="15">
        <v>0</v>
      </c>
    </row>
    <row r="44" spans="1:24" x14ac:dyDescent="0.25">
      <c r="A44" s="5">
        <v>45637</v>
      </c>
      <c r="B44" s="1">
        <v>0.5131944444444444</v>
      </c>
      <c r="C44" s="5">
        <v>45638</v>
      </c>
      <c r="D44" s="1">
        <v>0.50208333333333333</v>
      </c>
      <c r="E44" s="4">
        <f t="shared" si="2"/>
        <v>23.733333333337214</v>
      </c>
      <c r="F44" s="3">
        <v>3.6</v>
      </c>
      <c r="G44" s="2">
        <v>5130</v>
      </c>
      <c r="H44" s="4">
        <f t="shared" si="3"/>
        <v>23.75</v>
      </c>
      <c r="I44" s="2">
        <v>800</v>
      </c>
      <c r="J44" s="2">
        <v>10</v>
      </c>
      <c r="K44" s="4">
        <v>2.76</v>
      </c>
      <c r="L44" s="2">
        <v>31</v>
      </c>
      <c r="M44" s="2">
        <v>35</v>
      </c>
      <c r="N44" s="2">
        <v>8</v>
      </c>
      <c r="O44" s="2">
        <v>0</v>
      </c>
      <c r="P44" s="2">
        <v>0</v>
      </c>
      <c r="Q44" s="2">
        <v>0</v>
      </c>
      <c r="R44" s="2">
        <v>0</v>
      </c>
      <c r="S44" s="15">
        <f t="shared" si="0"/>
        <v>0.33684210526315789</v>
      </c>
      <c r="T44" s="15">
        <f t="shared" si="1"/>
        <v>0</v>
      </c>
      <c r="U44" s="15">
        <v>0</v>
      </c>
      <c r="V44" s="15">
        <v>0</v>
      </c>
      <c r="W44" s="15">
        <v>0</v>
      </c>
    </row>
    <row r="45" spans="1:24" x14ac:dyDescent="0.25">
      <c r="A45" s="5">
        <v>45638</v>
      </c>
      <c r="B45" s="1">
        <v>0.50208333333333333</v>
      </c>
      <c r="C45" s="5">
        <v>45639</v>
      </c>
      <c r="D45" s="1">
        <v>0.39652777777777776</v>
      </c>
      <c r="E45" s="4">
        <f t="shared" si="2"/>
        <v>21.46666666661622</v>
      </c>
      <c r="F45" s="3">
        <v>3.55</v>
      </c>
      <c r="G45" s="2">
        <v>4607.5</v>
      </c>
      <c r="H45" s="4">
        <f t="shared" si="3"/>
        <v>21.631455399061036</v>
      </c>
      <c r="I45" s="2">
        <v>800</v>
      </c>
      <c r="J45" s="2">
        <v>11</v>
      </c>
      <c r="K45" s="4">
        <v>3.24</v>
      </c>
      <c r="L45" s="2">
        <v>30</v>
      </c>
      <c r="M45" s="2">
        <v>37</v>
      </c>
      <c r="N45" s="2">
        <v>27</v>
      </c>
      <c r="O45" s="2">
        <v>3</v>
      </c>
      <c r="P45" s="2">
        <v>0</v>
      </c>
      <c r="Q45" s="2">
        <v>0</v>
      </c>
      <c r="R45" s="2">
        <v>0</v>
      </c>
      <c r="S45" s="15">
        <f t="shared" si="0"/>
        <v>1.2481823114487247</v>
      </c>
      <c r="T45" s="15">
        <f t="shared" si="1"/>
        <v>0.13868692349430276</v>
      </c>
      <c r="U45" s="15">
        <v>0</v>
      </c>
      <c r="V45" s="15">
        <v>0</v>
      </c>
      <c r="W45" s="15">
        <v>0</v>
      </c>
    </row>
    <row r="46" spans="1:24" x14ac:dyDescent="0.25">
      <c r="A46" s="5">
        <v>45639</v>
      </c>
      <c r="B46" s="1">
        <v>0.39652777777777776</v>
      </c>
      <c r="C46" s="5">
        <v>45640</v>
      </c>
      <c r="D46" s="1">
        <v>0.42708333333333331</v>
      </c>
      <c r="E46" s="4">
        <f t="shared" si="2"/>
        <v>24.733333333453629</v>
      </c>
      <c r="F46" s="3">
        <v>3.85</v>
      </c>
      <c r="G46" s="2">
        <v>5320</v>
      </c>
      <c r="H46" s="4">
        <f t="shared" si="3"/>
        <v>23.030303030303028</v>
      </c>
      <c r="I46" s="2">
        <v>800</v>
      </c>
      <c r="J46" s="2">
        <v>11</v>
      </c>
      <c r="K46" s="4">
        <v>3.83</v>
      </c>
      <c r="L46" s="2">
        <v>28</v>
      </c>
      <c r="M46" s="2">
        <v>34</v>
      </c>
      <c r="N46" s="2">
        <v>16</v>
      </c>
      <c r="O46" s="2">
        <v>0</v>
      </c>
      <c r="P46" s="2">
        <v>0</v>
      </c>
      <c r="Q46" s="2">
        <v>0</v>
      </c>
      <c r="R46" s="2">
        <v>0</v>
      </c>
      <c r="S46" s="15">
        <f t="shared" si="0"/>
        <v>0.69473684210526321</v>
      </c>
      <c r="T46" s="15">
        <f t="shared" si="1"/>
        <v>0</v>
      </c>
      <c r="U46" s="15">
        <v>0</v>
      </c>
      <c r="V46" s="15">
        <v>0</v>
      </c>
      <c r="W46" s="15">
        <v>0</v>
      </c>
    </row>
    <row r="47" spans="1:24" x14ac:dyDescent="0.25">
      <c r="A47" s="5">
        <v>45640</v>
      </c>
      <c r="B47" s="1">
        <v>0.42708333333333331</v>
      </c>
      <c r="C47" s="5">
        <v>45641</v>
      </c>
      <c r="D47" s="1">
        <v>0.49375000000000002</v>
      </c>
      <c r="E47" s="4">
        <f t="shared" si="2"/>
        <v>25.599999999976717</v>
      </c>
      <c r="F47" s="3">
        <v>3.6</v>
      </c>
      <c r="G47" s="2">
        <v>5700</v>
      </c>
      <c r="H47" s="4">
        <f t="shared" si="3"/>
        <v>26.388888888888889</v>
      </c>
      <c r="I47" s="2">
        <v>800</v>
      </c>
      <c r="J47" s="2">
        <v>12</v>
      </c>
      <c r="K47" s="4">
        <v>5.22</v>
      </c>
      <c r="L47" s="2">
        <v>28</v>
      </c>
      <c r="M47" s="2">
        <v>34</v>
      </c>
      <c r="N47" s="2">
        <v>87</v>
      </c>
      <c r="O47" s="2">
        <v>0</v>
      </c>
      <c r="P47" s="2">
        <v>0</v>
      </c>
      <c r="Q47" s="2">
        <v>0</v>
      </c>
      <c r="R47" s="2">
        <v>0</v>
      </c>
      <c r="S47" s="15">
        <f t="shared" si="0"/>
        <v>3.296842105263158</v>
      </c>
      <c r="T47" s="15">
        <f t="shared" si="1"/>
        <v>0</v>
      </c>
      <c r="U47" s="15">
        <v>0</v>
      </c>
      <c r="V47" s="15">
        <v>0</v>
      </c>
      <c r="W47" s="15">
        <v>0</v>
      </c>
    </row>
    <row r="48" spans="1:24" x14ac:dyDescent="0.25">
      <c r="A48" s="5">
        <v>45641</v>
      </c>
      <c r="B48" s="1">
        <v>0.49375000000000002</v>
      </c>
      <c r="C48" s="5">
        <v>45642</v>
      </c>
      <c r="D48" s="1">
        <v>0.48680555555555555</v>
      </c>
      <c r="E48" s="4">
        <f t="shared" si="2"/>
        <v>23.833333333313931</v>
      </c>
      <c r="F48" s="3">
        <v>4.8</v>
      </c>
      <c r="G48" s="2">
        <v>5130</v>
      </c>
      <c r="H48" s="4">
        <f t="shared" si="3"/>
        <v>17.8125</v>
      </c>
      <c r="I48" s="2">
        <v>800</v>
      </c>
      <c r="J48" s="2">
        <v>11</v>
      </c>
      <c r="K48" s="4">
        <v>4.8</v>
      </c>
      <c r="L48" s="2">
        <v>28</v>
      </c>
      <c r="M48" s="2">
        <v>38</v>
      </c>
      <c r="N48" s="2">
        <v>66</v>
      </c>
      <c r="O48" s="2">
        <v>1</v>
      </c>
      <c r="P48" s="2">
        <v>0</v>
      </c>
      <c r="Q48" s="2">
        <v>0</v>
      </c>
      <c r="R48" s="2">
        <v>0</v>
      </c>
      <c r="S48" s="15">
        <f t="shared" si="0"/>
        <v>3.7052631578947368</v>
      </c>
      <c r="T48" s="15">
        <f t="shared" si="1"/>
        <v>5.6140350877192984E-2</v>
      </c>
      <c r="U48" s="15">
        <v>0</v>
      </c>
      <c r="V48" s="15">
        <v>0</v>
      </c>
      <c r="W48" s="15">
        <v>0</v>
      </c>
    </row>
    <row r="49" spans="1:25" x14ac:dyDescent="0.25">
      <c r="A49" s="5">
        <v>45642</v>
      </c>
      <c r="B49" s="1">
        <v>0.48680555555555555</v>
      </c>
      <c r="C49" s="5">
        <v>45643</v>
      </c>
      <c r="D49" s="1">
        <v>0.51736111111111116</v>
      </c>
      <c r="E49" s="4">
        <f t="shared" si="2"/>
        <v>24.733333333279006</v>
      </c>
      <c r="F49" s="3">
        <v>3.55</v>
      </c>
      <c r="G49" s="2">
        <v>5272.5</v>
      </c>
      <c r="H49" s="4">
        <f t="shared" si="3"/>
        <v>24.753521126760564</v>
      </c>
      <c r="I49" s="2">
        <v>800</v>
      </c>
      <c r="J49" s="2">
        <v>11</v>
      </c>
      <c r="K49" s="4">
        <v>4.2</v>
      </c>
      <c r="L49" s="2">
        <v>29</v>
      </c>
      <c r="M49" s="2">
        <v>35</v>
      </c>
      <c r="N49" s="2">
        <v>48</v>
      </c>
      <c r="O49" s="2">
        <v>0</v>
      </c>
      <c r="P49" s="2">
        <v>0</v>
      </c>
      <c r="Q49" s="2">
        <v>0</v>
      </c>
      <c r="R49" s="2">
        <v>0</v>
      </c>
      <c r="S49" s="15">
        <f t="shared" si="0"/>
        <v>1.9391180654338549</v>
      </c>
      <c r="T49" s="15">
        <f t="shared" si="1"/>
        <v>0</v>
      </c>
      <c r="U49" s="15">
        <v>0</v>
      </c>
      <c r="V49" s="15">
        <v>0</v>
      </c>
      <c r="W49" s="15">
        <v>0</v>
      </c>
    </row>
    <row r="50" spans="1:25" x14ac:dyDescent="0.25">
      <c r="A50" s="5">
        <v>45643</v>
      </c>
      <c r="B50" s="1">
        <v>0.51736111111111116</v>
      </c>
      <c r="C50" s="5">
        <v>45644</v>
      </c>
      <c r="D50" s="1">
        <v>0.47916666666666669</v>
      </c>
      <c r="E50" s="4">
        <f t="shared" si="2"/>
        <v>23.083333333313931</v>
      </c>
      <c r="F50" s="3">
        <v>3.35</v>
      </c>
      <c r="G50" s="2">
        <v>4892.5</v>
      </c>
      <c r="H50" s="4">
        <f t="shared" si="3"/>
        <v>24.340796019900498</v>
      </c>
      <c r="I50" s="2">
        <v>800</v>
      </c>
      <c r="J50" s="2">
        <v>10.5</v>
      </c>
      <c r="K50" s="4">
        <v>5.5</v>
      </c>
      <c r="L50" s="2">
        <v>30</v>
      </c>
      <c r="M50" s="2">
        <v>37</v>
      </c>
      <c r="N50" s="2">
        <v>172</v>
      </c>
      <c r="O50" s="2">
        <v>1</v>
      </c>
      <c r="P50" s="2">
        <v>0</v>
      </c>
      <c r="Q50" s="2">
        <v>0</v>
      </c>
      <c r="R50" s="2">
        <v>0</v>
      </c>
      <c r="S50" s="15">
        <f t="shared" si="0"/>
        <v>7.0663260091977511</v>
      </c>
      <c r="T50" s="15">
        <f t="shared" si="1"/>
        <v>4.108329075114972E-2</v>
      </c>
      <c r="U50" s="15">
        <v>0</v>
      </c>
      <c r="V50" s="15">
        <v>0</v>
      </c>
      <c r="W50" s="15">
        <v>0</v>
      </c>
    </row>
    <row r="51" spans="1:25" x14ac:dyDescent="0.25">
      <c r="A51" s="5">
        <v>45644</v>
      </c>
      <c r="B51" s="1">
        <v>0.47916666666666669</v>
      </c>
      <c r="C51" s="5">
        <v>45645</v>
      </c>
      <c r="D51" s="1">
        <v>0.52777777777777779</v>
      </c>
      <c r="E51" s="4">
        <f t="shared" si="2"/>
        <v>25.166666666802485</v>
      </c>
      <c r="F51" s="3">
        <v>3.55</v>
      </c>
      <c r="G51" s="2">
        <v>5320</v>
      </c>
      <c r="H51" s="4">
        <f t="shared" si="3"/>
        <v>24.976525821596244</v>
      </c>
      <c r="I51" s="2">
        <v>800</v>
      </c>
      <c r="J51" s="2">
        <v>10</v>
      </c>
      <c r="K51" s="4">
        <v>3.6</v>
      </c>
      <c r="L51" s="2">
        <v>30</v>
      </c>
      <c r="M51" s="2">
        <v>37</v>
      </c>
      <c r="N51" s="2">
        <v>165</v>
      </c>
      <c r="O51" s="2">
        <v>1</v>
      </c>
      <c r="P51" s="2">
        <v>0</v>
      </c>
      <c r="Q51" s="2">
        <v>0</v>
      </c>
      <c r="R51" s="2">
        <v>0</v>
      </c>
      <c r="S51" s="15">
        <f t="shared" si="0"/>
        <v>6.606203007518797</v>
      </c>
      <c r="T51" s="15">
        <f t="shared" si="1"/>
        <v>4.0037593984962407E-2</v>
      </c>
      <c r="U51" s="15">
        <v>0</v>
      </c>
      <c r="V51" s="15">
        <v>0</v>
      </c>
      <c r="W51" s="15">
        <v>0</v>
      </c>
    </row>
    <row r="52" spans="1:25" x14ac:dyDescent="0.25">
      <c r="A52" s="5">
        <v>45645</v>
      </c>
      <c r="B52" s="1">
        <v>0.52777777777777779</v>
      </c>
      <c r="C52" s="5">
        <v>45646</v>
      </c>
      <c r="D52" s="1">
        <v>0.55972222222222223</v>
      </c>
      <c r="E52" s="4">
        <f t="shared" si="2"/>
        <v>24.766666666546371</v>
      </c>
      <c r="F52" s="3">
        <v>3.5</v>
      </c>
      <c r="G52" s="2">
        <v>5225</v>
      </c>
      <c r="H52" s="4">
        <f t="shared" si="3"/>
        <v>24.880952380952383</v>
      </c>
      <c r="I52" s="2">
        <v>800</v>
      </c>
      <c r="J52" s="2">
        <v>11</v>
      </c>
      <c r="K52" s="4">
        <v>3.1</v>
      </c>
      <c r="L52" s="2">
        <v>29</v>
      </c>
      <c r="M52" s="2">
        <v>36</v>
      </c>
      <c r="N52" s="2">
        <v>133</v>
      </c>
      <c r="O52" s="2">
        <v>0</v>
      </c>
      <c r="P52" s="2">
        <v>0</v>
      </c>
      <c r="Q52" s="2">
        <v>0</v>
      </c>
      <c r="R52" s="2">
        <v>0</v>
      </c>
      <c r="S52" s="15">
        <f t="shared" si="0"/>
        <v>5.3454545454545448</v>
      </c>
      <c r="T52" s="15">
        <f t="shared" si="1"/>
        <v>0</v>
      </c>
      <c r="U52" s="15">
        <f>P52/H52</f>
        <v>0</v>
      </c>
      <c r="V52" s="15">
        <f>Q52/H52</f>
        <v>0</v>
      </c>
      <c r="W52" s="15">
        <f>R52/H52</f>
        <v>0</v>
      </c>
    </row>
    <row r="53" spans="1:25" x14ac:dyDescent="0.25">
      <c r="A53" s="5">
        <v>45646</v>
      </c>
      <c r="B53" s="1">
        <v>0.55972222222222223</v>
      </c>
      <c r="C53" s="5">
        <v>45647</v>
      </c>
      <c r="D53" s="1">
        <v>0.41319444444444442</v>
      </c>
      <c r="E53" s="4">
        <f t="shared" si="2"/>
        <v>20.483333333395422</v>
      </c>
      <c r="F53" s="3">
        <v>3.6</v>
      </c>
      <c r="G53" s="2">
        <v>4322.5</v>
      </c>
      <c r="H53" s="4">
        <f t="shared" si="3"/>
        <v>20.011574074074073</v>
      </c>
      <c r="I53" s="2">
        <v>800</v>
      </c>
      <c r="J53" s="2">
        <v>10</v>
      </c>
      <c r="K53" s="4">
        <v>3.7</v>
      </c>
      <c r="L53" s="2">
        <v>29</v>
      </c>
      <c r="M53" s="2">
        <v>35</v>
      </c>
      <c r="N53" s="2">
        <v>64</v>
      </c>
      <c r="O53" s="2">
        <v>0</v>
      </c>
      <c r="P53" s="2">
        <v>0</v>
      </c>
      <c r="Q53" s="2">
        <v>0</v>
      </c>
      <c r="R53" s="2">
        <v>0</v>
      </c>
      <c r="S53" s="15">
        <f t="shared" si="0"/>
        <v>3.1981492192018508</v>
      </c>
      <c r="T53" s="15">
        <f t="shared" si="1"/>
        <v>0</v>
      </c>
      <c r="U53" s="15">
        <f>P53/H53</f>
        <v>0</v>
      </c>
      <c r="V53" s="15">
        <f>Q53/H53</f>
        <v>0</v>
      </c>
      <c r="W53" s="15">
        <f>R53/H53</f>
        <v>0</v>
      </c>
    </row>
    <row r="54" spans="1:25" x14ac:dyDescent="0.25">
      <c r="A54" s="5">
        <v>45647</v>
      </c>
      <c r="B54" s="1">
        <v>0.41319444444444442</v>
      </c>
      <c r="C54" s="5">
        <v>45648</v>
      </c>
      <c r="D54" s="1">
        <v>0.40902777777777777</v>
      </c>
      <c r="E54" s="4">
        <f t="shared" si="2"/>
        <v>23.900000000023283</v>
      </c>
      <c r="F54" s="3">
        <v>3.6</v>
      </c>
      <c r="G54" s="2">
        <v>5082.5</v>
      </c>
      <c r="H54" s="4">
        <f t="shared" si="3"/>
        <v>23.530092592592592</v>
      </c>
      <c r="I54" s="2">
        <v>800</v>
      </c>
      <c r="J54" s="2">
        <v>11</v>
      </c>
      <c r="K54" s="4">
        <v>3.49</v>
      </c>
      <c r="L54" s="2">
        <v>29</v>
      </c>
      <c r="M54" s="2">
        <v>35</v>
      </c>
      <c r="N54" s="2">
        <v>69</v>
      </c>
      <c r="O54" s="2">
        <v>0</v>
      </c>
      <c r="P54" s="2">
        <v>0</v>
      </c>
      <c r="Q54" s="2">
        <v>0</v>
      </c>
      <c r="R54" s="2">
        <v>0</v>
      </c>
      <c r="S54" s="15">
        <f t="shared" si="0"/>
        <v>2.9324151500245943</v>
      </c>
      <c r="T54" s="15">
        <f t="shared" si="1"/>
        <v>0</v>
      </c>
      <c r="U54" s="15">
        <f>P54/H54</f>
        <v>0</v>
      </c>
      <c r="V54" s="15">
        <f>Q54/H54</f>
        <v>0</v>
      </c>
      <c r="W54" s="15">
        <f>R54/H54</f>
        <v>0</v>
      </c>
    </row>
    <row r="55" spans="1:25" x14ac:dyDescent="0.25">
      <c r="A55" s="5">
        <v>45648</v>
      </c>
      <c r="B55" s="1">
        <v>0.40902777777777777</v>
      </c>
      <c r="C55" s="5">
        <v>45649</v>
      </c>
      <c r="D55" s="1">
        <v>0.40208333333333335</v>
      </c>
      <c r="E55" s="4">
        <f t="shared" si="2"/>
        <v>23.833333333313931</v>
      </c>
      <c r="F55" s="3">
        <v>3.55</v>
      </c>
      <c r="G55" s="2">
        <v>5082.5</v>
      </c>
      <c r="H55" s="4">
        <f>(G55/F55)/60</f>
        <v>23.861502347417844</v>
      </c>
      <c r="I55" s="2">
        <v>800</v>
      </c>
      <c r="J55" s="2">
        <v>11</v>
      </c>
      <c r="K55" s="4">
        <v>2.4500000000000002</v>
      </c>
      <c r="L55" s="2">
        <v>29</v>
      </c>
      <c r="M55" s="2">
        <v>36</v>
      </c>
      <c r="N55" s="2">
        <v>73</v>
      </c>
      <c r="O55" s="2">
        <v>0</v>
      </c>
      <c r="P55" s="2">
        <v>0</v>
      </c>
      <c r="Q55" s="2">
        <v>0</v>
      </c>
      <c r="R55" s="2">
        <v>0</v>
      </c>
      <c r="S55" s="15">
        <f t="shared" si="0"/>
        <v>3.0593212001967531</v>
      </c>
      <c r="T55" s="15">
        <f t="shared" si="1"/>
        <v>0</v>
      </c>
      <c r="U55" s="15">
        <f>P55/H55</f>
        <v>0</v>
      </c>
      <c r="V55" s="15">
        <f>Q55/H55</f>
        <v>0</v>
      </c>
      <c r="W55" s="15">
        <f>R55/H55</f>
        <v>0</v>
      </c>
    </row>
    <row r="56" spans="1:25" x14ac:dyDescent="0.25">
      <c r="A56" s="5">
        <v>45649</v>
      </c>
      <c r="B56" s="1">
        <v>0.40208333333333335</v>
      </c>
      <c r="C56" s="5">
        <v>45650</v>
      </c>
      <c r="D56" s="1">
        <v>0.43055555555555558</v>
      </c>
      <c r="E56" s="4">
        <f t="shared" si="2"/>
        <v>24.683333333290648</v>
      </c>
      <c r="F56" s="3">
        <v>3.8</v>
      </c>
      <c r="G56" s="2">
        <v>5225</v>
      </c>
      <c r="H56" s="4">
        <f>(G56/F56)/60</f>
        <v>22.916666666666668</v>
      </c>
      <c r="I56" s="2">
        <v>800</v>
      </c>
      <c r="J56" s="2">
        <v>11</v>
      </c>
      <c r="K56" s="4">
        <v>3.05</v>
      </c>
      <c r="L56" s="2">
        <v>30</v>
      </c>
      <c r="M56" s="2">
        <v>39</v>
      </c>
      <c r="N56" s="2">
        <v>76</v>
      </c>
      <c r="O56" s="2">
        <v>1</v>
      </c>
      <c r="P56" s="2">
        <v>0</v>
      </c>
      <c r="Q56" s="2">
        <v>0</v>
      </c>
      <c r="R56" s="2">
        <v>0</v>
      </c>
      <c r="S56" s="15">
        <f t="shared" si="0"/>
        <v>3.3163636363636364</v>
      </c>
      <c r="T56" s="15">
        <f t="shared" si="1"/>
        <v>4.3636363636363633E-2</v>
      </c>
      <c r="U56" s="15">
        <f>P56/H56</f>
        <v>0</v>
      </c>
      <c r="V56" s="15">
        <f>Q56/H56</f>
        <v>0</v>
      </c>
      <c r="W56" s="15">
        <f>R56/H56</f>
        <v>0</v>
      </c>
      <c r="X56" t="s">
        <v>43</v>
      </c>
    </row>
    <row r="57" spans="1:25" x14ac:dyDescent="0.25">
      <c r="A57" s="5">
        <v>45650</v>
      </c>
      <c r="C57" s="5">
        <v>45651</v>
      </c>
      <c r="D57" s="1">
        <v>0.40625</v>
      </c>
      <c r="F57" s="3">
        <v>3.4</v>
      </c>
      <c r="I57" s="2">
        <v>650</v>
      </c>
      <c r="J57" s="2">
        <v>11</v>
      </c>
      <c r="K57" s="4">
        <v>3.5</v>
      </c>
      <c r="X57" t="s">
        <v>42</v>
      </c>
    </row>
    <row r="58" spans="1:25" x14ac:dyDescent="0.25">
      <c r="A58" s="5">
        <v>45651</v>
      </c>
      <c r="B58" s="1">
        <v>0.40625</v>
      </c>
      <c r="C58" s="5">
        <v>45652</v>
      </c>
      <c r="D58" s="1">
        <v>0.4513888888888889</v>
      </c>
      <c r="E58" s="4">
        <f t="shared" si="2"/>
        <v>25.083333333372138</v>
      </c>
      <c r="F58" s="3">
        <v>3.05</v>
      </c>
      <c r="G58" s="2">
        <v>5029</v>
      </c>
      <c r="H58" s="4">
        <f t="shared" ref="H58:H89" si="4">(G58/F58)/60</f>
        <v>27.480874316939893</v>
      </c>
      <c r="I58" s="2">
        <v>650</v>
      </c>
      <c r="J58" s="2">
        <v>11</v>
      </c>
      <c r="K58" s="4">
        <v>3.51</v>
      </c>
      <c r="L58" s="2">
        <v>26</v>
      </c>
      <c r="M58" s="2">
        <v>36</v>
      </c>
      <c r="N58" s="2">
        <v>49</v>
      </c>
      <c r="O58" s="2">
        <v>0</v>
      </c>
      <c r="P58" s="2">
        <v>0</v>
      </c>
      <c r="Q58" s="2">
        <v>0</v>
      </c>
      <c r="R58" s="2">
        <v>0</v>
      </c>
      <c r="S58" s="15">
        <f t="shared" si="0"/>
        <v>1.7830582620799362</v>
      </c>
      <c r="T58" s="15">
        <f t="shared" si="1"/>
        <v>0</v>
      </c>
      <c r="U58" s="15">
        <f t="shared" ref="U58:U65" si="5">P58/H58</f>
        <v>0</v>
      </c>
      <c r="V58" s="15">
        <f t="shared" ref="V58:V65" si="6">Q58/H58</f>
        <v>0</v>
      </c>
      <c r="W58" s="15">
        <f t="shared" ref="W58:W65" si="7">R58/H58</f>
        <v>0</v>
      </c>
    </row>
    <row r="59" spans="1:25" x14ac:dyDescent="0.25">
      <c r="A59" s="5">
        <v>45652</v>
      </c>
      <c r="B59" s="1">
        <v>0.4513888888888889</v>
      </c>
      <c r="C59" s="5">
        <v>45653</v>
      </c>
      <c r="D59" s="1">
        <v>0.47013888888888888</v>
      </c>
      <c r="E59" s="4">
        <f t="shared" si="2"/>
        <v>24.449999999895226</v>
      </c>
      <c r="F59" s="3">
        <v>3.45</v>
      </c>
      <c r="G59" s="2">
        <v>5130</v>
      </c>
      <c r="H59" s="4">
        <f t="shared" si="4"/>
        <v>24.782608695652172</v>
      </c>
      <c r="I59" s="2">
        <v>650</v>
      </c>
      <c r="J59" s="2">
        <v>11</v>
      </c>
      <c r="K59" s="4">
        <v>3.97</v>
      </c>
      <c r="L59" s="2">
        <v>30</v>
      </c>
      <c r="M59" s="2">
        <v>36</v>
      </c>
      <c r="N59" s="2">
        <v>90</v>
      </c>
      <c r="O59" s="2">
        <v>0</v>
      </c>
      <c r="P59" s="2">
        <v>0</v>
      </c>
      <c r="Q59" s="2">
        <v>0</v>
      </c>
      <c r="R59" s="2">
        <v>0</v>
      </c>
      <c r="S59" s="15">
        <f t="shared" si="0"/>
        <v>3.6315789473684212</v>
      </c>
      <c r="T59" s="15">
        <f t="shared" si="1"/>
        <v>0</v>
      </c>
      <c r="U59" s="15">
        <f t="shared" si="5"/>
        <v>0</v>
      </c>
      <c r="V59" s="15">
        <f t="shared" si="6"/>
        <v>0</v>
      </c>
      <c r="W59" s="15">
        <f t="shared" si="7"/>
        <v>0</v>
      </c>
    </row>
    <row r="60" spans="1:25" x14ac:dyDescent="0.25">
      <c r="A60" s="5">
        <v>45653</v>
      </c>
      <c r="B60" s="1">
        <v>0.47013888888888888</v>
      </c>
      <c r="C60" s="5">
        <v>45654</v>
      </c>
      <c r="D60" s="1">
        <v>0.47569444444444442</v>
      </c>
      <c r="E60" s="4">
        <f t="shared" si="2"/>
        <v>24.133333333418705</v>
      </c>
      <c r="F60" s="3">
        <v>3.7</v>
      </c>
      <c r="G60" s="2">
        <v>4987.5</v>
      </c>
      <c r="H60" s="4">
        <f t="shared" si="4"/>
        <v>22.466216216216214</v>
      </c>
      <c r="I60" s="2">
        <v>650</v>
      </c>
      <c r="J60" s="2">
        <v>12</v>
      </c>
      <c r="K60" s="4">
        <v>4.59</v>
      </c>
      <c r="L60" s="2">
        <v>30</v>
      </c>
      <c r="M60" s="2">
        <v>37</v>
      </c>
      <c r="N60" s="2">
        <v>122</v>
      </c>
      <c r="O60" s="2">
        <v>0</v>
      </c>
      <c r="P60" s="2">
        <v>0</v>
      </c>
      <c r="Q60" s="2">
        <v>0</v>
      </c>
      <c r="R60" s="2">
        <v>0</v>
      </c>
      <c r="S60" s="15">
        <f t="shared" si="0"/>
        <v>5.4303759398496245</v>
      </c>
      <c r="T60" s="15">
        <f t="shared" si="1"/>
        <v>0</v>
      </c>
      <c r="U60" s="15">
        <f t="shared" si="5"/>
        <v>0</v>
      </c>
      <c r="V60" s="15">
        <f t="shared" si="6"/>
        <v>0</v>
      </c>
      <c r="W60" s="15">
        <f t="shared" si="7"/>
        <v>0</v>
      </c>
    </row>
    <row r="61" spans="1:25" x14ac:dyDescent="0.25">
      <c r="A61" s="5">
        <v>45654</v>
      </c>
      <c r="B61" s="1">
        <v>0.47569444444444442</v>
      </c>
      <c r="C61" s="5">
        <v>45655</v>
      </c>
      <c r="D61" s="1">
        <v>0.37777777777777777</v>
      </c>
      <c r="E61" s="4">
        <f t="shared" si="2"/>
        <v>21.650000000023283</v>
      </c>
      <c r="F61" s="3">
        <v>3.6</v>
      </c>
      <c r="G61" s="2">
        <v>4560</v>
      </c>
      <c r="H61" s="4">
        <f t="shared" si="4"/>
        <v>21.111111111111111</v>
      </c>
      <c r="I61" s="2">
        <v>650</v>
      </c>
      <c r="J61" s="2">
        <v>12</v>
      </c>
      <c r="K61" s="4">
        <v>2.61</v>
      </c>
      <c r="L61" s="2">
        <v>29</v>
      </c>
      <c r="M61" s="2">
        <v>36</v>
      </c>
      <c r="N61" s="2">
        <v>138</v>
      </c>
      <c r="O61" s="2">
        <v>0</v>
      </c>
      <c r="P61" s="2">
        <v>0</v>
      </c>
      <c r="Q61" s="2">
        <v>0</v>
      </c>
      <c r="R61" s="2">
        <v>0</v>
      </c>
      <c r="S61" s="15">
        <f t="shared" si="0"/>
        <v>6.5368421052631582</v>
      </c>
      <c r="T61" s="15">
        <f t="shared" si="1"/>
        <v>0</v>
      </c>
      <c r="U61" s="15">
        <f t="shared" si="5"/>
        <v>0</v>
      </c>
      <c r="V61" s="15">
        <f t="shared" si="6"/>
        <v>0</v>
      </c>
      <c r="W61" s="15">
        <f t="shared" si="7"/>
        <v>0</v>
      </c>
      <c r="Y61" t="s">
        <v>48</v>
      </c>
    </row>
    <row r="62" spans="1:25" x14ac:dyDescent="0.25">
      <c r="A62" s="5">
        <v>45655</v>
      </c>
      <c r="B62" s="1">
        <v>0.37777777777777777</v>
      </c>
      <c r="C62" s="5">
        <v>45656</v>
      </c>
      <c r="D62" s="1">
        <v>0.54722222222222228</v>
      </c>
      <c r="E62" s="4">
        <f t="shared" si="2"/>
        <v>28.066666666651145</v>
      </c>
      <c r="F62" s="3">
        <v>3.45</v>
      </c>
      <c r="G62" s="2">
        <v>5747.5</v>
      </c>
      <c r="H62" s="4">
        <f t="shared" si="4"/>
        <v>27.765700483091788</v>
      </c>
      <c r="I62" s="2">
        <v>650</v>
      </c>
      <c r="J62" s="2">
        <v>12</v>
      </c>
      <c r="K62" s="4">
        <v>5.13</v>
      </c>
      <c r="L62" s="2">
        <v>30</v>
      </c>
      <c r="M62" s="2">
        <v>38</v>
      </c>
      <c r="N62" s="2">
        <v>395</v>
      </c>
      <c r="O62" s="2">
        <v>0</v>
      </c>
      <c r="P62" s="2">
        <v>0</v>
      </c>
      <c r="Q62" s="2">
        <v>0</v>
      </c>
      <c r="R62" s="2">
        <v>0</v>
      </c>
      <c r="S62" s="15">
        <f t="shared" si="0"/>
        <v>14.226185297955633</v>
      </c>
      <c r="T62" s="15">
        <f t="shared" si="1"/>
        <v>0</v>
      </c>
      <c r="U62" s="15">
        <f t="shared" si="5"/>
        <v>0</v>
      </c>
      <c r="V62" s="15">
        <f t="shared" si="6"/>
        <v>0</v>
      </c>
      <c r="W62" s="15">
        <f t="shared" si="7"/>
        <v>0</v>
      </c>
    </row>
    <row r="63" spans="1:25" x14ac:dyDescent="0.25">
      <c r="A63" s="5">
        <v>45656</v>
      </c>
      <c r="B63" s="1">
        <v>0.54722222222222228</v>
      </c>
      <c r="C63" s="5">
        <v>45657</v>
      </c>
      <c r="D63" s="1">
        <v>0.39444444444444443</v>
      </c>
      <c r="E63" s="4">
        <f t="shared" si="2"/>
        <v>20.333333333255723</v>
      </c>
      <c r="F63" s="3">
        <v>3.3</v>
      </c>
      <c r="G63" s="2">
        <v>4132.5</v>
      </c>
      <c r="H63" s="4">
        <f t="shared" si="4"/>
        <v>20.871212121212121</v>
      </c>
      <c r="I63" s="2">
        <v>650</v>
      </c>
      <c r="J63" s="2">
        <v>10</v>
      </c>
      <c r="K63" s="4">
        <v>3.08</v>
      </c>
      <c r="L63" s="2">
        <v>25</v>
      </c>
      <c r="M63" s="2">
        <v>40</v>
      </c>
      <c r="N63" s="2">
        <v>352</v>
      </c>
      <c r="O63" s="2">
        <v>1</v>
      </c>
      <c r="P63" s="2">
        <v>0</v>
      </c>
      <c r="Q63" s="2">
        <v>0</v>
      </c>
      <c r="R63" s="2">
        <v>0</v>
      </c>
      <c r="S63" s="15">
        <f t="shared" si="0"/>
        <v>16.865335753176044</v>
      </c>
      <c r="T63" s="15">
        <f t="shared" si="1"/>
        <v>4.7912885662431945E-2</v>
      </c>
      <c r="U63" s="15">
        <f t="shared" si="5"/>
        <v>0</v>
      </c>
      <c r="V63" s="15">
        <f t="shared" si="6"/>
        <v>0</v>
      </c>
      <c r="W63" s="15">
        <f t="shared" si="7"/>
        <v>0</v>
      </c>
    </row>
    <row r="64" spans="1:25" x14ac:dyDescent="0.25">
      <c r="A64" s="5">
        <v>45657</v>
      </c>
      <c r="B64" s="1">
        <v>0.39444444444444443</v>
      </c>
      <c r="C64" s="5">
        <v>45658</v>
      </c>
      <c r="D64" s="1">
        <v>0.52152777777777781</v>
      </c>
      <c r="E64" s="4">
        <f t="shared" si="2"/>
        <v>27.049999999988358</v>
      </c>
      <c r="F64" s="3">
        <v>3.25</v>
      </c>
      <c r="G64" s="2">
        <v>5177.5</v>
      </c>
      <c r="H64" s="4">
        <f t="shared" si="4"/>
        <v>26.551282051282051</v>
      </c>
      <c r="I64" s="2">
        <v>650</v>
      </c>
      <c r="J64" s="2">
        <v>11</v>
      </c>
      <c r="K64" s="4">
        <v>2.94</v>
      </c>
      <c r="L64" s="2">
        <v>29</v>
      </c>
      <c r="M64" s="2">
        <v>49</v>
      </c>
      <c r="N64" s="2">
        <v>113</v>
      </c>
      <c r="O64" s="2">
        <v>1</v>
      </c>
      <c r="P64" s="2">
        <v>0</v>
      </c>
      <c r="Q64" s="2">
        <v>0</v>
      </c>
      <c r="R64" s="2">
        <v>0</v>
      </c>
      <c r="S64" s="15">
        <f t="shared" si="0"/>
        <v>4.2559150169000484</v>
      </c>
      <c r="T64" s="15">
        <f t="shared" si="1"/>
        <v>3.7662964751327861E-2</v>
      </c>
      <c r="U64" s="15">
        <f t="shared" si="5"/>
        <v>0</v>
      </c>
      <c r="V64" s="15">
        <f t="shared" si="6"/>
        <v>0</v>
      </c>
      <c r="W64" s="15">
        <f t="shared" si="7"/>
        <v>0</v>
      </c>
    </row>
    <row r="65" spans="1:23" x14ac:dyDescent="0.25">
      <c r="A65" s="5">
        <v>45658</v>
      </c>
      <c r="B65" s="1">
        <v>0.52152777777777781</v>
      </c>
      <c r="C65" s="5">
        <v>45659</v>
      </c>
      <c r="D65" s="1">
        <v>0.37847222222222221</v>
      </c>
      <c r="E65" s="4">
        <f t="shared" si="2"/>
        <v>20.566666666651145</v>
      </c>
      <c r="F65" s="3">
        <v>3.3</v>
      </c>
      <c r="G65" s="2">
        <v>4275</v>
      </c>
      <c r="H65" s="4">
        <f t="shared" si="4"/>
        <v>21.59090909090909</v>
      </c>
      <c r="I65" s="2">
        <v>650</v>
      </c>
      <c r="J65" s="2">
        <v>8</v>
      </c>
      <c r="K65" s="4">
        <v>2.77</v>
      </c>
      <c r="L65" s="2">
        <v>29</v>
      </c>
      <c r="M65" s="2">
        <v>47</v>
      </c>
      <c r="N65" s="2">
        <v>140</v>
      </c>
      <c r="O65" s="2">
        <v>1</v>
      </c>
      <c r="P65" s="2">
        <v>0</v>
      </c>
      <c r="Q65" s="2">
        <v>0</v>
      </c>
      <c r="R65" s="2">
        <v>0</v>
      </c>
      <c r="S65" s="15">
        <f t="shared" si="0"/>
        <v>6.4842105263157901</v>
      </c>
      <c r="T65" s="15">
        <f t="shared" si="1"/>
        <v>4.6315789473684213E-2</v>
      </c>
      <c r="U65" s="15">
        <f t="shared" si="5"/>
        <v>0</v>
      </c>
      <c r="V65" s="15">
        <f t="shared" si="6"/>
        <v>0</v>
      </c>
      <c r="W65" s="15">
        <f t="shared" si="7"/>
        <v>0</v>
      </c>
    </row>
    <row r="66" spans="1:23" x14ac:dyDescent="0.25">
      <c r="A66" s="5">
        <v>45659</v>
      </c>
      <c r="B66" s="1">
        <v>0.37847222222222221</v>
      </c>
      <c r="C66" s="5">
        <v>45660</v>
      </c>
      <c r="D66" s="1">
        <v>0.4375</v>
      </c>
      <c r="E66" s="4">
        <f t="shared" si="2"/>
        <v>25.416666666744277</v>
      </c>
      <c r="F66" s="3">
        <v>3.5</v>
      </c>
      <c r="G66" s="2">
        <v>4655</v>
      </c>
      <c r="H66" s="4">
        <f t="shared" si="4"/>
        <v>22.166666666666668</v>
      </c>
      <c r="I66" s="2">
        <v>650</v>
      </c>
      <c r="J66" s="2">
        <v>10</v>
      </c>
      <c r="K66" s="4">
        <v>4.7</v>
      </c>
      <c r="L66" s="2">
        <v>31</v>
      </c>
      <c r="M66" s="2">
        <v>38</v>
      </c>
      <c r="N66" s="2">
        <v>169</v>
      </c>
      <c r="O66" s="2">
        <v>0</v>
      </c>
      <c r="P66" s="2">
        <v>0</v>
      </c>
      <c r="Q66" s="2">
        <v>0</v>
      </c>
      <c r="R66" s="2">
        <v>0</v>
      </c>
      <c r="S66" s="15">
        <f t="shared" ref="S66:S89" si="8">N66/H66</f>
        <v>7.6240601503759393</v>
      </c>
      <c r="T66" s="15">
        <f t="shared" ref="T66:T89" si="9">O66/H66</f>
        <v>0</v>
      </c>
      <c r="U66" s="15">
        <f t="shared" ref="U66:U86" si="10">P66/H66</f>
        <v>0</v>
      </c>
      <c r="V66" s="15">
        <f t="shared" ref="V66:V86" si="11">Q66/H66</f>
        <v>0</v>
      </c>
      <c r="W66" s="15">
        <f t="shared" ref="W66:W86" si="12">R66/H66</f>
        <v>0</v>
      </c>
    </row>
    <row r="67" spans="1:23" x14ac:dyDescent="0.25">
      <c r="A67" s="5">
        <v>45660</v>
      </c>
      <c r="B67" s="1">
        <v>0.4375</v>
      </c>
      <c r="C67" s="5">
        <v>45661</v>
      </c>
      <c r="D67" s="1">
        <v>0.4861111111111111</v>
      </c>
      <c r="E67" s="4">
        <f t="shared" si="2"/>
        <v>25.166666666627862</v>
      </c>
      <c r="F67" s="3">
        <v>3.2</v>
      </c>
      <c r="G67" s="2">
        <v>5130</v>
      </c>
      <c r="H67" s="4">
        <f t="shared" si="4"/>
        <v>26.71875</v>
      </c>
      <c r="I67" s="2">
        <v>650</v>
      </c>
      <c r="J67" s="2">
        <v>12</v>
      </c>
      <c r="K67" s="4">
        <v>2.99</v>
      </c>
      <c r="L67" s="2">
        <v>32</v>
      </c>
      <c r="M67" s="2">
        <v>48</v>
      </c>
      <c r="N67" s="2">
        <v>730</v>
      </c>
      <c r="O67" s="2">
        <v>1</v>
      </c>
      <c r="P67" s="2">
        <v>0</v>
      </c>
      <c r="Q67" s="2">
        <v>0</v>
      </c>
      <c r="R67" s="2">
        <v>0</v>
      </c>
      <c r="S67" s="15">
        <f t="shared" si="8"/>
        <v>27.321637426900583</v>
      </c>
      <c r="T67" s="15">
        <f t="shared" si="9"/>
        <v>3.7426900584795322E-2</v>
      </c>
      <c r="U67" s="15">
        <f t="shared" si="10"/>
        <v>0</v>
      </c>
      <c r="V67" s="15">
        <f t="shared" si="11"/>
        <v>0</v>
      </c>
      <c r="W67" s="15">
        <f t="shared" si="12"/>
        <v>0</v>
      </c>
    </row>
    <row r="68" spans="1:23" x14ac:dyDescent="0.25">
      <c r="A68" s="5">
        <v>45661</v>
      </c>
      <c r="B68" s="1">
        <v>0.4861111111111111</v>
      </c>
      <c r="C68" s="5">
        <v>45662</v>
      </c>
      <c r="D68" s="1">
        <v>0.39097222222222222</v>
      </c>
      <c r="E68" s="4">
        <f t="shared" si="2"/>
        <v>21.716666666732635</v>
      </c>
      <c r="F68" s="3">
        <v>3.2</v>
      </c>
      <c r="G68" s="2">
        <v>4085</v>
      </c>
      <c r="H68" s="4">
        <f t="shared" si="4"/>
        <v>21.276041666666668</v>
      </c>
      <c r="I68" s="2">
        <v>650</v>
      </c>
      <c r="J68" s="2">
        <v>9</v>
      </c>
      <c r="K68" s="4">
        <v>4.0599999999999996</v>
      </c>
      <c r="L68" s="2">
        <v>33</v>
      </c>
      <c r="M68" s="2">
        <v>53</v>
      </c>
      <c r="N68" s="2">
        <v>499</v>
      </c>
      <c r="O68" s="2">
        <v>2</v>
      </c>
      <c r="P68" s="2">
        <v>0</v>
      </c>
      <c r="Q68" s="2">
        <v>0</v>
      </c>
      <c r="R68" s="2">
        <v>0</v>
      </c>
      <c r="S68" s="15">
        <f t="shared" si="8"/>
        <v>23.45361077111383</v>
      </c>
      <c r="T68" s="15">
        <f t="shared" si="9"/>
        <v>9.4002447980416154E-2</v>
      </c>
      <c r="U68" s="15">
        <f t="shared" si="10"/>
        <v>0</v>
      </c>
      <c r="V68" s="15">
        <f t="shared" si="11"/>
        <v>0</v>
      </c>
      <c r="W68" s="15">
        <f t="shared" si="12"/>
        <v>0</v>
      </c>
    </row>
    <row r="69" spans="1:23" x14ac:dyDescent="0.25">
      <c r="A69" s="5">
        <v>45662</v>
      </c>
      <c r="B69" s="1">
        <v>0.39097222222222222</v>
      </c>
      <c r="C69" s="5">
        <v>45663</v>
      </c>
      <c r="D69" s="1">
        <v>0.57916666666666672</v>
      </c>
      <c r="E69" s="4">
        <f t="shared" si="2"/>
        <v>28.516666666720994</v>
      </c>
      <c r="F69" s="3">
        <v>3.3</v>
      </c>
      <c r="G69" s="2">
        <v>5652.5</v>
      </c>
      <c r="H69" s="4">
        <f t="shared" si="4"/>
        <v>28.547979797979799</v>
      </c>
      <c r="I69" s="2">
        <v>650</v>
      </c>
      <c r="J69" s="2">
        <v>13</v>
      </c>
      <c r="K69" s="4">
        <v>4.47</v>
      </c>
      <c r="L69" s="2">
        <v>30</v>
      </c>
      <c r="M69" s="2">
        <v>55</v>
      </c>
      <c r="N69" s="2">
        <v>791</v>
      </c>
      <c r="O69" s="2">
        <v>2</v>
      </c>
      <c r="P69" s="2">
        <v>0</v>
      </c>
      <c r="Q69" s="2">
        <v>0</v>
      </c>
      <c r="R69" s="2">
        <v>0</v>
      </c>
      <c r="S69" s="15">
        <f t="shared" si="8"/>
        <v>27.707739938080493</v>
      </c>
      <c r="T69" s="15">
        <f t="shared" si="9"/>
        <v>7.0057496682883677E-2</v>
      </c>
      <c r="U69" s="15">
        <f t="shared" si="10"/>
        <v>0</v>
      </c>
      <c r="V69" s="15">
        <f t="shared" si="11"/>
        <v>0</v>
      </c>
      <c r="W69" s="15">
        <f t="shared" si="12"/>
        <v>0</v>
      </c>
    </row>
    <row r="70" spans="1:23" x14ac:dyDescent="0.25">
      <c r="A70" s="5">
        <v>45663</v>
      </c>
      <c r="B70" s="1">
        <v>0.57916666666666672</v>
      </c>
      <c r="C70" s="5">
        <v>45664</v>
      </c>
      <c r="D70" s="1">
        <v>0.51597222222222228</v>
      </c>
      <c r="E70" s="4">
        <f t="shared" si="2"/>
        <v>22.483333333279006</v>
      </c>
      <c r="F70" s="3">
        <v>3.2</v>
      </c>
      <c r="G70" s="2">
        <v>4275</v>
      </c>
      <c r="H70" s="4">
        <f t="shared" si="4"/>
        <v>22.265625</v>
      </c>
      <c r="I70" s="2">
        <v>650</v>
      </c>
      <c r="J70" s="2">
        <v>11</v>
      </c>
      <c r="K70" s="4">
        <v>2.1800000000000002</v>
      </c>
      <c r="L70" s="2">
        <v>31</v>
      </c>
      <c r="M70" s="2">
        <v>38</v>
      </c>
      <c r="N70" s="2">
        <v>949</v>
      </c>
      <c r="O70" s="2">
        <v>0</v>
      </c>
      <c r="P70" s="2">
        <v>0</v>
      </c>
      <c r="Q70" s="2">
        <v>0</v>
      </c>
      <c r="R70" s="2">
        <v>0</v>
      </c>
      <c r="S70" s="15">
        <f t="shared" si="8"/>
        <v>42.621754385964913</v>
      </c>
      <c r="T70" s="15">
        <f t="shared" si="9"/>
        <v>0</v>
      </c>
      <c r="U70" s="15">
        <f t="shared" si="10"/>
        <v>0</v>
      </c>
      <c r="V70" s="15">
        <f t="shared" si="11"/>
        <v>0</v>
      </c>
      <c r="W70" s="15">
        <f t="shared" si="12"/>
        <v>0</v>
      </c>
    </row>
    <row r="71" spans="1:23" x14ac:dyDescent="0.25">
      <c r="A71" s="5">
        <v>45664</v>
      </c>
      <c r="B71" s="1">
        <v>0.51597222222222228</v>
      </c>
      <c r="C71" s="5">
        <v>45665</v>
      </c>
      <c r="D71" s="1">
        <v>0.51041666666666663</v>
      </c>
      <c r="E71" s="4">
        <f t="shared" si="2"/>
        <v>23.866666666581295</v>
      </c>
      <c r="F71" s="3">
        <v>3.2</v>
      </c>
      <c r="G71" s="2">
        <v>4512.5</v>
      </c>
      <c r="H71" s="4">
        <f t="shared" si="4"/>
        <v>23.502604166666668</v>
      </c>
      <c r="I71" s="2">
        <v>650</v>
      </c>
      <c r="J71" s="2">
        <v>9</v>
      </c>
      <c r="K71" s="4">
        <v>2.5</v>
      </c>
      <c r="L71" s="2">
        <v>30</v>
      </c>
      <c r="M71" s="2">
        <v>50</v>
      </c>
      <c r="N71" s="2">
        <v>374</v>
      </c>
      <c r="O71" s="2">
        <v>1</v>
      </c>
      <c r="P71" s="2">
        <v>0</v>
      </c>
      <c r="Q71" s="2">
        <v>0</v>
      </c>
      <c r="R71" s="2">
        <v>0</v>
      </c>
      <c r="S71" s="15">
        <f t="shared" si="8"/>
        <v>15.913130193905817</v>
      </c>
      <c r="T71" s="15">
        <f t="shared" si="9"/>
        <v>4.2548476454293625E-2</v>
      </c>
      <c r="U71" s="15">
        <f t="shared" si="10"/>
        <v>0</v>
      </c>
      <c r="V71" s="15">
        <f t="shared" si="11"/>
        <v>0</v>
      </c>
      <c r="W71" s="15">
        <f t="shared" si="12"/>
        <v>0</v>
      </c>
    </row>
    <row r="72" spans="1:23" x14ac:dyDescent="0.25">
      <c r="A72" s="5">
        <v>45665</v>
      </c>
      <c r="B72" s="1">
        <v>0.51041666666666663</v>
      </c>
      <c r="C72" s="5">
        <v>45666</v>
      </c>
      <c r="D72" s="1">
        <v>0.54097222222222219</v>
      </c>
      <c r="E72" s="4">
        <f t="shared" si="2"/>
        <v>24.733333333453629</v>
      </c>
      <c r="F72" s="3">
        <v>3.1</v>
      </c>
      <c r="G72" s="2">
        <v>4702.5</v>
      </c>
      <c r="H72" s="4">
        <f t="shared" si="4"/>
        <v>25.282258064516132</v>
      </c>
      <c r="I72" s="2">
        <v>650</v>
      </c>
      <c r="J72" s="2">
        <v>9</v>
      </c>
      <c r="K72" s="4">
        <v>1.77</v>
      </c>
      <c r="L72" s="2">
        <v>31</v>
      </c>
      <c r="M72" s="2">
        <v>53</v>
      </c>
      <c r="N72" s="2">
        <v>513</v>
      </c>
      <c r="O72" s="2">
        <v>3</v>
      </c>
      <c r="P72" s="2">
        <v>0</v>
      </c>
      <c r="Q72" s="2">
        <v>0</v>
      </c>
      <c r="R72" s="2">
        <v>0</v>
      </c>
      <c r="S72" s="15">
        <f t="shared" si="8"/>
        <v>20.290909090909089</v>
      </c>
      <c r="T72" s="15">
        <f t="shared" si="9"/>
        <v>0.1186602870813397</v>
      </c>
      <c r="U72" s="15">
        <f t="shared" si="10"/>
        <v>0</v>
      </c>
      <c r="V72" s="15">
        <f t="shared" si="11"/>
        <v>0</v>
      </c>
      <c r="W72" s="15">
        <f t="shared" si="12"/>
        <v>0</v>
      </c>
    </row>
    <row r="73" spans="1:23" x14ac:dyDescent="0.25">
      <c r="A73" s="5">
        <v>45666</v>
      </c>
      <c r="B73" s="1">
        <v>0.54097222222222219</v>
      </c>
      <c r="C73" s="5">
        <v>45667</v>
      </c>
      <c r="D73" s="1">
        <v>0.59513888888888888</v>
      </c>
      <c r="E73" s="4">
        <f t="shared" si="2"/>
        <v>25.299999999871943</v>
      </c>
      <c r="F73" s="3">
        <v>3.05</v>
      </c>
      <c r="G73" s="2">
        <v>4702.5</v>
      </c>
      <c r="H73" s="4">
        <f t="shared" si="4"/>
        <v>25.696721311475411</v>
      </c>
      <c r="I73" s="2">
        <v>650</v>
      </c>
      <c r="J73" s="2">
        <v>9</v>
      </c>
      <c r="K73" s="4">
        <v>1.65</v>
      </c>
      <c r="L73" s="2">
        <v>32</v>
      </c>
      <c r="M73" s="2">
        <v>55</v>
      </c>
      <c r="N73" s="2">
        <v>616</v>
      </c>
      <c r="O73" s="2">
        <v>1</v>
      </c>
      <c r="P73" s="2">
        <v>0</v>
      </c>
      <c r="Q73" s="2">
        <v>0</v>
      </c>
      <c r="R73" s="2">
        <v>0</v>
      </c>
      <c r="S73" s="15">
        <f t="shared" si="8"/>
        <v>23.971929824561403</v>
      </c>
      <c r="T73" s="15">
        <f t="shared" si="9"/>
        <v>3.8915470494417861E-2</v>
      </c>
      <c r="U73" s="15">
        <f t="shared" si="10"/>
        <v>0</v>
      </c>
      <c r="V73" s="15">
        <f t="shared" si="11"/>
        <v>0</v>
      </c>
      <c r="W73" s="15">
        <f t="shared" si="12"/>
        <v>0</v>
      </c>
    </row>
    <row r="74" spans="1:23" x14ac:dyDescent="0.25">
      <c r="A74" s="5">
        <v>45667</v>
      </c>
      <c r="B74" s="1">
        <v>0.59513888888888888</v>
      </c>
      <c r="C74" s="5">
        <v>45668</v>
      </c>
      <c r="D74" s="1">
        <v>0.34791666666666665</v>
      </c>
      <c r="E74" s="4">
        <f t="shared" si="2"/>
        <v>18.066666666709352</v>
      </c>
      <c r="F74" s="3">
        <v>3.1</v>
      </c>
      <c r="G74" s="2">
        <v>3420</v>
      </c>
      <c r="H74" s="4">
        <f t="shared" si="4"/>
        <v>18.387096774193548</v>
      </c>
      <c r="I74" s="2">
        <v>650</v>
      </c>
      <c r="J74" s="2">
        <v>7.5</v>
      </c>
      <c r="K74" s="4">
        <v>2.21</v>
      </c>
      <c r="L74" s="2">
        <v>30</v>
      </c>
      <c r="M74" s="2">
        <v>38</v>
      </c>
      <c r="N74" s="2">
        <v>489</v>
      </c>
      <c r="O74" s="2">
        <v>0</v>
      </c>
      <c r="P74" s="2">
        <v>0</v>
      </c>
      <c r="Q74" s="2">
        <v>0</v>
      </c>
      <c r="R74" s="2">
        <v>0</v>
      </c>
      <c r="S74" s="15">
        <f t="shared" si="8"/>
        <v>26.594736842105263</v>
      </c>
      <c r="T74" s="15">
        <f t="shared" si="9"/>
        <v>0</v>
      </c>
      <c r="U74" s="15">
        <f t="shared" si="10"/>
        <v>0</v>
      </c>
      <c r="V74" s="15">
        <f t="shared" si="11"/>
        <v>0</v>
      </c>
      <c r="W74" s="15">
        <f t="shared" si="12"/>
        <v>0</v>
      </c>
    </row>
    <row r="75" spans="1:23" x14ac:dyDescent="0.25">
      <c r="A75" s="5">
        <v>45668</v>
      </c>
      <c r="B75" s="1">
        <v>0.34791666666666665</v>
      </c>
      <c r="C75" s="5">
        <v>45669</v>
      </c>
      <c r="D75" s="1">
        <v>0.38958333333333334</v>
      </c>
      <c r="E75" s="4">
        <f t="shared" si="2"/>
        <v>24.999999999941792</v>
      </c>
      <c r="F75" s="3">
        <v>2.75</v>
      </c>
      <c r="G75" s="2">
        <v>4845</v>
      </c>
      <c r="H75" s="4">
        <f t="shared" si="4"/>
        <v>29.363636363636363</v>
      </c>
      <c r="I75" s="2">
        <v>650</v>
      </c>
      <c r="J75" s="2">
        <v>7</v>
      </c>
      <c r="K75" s="4">
        <v>3.66</v>
      </c>
      <c r="L75" s="2">
        <v>31</v>
      </c>
      <c r="M75" s="2">
        <v>44</v>
      </c>
      <c r="N75" s="2">
        <v>771</v>
      </c>
      <c r="O75" s="2">
        <v>1</v>
      </c>
      <c r="P75" s="2">
        <v>0</v>
      </c>
      <c r="Q75" s="2">
        <v>0</v>
      </c>
      <c r="R75" s="2">
        <v>0</v>
      </c>
      <c r="S75" s="15">
        <f t="shared" si="8"/>
        <v>26.256965944272444</v>
      </c>
      <c r="T75" s="15">
        <f t="shared" si="9"/>
        <v>3.4055727554179564E-2</v>
      </c>
      <c r="U75" s="15">
        <f t="shared" si="10"/>
        <v>0</v>
      </c>
      <c r="V75" s="15">
        <f t="shared" si="11"/>
        <v>0</v>
      </c>
      <c r="W75" s="15">
        <f t="shared" si="12"/>
        <v>0</v>
      </c>
    </row>
    <row r="76" spans="1:23" x14ac:dyDescent="0.25">
      <c r="A76" s="5">
        <v>45669</v>
      </c>
      <c r="B76" s="1">
        <v>0.38958333333333334</v>
      </c>
      <c r="C76" s="5">
        <v>45670</v>
      </c>
      <c r="D76" s="1">
        <v>0.50694444444444442</v>
      </c>
      <c r="E76" s="4">
        <f t="shared" si="2"/>
        <v>26.81666666676756</v>
      </c>
      <c r="F76" s="3">
        <v>2.8</v>
      </c>
      <c r="G76" s="2">
        <v>4465</v>
      </c>
      <c r="H76" s="4">
        <f t="shared" si="4"/>
        <v>26.577380952380956</v>
      </c>
      <c r="I76" s="2">
        <v>650</v>
      </c>
      <c r="J76" s="2">
        <v>8</v>
      </c>
      <c r="K76" s="4">
        <v>1.31</v>
      </c>
      <c r="L76" s="2">
        <v>33</v>
      </c>
      <c r="M76" s="2">
        <v>53</v>
      </c>
      <c r="N76" s="2">
        <v>372</v>
      </c>
      <c r="O76" s="2">
        <v>2</v>
      </c>
      <c r="P76" s="2">
        <v>0</v>
      </c>
      <c r="Q76" s="2">
        <v>0</v>
      </c>
      <c r="R76" s="2">
        <v>0</v>
      </c>
      <c r="S76" s="15">
        <f t="shared" si="8"/>
        <v>13.996864501679729</v>
      </c>
      <c r="T76" s="15">
        <f t="shared" si="9"/>
        <v>7.5251959686450154E-2</v>
      </c>
      <c r="U76" s="15">
        <f t="shared" si="10"/>
        <v>0</v>
      </c>
      <c r="V76" s="15">
        <f t="shared" si="11"/>
        <v>0</v>
      </c>
      <c r="W76" s="15">
        <f t="shared" si="12"/>
        <v>0</v>
      </c>
    </row>
    <row r="77" spans="1:23" x14ac:dyDescent="0.25">
      <c r="A77" s="5">
        <v>45670</v>
      </c>
      <c r="B77" s="1">
        <v>0.50694444444444442</v>
      </c>
      <c r="C77" s="5">
        <v>45671</v>
      </c>
      <c r="D77" s="1">
        <v>0.53472222222222221</v>
      </c>
      <c r="E77" s="4">
        <f t="shared" si="2"/>
        <v>24.666666666569654</v>
      </c>
      <c r="F77" s="3">
        <v>3</v>
      </c>
      <c r="G77" s="2">
        <v>4132.5</v>
      </c>
      <c r="H77" s="4">
        <f t="shared" si="4"/>
        <v>22.958333333333332</v>
      </c>
      <c r="I77" s="2">
        <v>650</v>
      </c>
      <c r="J77" s="2">
        <v>8.5</v>
      </c>
      <c r="K77" s="4">
        <v>3.44</v>
      </c>
      <c r="L77" s="2">
        <v>28</v>
      </c>
      <c r="M77" s="2">
        <v>55</v>
      </c>
      <c r="N77" s="2">
        <v>628</v>
      </c>
      <c r="O77" s="2">
        <v>3</v>
      </c>
      <c r="P77" s="2">
        <v>0</v>
      </c>
      <c r="Q77" s="2">
        <v>0</v>
      </c>
      <c r="R77" s="2">
        <v>0</v>
      </c>
      <c r="S77" s="15">
        <f t="shared" si="8"/>
        <v>27.353901996370237</v>
      </c>
      <c r="T77" s="15">
        <f t="shared" si="9"/>
        <v>0.13067150635208713</v>
      </c>
      <c r="U77" s="15">
        <f t="shared" si="10"/>
        <v>0</v>
      </c>
      <c r="V77" s="15">
        <f t="shared" si="11"/>
        <v>0</v>
      </c>
      <c r="W77" s="15">
        <f t="shared" si="12"/>
        <v>0</v>
      </c>
    </row>
    <row r="78" spans="1:23" x14ac:dyDescent="0.25">
      <c r="A78" s="5">
        <v>45671</v>
      </c>
      <c r="B78" s="1">
        <v>0.53472222222222221</v>
      </c>
      <c r="C78" s="5">
        <v>45672</v>
      </c>
      <c r="D78" s="1">
        <v>0.54861111111111116</v>
      </c>
      <c r="E78" s="4">
        <f t="shared" si="2"/>
        <v>24.333333333372138</v>
      </c>
      <c r="F78" s="3">
        <v>3.6</v>
      </c>
      <c r="G78" s="2">
        <v>3847.5</v>
      </c>
      <c r="H78" s="4">
        <f t="shared" si="4"/>
        <v>17.8125</v>
      </c>
      <c r="I78" s="2">
        <v>650</v>
      </c>
      <c r="J78" s="2">
        <v>10</v>
      </c>
      <c r="K78" s="4">
        <v>3.58</v>
      </c>
      <c r="L78" s="2">
        <v>31</v>
      </c>
      <c r="M78" s="2">
        <v>38</v>
      </c>
      <c r="N78" s="2">
        <v>1037</v>
      </c>
      <c r="O78" s="2">
        <v>0</v>
      </c>
      <c r="P78" s="2">
        <v>0</v>
      </c>
      <c r="Q78" s="2">
        <v>0</v>
      </c>
      <c r="R78" s="2">
        <v>0</v>
      </c>
      <c r="S78" s="15">
        <f t="shared" si="8"/>
        <v>58.217543859649126</v>
      </c>
      <c r="T78" s="15">
        <f t="shared" si="9"/>
        <v>0</v>
      </c>
      <c r="U78" s="15">
        <f t="shared" si="10"/>
        <v>0</v>
      </c>
      <c r="V78" s="15">
        <f t="shared" si="11"/>
        <v>0</v>
      </c>
      <c r="W78" s="15">
        <f t="shared" si="12"/>
        <v>0</v>
      </c>
    </row>
    <row r="79" spans="1:23" x14ac:dyDescent="0.25">
      <c r="A79" s="5">
        <v>45672</v>
      </c>
      <c r="B79" s="1">
        <v>0.54861111111111116</v>
      </c>
      <c r="C79" s="5">
        <v>45673</v>
      </c>
      <c r="D79" s="1">
        <v>0.57638888888888884</v>
      </c>
      <c r="E79" s="4">
        <f t="shared" si="2"/>
        <v>24.666666666744277</v>
      </c>
      <c r="F79" s="3">
        <v>2.85</v>
      </c>
      <c r="G79" s="2">
        <v>3705</v>
      </c>
      <c r="H79" s="4">
        <f t="shared" si="4"/>
        <v>21.666666666666668</v>
      </c>
      <c r="I79" s="2">
        <v>650</v>
      </c>
      <c r="J79" s="2">
        <v>8</v>
      </c>
      <c r="K79" s="4">
        <v>2.87</v>
      </c>
      <c r="L79" s="2">
        <v>31</v>
      </c>
      <c r="M79" s="2">
        <v>56</v>
      </c>
      <c r="N79" s="2">
        <v>1203</v>
      </c>
      <c r="O79" s="2">
        <v>2</v>
      </c>
      <c r="P79" s="2">
        <v>0</v>
      </c>
      <c r="Q79" s="2">
        <v>0</v>
      </c>
      <c r="R79" s="2">
        <v>0</v>
      </c>
      <c r="S79" s="15">
        <f t="shared" si="8"/>
        <v>55.523076923076921</v>
      </c>
      <c r="T79" s="15">
        <f t="shared" si="9"/>
        <v>9.2307692307692299E-2</v>
      </c>
      <c r="U79" s="15">
        <f t="shared" si="10"/>
        <v>0</v>
      </c>
      <c r="V79" s="15">
        <f t="shared" si="11"/>
        <v>0</v>
      </c>
      <c r="W79" s="15">
        <f t="shared" si="12"/>
        <v>0</v>
      </c>
    </row>
    <row r="80" spans="1:23" x14ac:dyDescent="0.25">
      <c r="A80" s="5">
        <v>45673</v>
      </c>
      <c r="B80" s="1">
        <v>0.57638888888888884</v>
      </c>
      <c r="C80" s="5">
        <v>45674</v>
      </c>
      <c r="D80" s="1">
        <v>0.54652777777777772</v>
      </c>
      <c r="E80" s="4">
        <f t="shared" si="2"/>
        <v>23.283333333267365</v>
      </c>
      <c r="F80" s="3">
        <v>2.8</v>
      </c>
      <c r="G80" s="2">
        <v>4037.5</v>
      </c>
      <c r="H80" s="4">
        <f t="shared" si="4"/>
        <v>24.032738095238095</v>
      </c>
      <c r="I80" s="2">
        <v>650</v>
      </c>
      <c r="J80" s="2">
        <v>8</v>
      </c>
      <c r="K80" s="4">
        <v>1.33</v>
      </c>
      <c r="L80" s="2">
        <v>30</v>
      </c>
      <c r="M80" s="2">
        <v>38</v>
      </c>
      <c r="N80" s="2">
        <v>1706</v>
      </c>
      <c r="O80" s="2">
        <v>0</v>
      </c>
      <c r="P80" s="2">
        <v>0</v>
      </c>
      <c r="Q80" s="2">
        <v>0</v>
      </c>
      <c r="R80" s="2">
        <v>0</v>
      </c>
      <c r="S80" s="15">
        <f t="shared" si="8"/>
        <v>70.986501547987615</v>
      </c>
      <c r="T80" s="15">
        <f t="shared" si="9"/>
        <v>0</v>
      </c>
      <c r="U80" s="15">
        <f t="shared" si="10"/>
        <v>0</v>
      </c>
      <c r="V80" s="15">
        <f t="shared" si="11"/>
        <v>0</v>
      </c>
      <c r="W80" s="15">
        <f t="shared" si="12"/>
        <v>0</v>
      </c>
    </row>
    <row r="81" spans="1:23" x14ac:dyDescent="0.25">
      <c r="A81" s="5">
        <v>45674</v>
      </c>
      <c r="B81" s="1">
        <v>0.54652777777777772</v>
      </c>
      <c r="C81" s="5">
        <v>45675</v>
      </c>
      <c r="D81" s="1">
        <v>0.56458333333333333</v>
      </c>
      <c r="E81" s="4">
        <f t="shared" si="2"/>
        <v>24.433333333348855</v>
      </c>
      <c r="F81" s="3">
        <v>2.6</v>
      </c>
      <c r="G81" s="2">
        <v>4085</v>
      </c>
      <c r="H81" s="4">
        <f t="shared" si="4"/>
        <v>26.185897435897438</v>
      </c>
      <c r="I81" s="2">
        <v>650</v>
      </c>
      <c r="J81" s="2">
        <v>8</v>
      </c>
      <c r="K81" s="4">
        <v>1.4</v>
      </c>
      <c r="L81" s="2">
        <v>31</v>
      </c>
      <c r="M81" s="2">
        <v>39</v>
      </c>
      <c r="N81" s="2">
        <v>1644</v>
      </c>
      <c r="O81" s="2">
        <v>0</v>
      </c>
      <c r="P81" s="2">
        <v>0</v>
      </c>
      <c r="Q81" s="2">
        <v>0</v>
      </c>
      <c r="R81" s="2">
        <v>0</v>
      </c>
      <c r="S81" s="15">
        <f t="shared" si="8"/>
        <v>62.781884944920435</v>
      </c>
      <c r="T81" s="15">
        <f t="shared" si="9"/>
        <v>0</v>
      </c>
      <c r="U81" s="15">
        <f t="shared" si="10"/>
        <v>0</v>
      </c>
      <c r="V81" s="15">
        <f t="shared" si="11"/>
        <v>0</v>
      </c>
      <c r="W81" s="15">
        <f t="shared" si="12"/>
        <v>0</v>
      </c>
    </row>
    <row r="82" spans="1:23" x14ac:dyDescent="0.25">
      <c r="A82" s="5">
        <v>45675</v>
      </c>
      <c r="B82" s="1">
        <v>0.56458333333333333</v>
      </c>
      <c r="C82" s="5">
        <v>45676</v>
      </c>
      <c r="D82" s="1">
        <v>0.46875</v>
      </c>
      <c r="E82" s="4">
        <f t="shared" si="2"/>
        <v>21.700000000011642</v>
      </c>
      <c r="F82" s="3">
        <v>2.2000000000000002</v>
      </c>
      <c r="G82" s="2">
        <v>2945</v>
      </c>
      <c r="H82" s="4">
        <f t="shared" si="4"/>
        <v>22.310606060606059</v>
      </c>
      <c r="I82" s="2">
        <v>650</v>
      </c>
      <c r="J82" s="2">
        <v>7</v>
      </c>
      <c r="K82" s="4">
        <v>3.13</v>
      </c>
      <c r="L82" s="2">
        <v>33</v>
      </c>
      <c r="M82" s="2">
        <v>60</v>
      </c>
      <c r="N82" s="2">
        <v>1697</v>
      </c>
      <c r="O82" s="2">
        <v>3</v>
      </c>
      <c r="P82" s="2">
        <v>0</v>
      </c>
      <c r="Q82" s="2">
        <v>0</v>
      </c>
      <c r="R82" s="2">
        <v>0</v>
      </c>
      <c r="S82" s="15">
        <f t="shared" si="8"/>
        <v>76.062478777589135</v>
      </c>
      <c r="T82" s="15">
        <f t="shared" si="9"/>
        <v>0.13446519524617997</v>
      </c>
      <c r="U82" s="15">
        <f t="shared" si="10"/>
        <v>0</v>
      </c>
      <c r="V82" s="15">
        <f t="shared" si="11"/>
        <v>0</v>
      </c>
      <c r="W82" s="15">
        <f t="shared" si="12"/>
        <v>0</v>
      </c>
    </row>
    <row r="83" spans="1:23" x14ac:dyDescent="0.25">
      <c r="A83" s="5">
        <v>45676</v>
      </c>
      <c r="B83" s="1">
        <v>0.46875</v>
      </c>
      <c r="C83" s="5">
        <v>45677</v>
      </c>
      <c r="D83" s="1">
        <v>0.48472222222222222</v>
      </c>
      <c r="E83" s="4">
        <f t="shared" si="2"/>
        <v>24.383333333360497</v>
      </c>
      <c r="F83" s="3">
        <v>2.5499999999999998</v>
      </c>
      <c r="G83" s="2">
        <v>3372.5</v>
      </c>
      <c r="H83" s="4">
        <f t="shared" si="4"/>
        <v>22.042483660130721</v>
      </c>
      <c r="I83" s="2">
        <v>650</v>
      </c>
      <c r="J83" s="2">
        <v>8</v>
      </c>
      <c r="K83" s="4">
        <v>2.25</v>
      </c>
      <c r="L83" s="2">
        <v>31</v>
      </c>
      <c r="M83" s="2">
        <v>47</v>
      </c>
      <c r="N83" s="2">
        <v>2024</v>
      </c>
      <c r="O83" s="2">
        <v>1</v>
      </c>
      <c r="P83" s="2">
        <v>0</v>
      </c>
      <c r="Q83" s="2">
        <v>0</v>
      </c>
      <c r="R83" s="2">
        <v>0</v>
      </c>
      <c r="S83" s="15">
        <f t="shared" si="8"/>
        <v>91.822683469236466</v>
      </c>
      <c r="T83" s="15">
        <f t="shared" si="9"/>
        <v>4.5366938472942916E-2</v>
      </c>
      <c r="U83" s="15">
        <f t="shared" si="10"/>
        <v>0</v>
      </c>
      <c r="V83" s="15">
        <f t="shared" si="11"/>
        <v>0</v>
      </c>
      <c r="W83" s="15">
        <f t="shared" si="12"/>
        <v>0</v>
      </c>
    </row>
    <row r="84" spans="1:23" x14ac:dyDescent="0.25">
      <c r="A84" s="5">
        <v>45677</v>
      </c>
      <c r="B84" s="1">
        <v>0.48472222222222222</v>
      </c>
      <c r="C84" s="5">
        <v>45678</v>
      </c>
      <c r="D84" s="1">
        <v>0.58333333333333337</v>
      </c>
      <c r="E84" s="4">
        <f t="shared" si="2"/>
        <v>26.366666666697711</v>
      </c>
      <c r="F84" s="3">
        <v>2.7</v>
      </c>
      <c r="G84" s="2">
        <v>4465</v>
      </c>
      <c r="H84" s="4">
        <f t="shared" si="4"/>
        <v>27.561728395061728</v>
      </c>
      <c r="I84" s="2">
        <v>650</v>
      </c>
      <c r="J84" s="2">
        <v>8</v>
      </c>
      <c r="K84" s="4">
        <v>1.67</v>
      </c>
      <c r="L84" s="2">
        <v>31</v>
      </c>
      <c r="M84" s="2">
        <v>52</v>
      </c>
      <c r="N84" s="2">
        <v>2296</v>
      </c>
      <c r="O84" s="2">
        <v>1</v>
      </c>
      <c r="P84" s="2">
        <v>0</v>
      </c>
      <c r="Q84" s="2">
        <v>0</v>
      </c>
      <c r="R84" s="2">
        <v>0</v>
      </c>
      <c r="S84" s="15">
        <f t="shared" si="8"/>
        <v>83.303919372900339</v>
      </c>
      <c r="T84" s="15">
        <f t="shared" si="9"/>
        <v>3.6282194848824188E-2</v>
      </c>
      <c r="U84" s="15">
        <f t="shared" si="10"/>
        <v>0</v>
      </c>
      <c r="V84" s="15">
        <f t="shared" si="11"/>
        <v>0</v>
      </c>
      <c r="W84" s="15">
        <f t="shared" si="12"/>
        <v>0</v>
      </c>
    </row>
    <row r="85" spans="1:23" x14ac:dyDescent="0.25">
      <c r="A85" s="5">
        <v>45678</v>
      </c>
      <c r="B85" s="1">
        <v>0.58333333333333337</v>
      </c>
      <c r="C85" s="5">
        <v>45679</v>
      </c>
      <c r="D85" s="1">
        <v>0.54861111111111116</v>
      </c>
      <c r="E85" s="4">
        <f t="shared" si="2"/>
        <v>23.166666666569654</v>
      </c>
      <c r="F85" s="3">
        <v>2.4</v>
      </c>
      <c r="G85" s="2">
        <v>3325</v>
      </c>
      <c r="H85" s="4">
        <f t="shared" si="4"/>
        <v>23.090277777777779</v>
      </c>
      <c r="I85" s="2">
        <v>650</v>
      </c>
      <c r="J85" s="2">
        <v>9</v>
      </c>
      <c r="K85" s="4">
        <v>1.8</v>
      </c>
      <c r="L85" s="2">
        <v>30</v>
      </c>
      <c r="M85" s="2">
        <v>38</v>
      </c>
      <c r="N85" s="2">
        <v>2218</v>
      </c>
      <c r="O85" s="2">
        <v>0</v>
      </c>
      <c r="P85" s="2">
        <v>0</v>
      </c>
      <c r="Q85" s="2">
        <v>0</v>
      </c>
      <c r="R85" s="2">
        <v>0</v>
      </c>
      <c r="S85" s="15">
        <f t="shared" si="8"/>
        <v>96.057744360902248</v>
      </c>
      <c r="T85" s="15">
        <f t="shared" si="9"/>
        <v>0</v>
      </c>
      <c r="U85" s="15">
        <f t="shared" si="10"/>
        <v>0</v>
      </c>
      <c r="V85" s="15">
        <f t="shared" si="11"/>
        <v>0</v>
      </c>
      <c r="W85" s="15">
        <f t="shared" si="12"/>
        <v>0</v>
      </c>
    </row>
    <row r="86" spans="1:23" x14ac:dyDescent="0.25">
      <c r="A86" s="5">
        <v>45679</v>
      </c>
      <c r="B86" s="1">
        <v>0.54861111111111116</v>
      </c>
      <c r="C86" s="5">
        <v>45680</v>
      </c>
      <c r="D86" s="1">
        <v>0.61041666666666672</v>
      </c>
      <c r="E86" s="4">
        <f t="shared" si="2"/>
        <v>25.483333333453629</v>
      </c>
      <c r="F86" s="3">
        <v>2.7</v>
      </c>
      <c r="G86" s="2">
        <v>4227.5</v>
      </c>
      <c r="H86" s="4">
        <f t="shared" si="4"/>
        <v>26.095679012345677</v>
      </c>
      <c r="I86" s="2">
        <v>650</v>
      </c>
      <c r="J86" s="2">
        <v>8</v>
      </c>
      <c r="K86" s="4">
        <v>1.1000000000000001</v>
      </c>
      <c r="L86" s="2">
        <v>33</v>
      </c>
      <c r="M86" s="2">
        <v>50</v>
      </c>
      <c r="N86" s="2">
        <v>2476</v>
      </c>
      <c r="O86" s="2">
        <v>1</v>
      </c>
      <c r="P86" s="2">
        <v>0</v>
      </c>
      <c r="Q86" s="2">
        <v>0</v>
      </c>
      <c r="R86" s="2">
        <v>0</v>
      </c>
      <c r="S86" s="15">
        <f t="shared" si="8"/>
        <v>94.881608515671203</v>
      </c>
      <c r="T86" s="15">
        <f t="shared" si="9"/>
        <v>3.8320520402128924E-2</v>
      </c>
      <c r="U86" s="15">
        <f t="shared" si="10"/>
        <v>0</v>
      </c>
      <c r="V86" s="15">
        <f t="shared" si="11"/>
        <v>0</v>
      </c>
      <c r="W86" s="15">
        <f t="shared" si="12"/>
        <v>0</v>
      </c>
    </row>
    <row r="87" spans="1:23" x14ac:dyDescent="0.25">
      <c r="A87" s="5">
        <v>45680</v>
      </c>
      <c r="B87" s="1">
        <v>0.61041666666666672</v>
      </c>
      <c r="C87" s="5">
        <v>45681</v>
      </c>
      <c r="D87" s="1">
        <v>0.40416666666666667</v>
      </c>
      <c r="E87" s="4">
        <f t="shared" si="2"/>
        <v>19.049999999930151</v>
      </c>
      <c r="F87" s="3">
        <v>3.05</v>
      </c>
      <c r="G87" s="2">
        <v>3182.5</v>
      </c>
      <c r="H87" s="4">
        <f t="shared" si="4"/>
        <v>17.39071038251366</v>
      </c>
      <c r="I87" s="2">
        <v>650</v>
      </c>
      <c r="J87" s="2">
        <v>7.5</v>
      </c>
      <c r="K87" s="4">
        <v>1.37</v>
      </c>
      <c r="L87" s="2">
        <v>32</v>
      </c>
      <c r="M87" s="2">
        <v>57</v>
      </c>
      <c r="N87" s="2">
        <v>2579</v>
      </c>
      <c r="O87" s="2">
        <v>2</v>
      </c>
      <c r="P87" s="2">
        <v>0</v>
      </c>
      <c r="Q87" s="2">
        <v>0</v>
      </c>
      <c r="R87" s="2">
        <v>0</v>
      </c>
      <c r="S87" s="15">
        <f t="shared" si="8"/>
        <v>148.29756480754125</v>
      </c>
      <c r="T87" s="15">
        <f t="shared" si="9"/>
        <v>0.11500392772977219</v>
      </c>
      <c r="U87" s="15">
        <f t="shared" ref="U87:U89" si="13">P87/H87</f>
        <v>0</v>
      </c>
      <c r="V87" s="15">
        <f t="shared" ref="V87:V89" si="14">Q87/H87</f>
        <v>0</v>
      </c>
      <c r="W87" s="15">
        <f t="shared" ref="W87:W89" si="15">R87/H87</f>
        <v>0</v>
      </c>
    </row>
    <row r="88" spans="1:23" x14ac:dyDescent="0.25">
      <c r="A88" s="5">
        <v>45681</v>
      </c>
      <c r="B88" s="1">
        <v>0.40416666666666667</v>
      </c>
      <c r="C88" s="5">
        <v>45682</v>
      </c>
      <c r="D88" s="1">
        <v>0.42222222222222222</v>
      </c>
      <c r="E88" s="4">
        <f t="shared" si="2"/>
        <v>24.433333333348855</v>
      </c>
      <c r="F88" s="3">
        <v>2.2000000000000002</v>
      </c>
      <c r="G88" s="2">
        <v>3515</v>
      </c>
      <c r="H88" s="4">
        <f t="shared" si="4"/>
        <v>26.628787878787875</v>
      </c>
      <c r="I88" s="2">
        <v>650</v>
      </c>
      <c r="J88" s="2">
        <v>7</v>
      </c>
      <c r="K88" s="4">
        <v>2.11</v>
      </c>
      <c r="L88" s="2">
        <v>33</v>
      </c>
      <c r="M88" s="2">
        <v>38</v>
      </c>
      <c r="N88" s="2">
        <v>2151</v>
      </c>
      <c r="O88" s="2">
        <v>0</v>
      </c>
      <c r="P88" s="2">
        <v>0</v>
      </c>
      <c r="Q88" s="2">
        <v>0</v>
      </c>
      <c r="R88" s="2">
        <v>0</v>
      </c>
      <c r="S88" s="15">
        <f t="shared" si="8"/>
        <v>80.777240398293046</v>
      </c>
      <c r="T88" s="15">
        <f t="shared" si="9"/>
        <v>0</v>
      </c>
      <c r="U88" s="15">
        <f t="shared" si="13"/>
        <v>0</v>
      </c>
      <c r="V88" s="15">
        <f t="shared" si="14"/>
        <v>0</v>
      </c>
      <c r="W88" s="15">
        <f t="shared" si="15"/>
        <v>0</v>
      </c>
    </row>
    <row r="89" spans="1:23" x14ac:dyDescent="0.25">
      <c r="A89" s="5">
        <v>45682</v>
      </c>
      <c r="B89" s="1">
        <v>0.42222222222222222</v>
      </c>
      <c r="C89" s="5">
        <v>45683</v>
      </c>
      <c r="D89" s="1">
        <v>0.375</v>
      </c>
      <c r="E89" s="4">
        <f t="shared" si="2"/>
        <v>22.866666666639503</v>
      </c>
      <c r="F89" s="3">
        <v>2.25</v>
      </c>
      <c r="G89" s="2">
        <v>2755</v>
      </c>
      <c r="H89" s="4">
        <f t="shared" si="4"/>
        <v>20.407407407407405</v>
      </c>
      <c r="I89" s="2">
        <v>650</v>
      </c>
      <c r="J89" s="2">
        <v>6</v>
      </c>
      <c r="K89" s="4">
        <v>3.32</v>
      </c>
      <c r="L89" s="2">
        <v>32</v>
      </c>
      <c r="M89" s="2">
        <v>64</v>
      </c>
      <c r="N89" s="2">
        <v>1108</v>
      </c>
      <c r="O89" s="2">
        <v>1</v>
      </c>
      <c r="P89" s="2">
        <v>0</v>
      </c>
      <c r="Q89" s="2">
        <v>0</v>
      </c>
      <c r="R89" s="2">
        <v>0</v>
      </c>
      <c r="S89" s="15">
        <f t="shared" si="8"/>
        <v>54.294010889292203</v>
      </c>
      <c r="T89" s="15">
        <f t="shared" si="9"/>
        <v>4.9001814882032674E-2</v>
      </c>
      <c r="U89" s="15">
        <f t="shared" si="13"/>
        <v>0</v>
      </c>
      <c r="V89" s="15">
        <f t="shared" si="14"/>
        <v>0</v>
      </c>
      <c r="W89" s="15">
        <f t="shared" si="15"/>
        <v>0</v>
      </c>
    </row>
  </sheetData>
  <mergeCells count="22">
    <mergeCell ref="T4:T5"/>
    <mergeCell ref="U4:U5"/>
    <mergeCell ref="W4:W5"/>
    <mergeCell ref="X4:AA5"/>
    <mergeCell ref="D4:D5"/>
    <mergeCell ref="V4:V5"/>
    <mergeCell ref="A4:A5"/>
    <mergeCell ref="B4:B5"/>
    <mergeCell ref="C4:C5"/>
    <mergeCell ref="S4:S5"/>
    <mergeCell ref="A1:W1"/>
    <mergeCell ref="A2:W2"/>
    <mergeCell ref="A3:W3"/>
    <mergeCell ref="L4:L5"/>
    <mergeCell ref="M4:M5"/>
    <mergeCell ref="K4:K5"/>
    <mergeCell ref="J4:J5"/>
    <mergeCell ref="I4:I5"/>
    <mergeCell ref="H4:H5"/>
    <mergeCell ref="G4:G5"/>
    <mergeCell ref="F4:F5"/>
    <mergeCell ref="E4:E5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Herringer</vt:lpstr>
      <vt:lpstr>Eye Side Channel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Cook, Chris</dc:creator>
  <cp:keywords/>
  <dc:description/>
  <cp:lastModifiedBy>Pebelier, Kaylee (Consultant)@DWR</cp:lastModifiedBy>
  <cp:revision/>
  <dcterms:created xsi:type="dcterms:W3CDTF">2019-12-23T22:19:13Z</dcterms:created>
  <dcterms:modified xsi:type="dcterms:W3CDTF">2025-01-27T15:17:41Z</dcterms:modified>
  <cp:category/>
  <cp:contentStatus/>
</cp:coreProperties>
</file>