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U:\241-FISHERIES\R2 Low Elevation Fisheries\Middle River RST monitoring (KL &amp; Tisdale)\TISDALE\RST Catch Updates\2024-2025\"/>
    </mc:Choice>
  </mc:AlternateContent>
  <xr:revisionPtr revIDLastSave="0" documentId="13_ncr:1_{2917EB8D-AA75-4ADC-A730-34A9CCC6C35B}" xr6:coauthVersionLast="47" xr6:coauthVersionMax="47" xr10:uidLastSave="{00000000-0000-0000-0000-000000000000}"/>
  <bookViews>
    <workbookView xWindow="-120" yWindow="-120" windowWidth="25440" windowHeight="15390" tabRatio="658" xr2:uid="{00000000-000D-0000-FFFF-FFFF00000000}"/>
  </bookViews>
  <sheets>
    <sheet name="Tisdale_RST_Catch_Data_2024-2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63" i="2" l="1"/>
  <c r="AE163" i="2"/>
  <c r="AD163" i="2"/>
  <c r="AC163" i="2"/>
  <c r="AB163" i="2"/>
  <c r="J163" i="2"/>
  <c r="AF162" i="2"/>
  <c r="AE162" i="2"/>
  <c r="AD162" i="2"/>
  <c r="AC162" i="2"/>
  <c r="AB162" i="2"/>
  <c r="J162" i="2"/>
  <c r="AF161" i="2"/>
  <c r="AE161" i="2"/>
  <c r="AD161" i="2"/>
  <c r="AC161" i="2"/>
  <c r="AB161" i="2"/>
  <c r="J161" i="2"/>
  <c r="AB160" i="2"/>
  <c r="AC160" i="2"/>
  <c r="AD160" i="2"/>
  <c r="AE160" i="2"/>
  <c r="AF160" i="2"/>
  <c r="J160" i="2"/>
  <c r="AF159" i="2"/>
  <c r="AE159" i="2"/>
  <c r="AD159" i="2"/>
  <c r="AC159" i="2"/>
  <c r="AB159" i="2"/>
  <c r="J159" i="2"/>
  <c r="AF158" i="2"/>
  <c r="AE158" i="2"/>
  <c r="AD158" i="2"/>
  <c r="AC158" i="2"/>
  <c r="AB158" i="2"/>
  <c r="J158" i="2"/>
  <c r="AF157" i="2"/>
  <c r="AE157" i="2"/>
  <c r="AD157" i="2"/>
  <c r="AC157" i="2"/>
  <c r="AB157" i="2"/>
  <c r="J157" i="2"/>
  <c r="AF156" i="2"/>
  <c r="AE156" i="2"/>
  <c r="AD156" i="2"/>
  <c r="AC156" i="2"/>
  <c r="AB156" i="2"/>
  <c r="J156" i="2"/>
  <c r="AF155" i="2"/>
  <c r="AE155" i="2"/>
  <c r="AD155" i="2"/>
  <c r="AC155" i="2"/>
  <c r="AB155" i="2"/>
  <c r="J155" i="2"/>
  <c r="AF154" i="2"/>
  <c r="AE154" i="2"/>
  <c r="AD154" i="2"/>
  <c r="AC154" i="2"/>
  <c r="AB154" i="2"/>
  <c r="J154" i="2"/>
  <c r="AF153" i="2"/>
  <c r="AE153" i="2"/>
  <c r="AD153" i="2"/>
  <c r="AC153" i="2"/>
  <c r="AB153" i="2"/>
  <c r="J153" i="2"/>
  <c r="AF152" i="2"/>
  <c r="AE152" i="2"/>
  <c r="AD152" i="2"/>
  <c r="AC152" i="2"/>
  <c r="AB152" i="2"/>
  <c r="J152" i="2"/>
  <c r="AB151" i="2"/>
  <c r="AF151" i="2"/>
  <c r="AE151" i="2"/>
  <c r="AD151" i="2"/>
  <c r="AC151" i="2"/>
  <c r="J151" i="2"/>
  <c r="AF150" i="2"/>
  <c r="AE150" i="2"/>
  <c r="AD150" i="2"/>
  <c r="AC150" i="2"/>
  <c r="AB150" i="2"/>
  <c r="J150" i="2"/>
  <c r="AF148" i="2"/>
  <c r="AE148" i="2"/>
  <c r="AD148" i="2"/>
  <c r="AC148" i="2"/>
  <c r="AB148" i="2"/>
  <c r="J148" i="2"/>
  <c r="AB147" i="2"/>
  <c r="AC147" i="2"/>
  <c r="AD147" i="2"/>
  <c r="AE147" i="2"/>
  <c r="AF147" i="2"/>
  <c r="J147" i="2"/>
  <c r="AF146" i="2"/>
  <c r="AE146" i="2"/>
  <c r="AD146" i="2"/>
  <c r="AC146" i="2"/>
  <c r="AB146" i="2"/>
  <c r="J146" i="2"/>
  <c r="AF145" i="2"/>
  <c r="AE145" i="2"/>
  <c r="AD145" i="2"/>
  <c r="AC145" i="2"/>
  <c r="AB145" i="2"/>
  <c r="J145" i="2"/>
  <c r="AF144" i="2"/>
  <c r="AE144" i="2"/>
  <c r="AD144" i="2"/>
  <c r="AC144" i="2"/>
  <c r="AB144" i="2"/>
  <c r="J144" i="2"/>
  <c r="AF143" i="2"/>
  <c r="AE143" i="2"/>
  <c r="AD143" i="2"/>
  <c r="AC143" i="2"/>
  <c r="AB143" i="2"/>
  <c r="J143" i="2"/>
  <c r="AF142" i="2"/>
  <c r="AE142" i="2"/>
  <c r="AD142" i="2"/>
  <c r="AC142" i="2"/>
  <c r="AB142" i="2"/>
  <c r="J142" i="2"/>
  <c r="AF141" i="2"/>
  <c r="AE141" i="2"/>
  <c r="AD141" i="2"/>
  <c r="AC141" i="2"/>
  <c r="AB141" i="2"/>
  <c r="J141" i="2"/>
  <c r="AF140" i="2"/>
  <c r="AE140" i="2"/>
  <c r="AD140" i="2"/>
  <c r="AC140" i="2"/>
  <c r="AB140" i="2"/>
  <c r="J140" i="2"/>
  <c r="AF139" i="2"/>
  <c r="AE139" i="2"/>
  <c r="AD139" i="2"/>
  <c r="AC139" i="2"/>
  <c r="AB139" i="2"/>
  <c r="J139" i="2"/>
  <c r="AF138" i="2"/>
  <c r="AE138" i="2"/>
  <c r="AD138" i="2"/>
  <c r="AC138" i="2"/>
  <c r="AB138" i="2"/>
  <c r="J138" i="2"/>
  <c r="AF137" i="2"/>
  <c r="AE137" i="2"/>
  <c r="AD137" i="2"/>
  <c r="AC137" i="2"/>
  <c r="AB137" i="2"/>
  <c r="J137" i="2"/>
  <c r="AF136" i="2"/>
  <c r="AE136" i="2"/>
  <c r="AD136" i="2"/>
  <c r="AC136" i="2"/>
  <c r="AB136" i="2"/>
  <c r="J136" i="2"/>
  <c r="AB135" i="2"/>
  <c r="AC135" i="2"/>
  <c r="AD135" i="2"/>
  <c r="AE135" i="2"/>
  <c r="AF135" i="2"/>
  <c r="J135" i="2"/>
  <c r="AB134" i="2"/>
  <c r="AC134" i="2"/>
  <c r="AD134" i="2"/>
  <c r="AE134" i="2"/>
  <c r="AF134" i="2"/>
  <c r="J134" i="2"/>
  <c r="AB133" i="2"/>
  <c r="AC133" i="2"/>
  <c r="AD133" i="2"/>
  <c r="AE133" i="2"/>
  <c r="AF133" i="2"/>
  <c r="J133" i="2"/>
  <c r="AF132" i="2"/>
  <c r="AE132" i="2"/>
  <c r="AD132" i="2"/>
  <c r="AC132" i="2"/>
  <c r="AB132" i="2"/>
  <c r="J132" i="2"/>
  <c r="AB127" i="2"/>
  <c r="AC127" i="2"/>
  <c r="AD127" i="2"/>
  <c r="AE127" i="2"/>
  <c r="AF127" i="2"/>
  <c r="J127" i="2"/>
  <c r="AB126" i="2"/>
  <c r="AC126" i="2"/>
  <c r="AD126" i="2"/>
  <c r="AE126" i="2"/>
  <c r="AF126" i="2"/>
  <c r="J126" i="2"/>
  <c r="AB125" i="2"/>
  <c r="AC125" i="2"/>
  <c r="AD125" i="2"/>
  <c r="AE125" i="2"/>
  <c r="AF125" i="2"/>
  <c r="J125" i="2"/>
  <c r="AF124" i="2"/>
  <c r="AE124" i="2"/>
  <c r="AD124" i="2"/>
  <c r="AC124" i="2"/>
  <c r="AB124" i="2"/>
  <c r="J124" i="2"/>
  <c r="AF118" i="2"/>
  <c r="AE118" i="2"/>
  <c r="AD118" i="2"/>
  <c r="AC118" i="2"/>
  <c r="AB118" i="2"/>
  <c r="J118" i="2"/>
  <c r="AB117" i="2"/>
  <c r="AF117" i="2"/>
  <c r="AE117" i="2"/>
  <c r="AD117" i="2"/>
  <c r="AC117" i="2"/>
  <c r="J117" i="2"/>
  <c r="AF116" i="2"/>
  <c r="AE116" i="2"/>
  <c r="AD116" i="2"/>
  <c r="AC116" i="2"/>
  <c r="AB116" i="2"/>
  <c r="J116" i="2"/>
  <c r="AF115" i="2"/>
  <c r="AE115" i="2"/>
  <c r="AD115" i="2"/>
  <c r="AC115" i="2"/>
  <c r="AB115" i="2"/>
  <c r="J115" i="2"/>
  <c r="AF114" i="2"/>
  <c r="AE114" i="2"/>
  <c r="AD114" i="2"/>
  <c r="AC114" i="2"/>
  <c r="AB114" i="2"/>
  <c r="J114" i="2"/>
  <c r="AF113" i="2"/>
  <c r="AE113" i="2"/>
  <c r="AD113" i="2"/>
  <c r="AC113" i="2"/>
  <c r="AB113" i="2"/>
  <c r="J113" i="2"/>
  <c r="AB112" i="2"/>
  <c r="AC112" i="2"/>
  <c r="AD112" i="2"/>
  <c r="AE112" i="2"/>
  <c r="AF112" i="2"/>
  <c r="J112" i="2"/>
  <c r="AB111" i="2"/>
  <c r="AC111" i="2"/>
  <c r="AD111" i="2"/>
  <c r="AE111" i="2"/>
  <c r="AF111" i="2"/>
  <c r="J111" i="2"/>
  <c r="AB110" i="2"/>
  <c r="AC110" i="2"/>
  <c r="AD110" i="2"/>
  <c r="AE110" i="2"/>
  <c r="AF110" i="2"/>
  <c r="J110" i="2"/>
  <c r="AF109" i="2"/>
  <c r="AE109" i="2"/>
  <c r="AD109" i="2"/>
  <c r="AC109" i="2"/>
  <c r="AB109" i="2"/>
  <c r="J109" i="2"/>
  <c r="AF96" i="2"/>
  <c r="AE96" i="2"/>
  <c r="AD96" i="2"/>
  <c r="AC96" i="2"/>
  <c r="AB96" i="2"/>
  <c r="J96" i="2"/>
  <c r="AB95" i="2"/>
  <c r="AC95" i="2"/>
  <c r="AD95" i="2"/>
  <c r="AE95" i="2"/>
  <c r="AF95" i="2"/>
  <c r="J95" i="2"/>
  <c r="AB94" i="2"/>
  <c r="AC94" i="2"/>
  <c r="AD94" i="2"/>
  <c r="AE94" i="2"/>
  <c r="AF94" i="2"/>
  <c r="J94" i="2"/>
  <c r="AF93" i="2"/>
  <c r="AE93" i="2"/>
  <c r="AD93" i="2"/>
  <c r="AC93" i="2"/>
  <c r="AB93" i="2"/>
  <c r="J93" i="2"/>
  <c r="AF92" i="2"/>
  <c r="AE92" i="2"/>
  <c r="AD92" i="2"/>
  <c r="AC92" i="2"/>
  <c r="AB92" i="2"/>
  <c r="J92" i="2"/>
  <c r="AF91" i="2"/>
  <c r="AE91" i="2"/>
  <c r="AD91" i="2"/>
  <c r="AC91" i="2"/>
  <c r="AB91" i="2"/>
  <c r="J91" i="2"/>
  <c r="AF90" i="2"/>
  <c r="AE90" i="2"/>
  <c r="AD90" i="2"/>
  <c r="AC90" i="2"/>
  <c r="AB90" i="2"/>
  <c r="J90" i="2"/>
  <c r="AF89" i="2"/>
  <c r="AE89" i="2"/>
  <c r="AD89" i="2"/>
  <c r="AC89" i="2"/>
  <c r="AB89" i="2"/>
  <c r="J89" i="2"/>
  <c r="AF88" i="2"/>
  <c r="AE88" i="2"/>
  <c r="AD88" i="2"/>
  <c r="AC88" i="2"/>
  <c r="AB88" i="2"/>
  <c r="J88" i="2"/>
  <c r="AF87" i="2"/>
  <c r="AE87" i="2"/>
  <c r="AD87" i="2"/>
  <c r="AC87" i="2"/>
  <c r="AB87" i="2"/>
  <c r="J87" i="2"/>
  <c r="AF86" i="2"/>
  <c r="AE86" i="2"/>
  <c r="AD86" i="2"/>
  <c r="AC86" i="2"/>
  <c r="AB86" i="2"/>
  <c r="J86" i="2"/>
  <c r="AF85" i="2"/>
  <c r="AE85" i="2"/>
  <c r="AD85" i="2"/>
  <c r="AC85" i="2"/>
  <c r="AB85" i="2"/>
  <c r="J85" i="2"/>
  <c r="AB83" i="2"/>
  <c r="AB84" i="2"/>
  <c r="AF84" i="2"/>
  <c r="AE84" i="2"/>
  <c r="AD84" i="2"/>
  <c r="AC84" i="2"/>
  <c r="J84" i="2"/>
  <c r="AF83" i="2"/>
  <c r="AE83" i="2"/>
  <c r="AD83" i="2"/>
  <c r="AC83" i="2"/>
  <c r="J83" i="2"/>
  <c r="AF82" i="2"/>
  <c r="AE82" i="2"/>
  <c r="AD82" i="2"/>
  <c r="AC82" i="2"/>
  <c r="AB82" i="2"/>
  <c r="J82" i="2"/>
  <c r="AF81" i="2"/>
  <c r="AE81" i="2"/>
  <c r="AD81" i="2"/>
  <c r="AC81" i="2"/>
  <c r="AB81" i="2"/>
  <c r="J81" i="2"/>
  <c r="AF80" i="2"/>
  <c r="AE80" i="2"/>
  <c r="AD80" i="2"/>
  <c r="AC80" i="2"/>
  <c r="AB80" i="2"/>
  <c r="J80" i="2"/>
  <c r="AF79" i="2"/>
  <c r="AE79" i="2"/>
  <c r="AD79" i="2"/>
  <c r="AC79" i="2"/>
  <c r="AB79" i="2"/>
  <c r="J79" i="2"/>
  <c r="AF78" i="2"/>
  <c r="AE78" i="2"/>
  <c r="AD78" i="2"/>
  <c r="AC78" i="2"/>
  <c r="AB78" i="2"/>
  <c r="J78" i="2"/>
  <c r="AF77" i="2"/>
  <c r="AE77" i="2"/>
  <c r="AD77" i="2"/>
  <c r="AC77" i="2"/>
  <c r="AB77" i="2"/>
  <c r="J77" i="2"/>
  <c r="AF76" i="2"/>
  <c r="AE76" i="2"/>
  <c r="AD76" i="2"/>
  <c r="AC76" i="2"/>
  <c r="AB76" i="2"/>
  <c r="J76" i="2"/>
  <c r="AF75" i="2"/>
  <c r="AE75" i="2"/>
  <c r="AD75" i="2"/>
  <c r="AC75" i="2"/>
  <c r="AB75" i="2"/>
  <c r="J75" i="2"/>
  <c r="AF74" i="2"/>
  <c r="AE74" i="2"/>
  <c r="AD74" i="2"/>
  <c r="AC74" i="2"/>
  <c r="AB74" i="2"/>
  <c r="J74" i="2"/>
  <c r="AB71" i="2"/>
  <c r="AB72" i="2"/>
  <c r="AB73" i="2"/>
  <c r="AF73" i="2"/>
  <c r="AE73" i="2"/>
  <c r="AD73" i="2"/>
  <c r="AC73" i="2"/>
  <c r="J73" i="2"/>
  <c r="J72" i="2"/>
  <c r="AC72" i="2"/>
  <c r="AD72" i="2"/>
  <c r="AE72" i="2"/>
  <c r="AF72" i="2"/>
  <c r="AF71" i="2"/>
  <c r="AE71" i="2"/>
  <c r="AD71" i="2"/>
  <c r="AC71" i="2"/>
  <c r="J71" i="2"/>
  <c r="AF70" i="2"/>
  <c r="AE70" i="2"/>
  <c r="AD70" i="2"/>
  <c r="AC70" i="2"/>
  <c r="AB70" i="2"/>
  <c r="J70" i="2"/>
  <c r="AF69" i="2"/>
  <c r="AE69" i="2"/>
  <c r="AD69" i="2"/>
  <c r="AC69" i="2"/>
  <c r="AB69" i="2"/>
  <c r="J69" i="2"/>
  <c r="AF68" i="2"/>
  <c r="AE68" i="2"/>
  <c r="AD68" i="2"/>
  <c r="AC68" i="2"/>
  <c r="AB68" i="2"/>
  <c r="J68" i="2"/>
  <c r="AF67" i="2"/>
  <c r="AE67" i="2"/>
  <c r="AD67" i="2"/>
  <c r="AC67" i="2"/>
  <c r="AB67" i="2"/>
  <c r="J67" i="2"/>
  <c r="AF66" i="2"/>
  <c r="AE66" i="2"/>
  <c r="AD66" i="2"/>
  <c r="AC66" i="2"/>
  <c r="AB66" i="2"/>
  <c r="J66" i="2"/>
  <c r="AF65" i="2"/>
  <c r="AE65" i="2"/>
  <c r="AD65" i="2"/>
  <c r="AC65" i="2"/>
  <c r="AB65" i="2"/>
  <c r="J65" i="2"/>
  <c r="AB53" i="2"/>
  <c r="AC53" i="2"/>
  <c r="AD53" i="2"/>
  <c r="AE53" i="2"/>
  <c r="AF53" i="2"/>
  <c r="AB54" i="2"/>
  <c r="AC54" i="2"/>
  <c r="AD54" i="2"/>
  <c r="AE54" i="2"/>
  <c r="AF54" i="2"/>
  <c r="AB55" i="2"/>
  <c r="AC55" i="2"/>
  <c r="AD55" i="2"/>
  <c r="AE55" i="2"/>
  <c r="AF55" i="2"/>
  <c r="AB56" i="2"/>
  <c r="AC56" i="2"/>
  <c r="AD56" i="2"/>
  <c r="AE56" i="2"/>
  <c r="AF56" i="2"/>
  <c r="AB57" i="2"/>
  <c r="AC57" i="2"/>
  <c r="AD57" i="2"/>
  <c r="AE57" i="2"/>
  <c r="AF57" i="2"/>
  <c r="AB58" i="2"/>
  <c r="AC58" i="2"/>
  <c r="AD58" i="2"/>
  <c r="AE58" i="2"/>
  <c r="AF58" i="2"/>
  <c r="AB59" i="2"/>
  <c r="AC59" i="2"/>
  <c r="AD59" i="2"/>
  <c r="AE59" i="2"/>
  <c r="AF59" i="2"/>
  <c r="AB60" i="2"/>
  <c r="AC60" i="2"/>
  <c r="AD60" i="2"/>
  <c r="AE60" i="2"/>
  <c r="AF60" i="2"/>
  <c r="AB61" i="2"/>
  <c r="AC61" i="2"/>
  <c r="AD61" i="2"/>
  <c r="AE61" i="2"/>
  <c r="AF61" i="2"/>
  <c r="AB62" i="2"/>
  <c r="AC62" i="2"/>
  <c r="AD62" i="2"/>
  <c r="AE62" i="2"/>
  <c r="AF62" i="2"/>
  <c r="AB63" i="2"/>
  <c r="AC63" i="2"/>
  <c r="AD63" i="2"/>
  <c r="AE63" i="2"/>
  <c r="AF63" i="2"/>
  <c r="AB64" i="2"/>
  <c r="AC64" i="2"/>
  <c r="AD64" i="2"/>
  <c r="AE64" i="2"/>
  <c r="AF64" i="2"/>
  <c r="AD52" i="2"/>
  <c r="J64" i="2"/>
  <c r="J63" i="2"/>
  <c r="J62" i="2"/>
  <c r="J58" i="2"/>
  <c r="J61" i="2"/>
  <c r="J60" i="2"/>
  <c r="J59" i="2"/>
  <c r="J57" i="2"/>
  <c r="J56" i="2"/>
  <c r="J55" i="2"/>
  <c r="J54" i="2"/>
  <c r="J53" i="2"/>
  <c r="J52" i="2"/>
  <c r="AB52" i="2" s="1"/>
  <c r="AF51" i="2"/>
  <c r="J51" i="2"/>
  <c r="AE51" i="2" s="1"/>
  <c r="J50" i="2"/>
  <c r="AB50" i="2" s="1"/>
  <c r="J49" i="2"/>
  <c r="AD49" i="2" s="1"/>
  <c r="J48" i="2"/>
  <c r="AB48" i="2" s="1"/>
  <c r="AF47" i="2"/>
  <c r="J47" i="2"/>
  <c r="AD47" i="2" s="1"/>
  <c r="J46" i="2"/>
  <c r="AB46" i="2" s="1"/>
  <c r="J45" i="2"/>
  <c r="AF45" i="2" s="1"/>
  <c r="J44" i="2"/>
  <c r="AB44" i="2" s="1"/>
  <c r="J43" i="2"/>
  <c r="AF43" i="2" s="1"/>
  <c r="AF42" i="2"/>
  <c r="AB42" i="2"/>
  <c r="J42" i="2"/>
  <c r="AE42" i="2" s="1"/>
  <c r="J41" i="2"/>
  <c r="AF41" i="2" s="1"/>
  <c r="AB31" i="2"/>
  <c r="AB35" i="2"/>
  <c r="J40" i="2"/>
  <c r="AE40" i="2" s="1"/>
  <c r="J39" i="2"/>
  <c r="AF39" i="2" s="1"/>
  <c r="J38" i="2"/>
  <c r="AD38" i="2" s="1"/>
  <c r="J37" i="2"/>
  <c r="AF37" i="2" s="1"/>
  <c r="J36" i="2"/>
  <c r="AF36" i="2" s="1"/>
  <c r="J35" i="2"/>
  <c r="AD35" i="2" s="1"/>
  <c r="J34" i="2"/>
  <c r="AC34" i="2" s="1"/>
  <c r="J33" i="2"/>
  <c r="AE33" i="2" s="1"/>
  <c r="J32" i="2"/>
  <c r="AE32" i="2" s="1"/>
  <c r="J31" i="2"/>
  <c r="AF31" i="2" s="1"/>
  <c r="J30" i="2"/>
  <c r="AB30" i="2" s="1"/>
  <c r="J29" i="2"/>
  <c r="AD29" i="2" s="1"/>
  <c r="J28" i="2"/>
  <c r="AC28" i="2" s="1"/>
  <c r="J27" i="2"/>
  <c r="AC27" i="2" s="1"/>
  <c r="J26" i="2"/>
  <c r="AC26" i="2" s="1"/>
  <c r="J25" i="2"/>
  <c r="AC25" i="2" s="1"/>
  <c r="AD24" i="2"/>
  <c r="J24" i="2"/>
  <c r="AC24" i="2" s="1"/>
  <c r="J23" i="2"/>
  <c r="AB23" i="2" s="1"/>
  <c r="J22" i="2"/>
  <c r="AB22" i="2" s="1"/>
  <c r="J21" i="2"/>
  <c r="AB21" i="2" s="1"/>
  <c r="J20" i="2"/>
  <c r="AF20" i="2" s="1"/>
  <c r="J19" i="2"/>
  <c r="AB19" i="2" s="1"/>
  <c r="J18" i="2"/>
  <c r="AB18" i="2" s="1"/>
  <c r="AE17" i="2"/>
  <c r="J17" i="2"/>
  <c r="AB17" i="2" s="1"/>
  <c r="J16" i="2"/>
  <c r="AE16" i="2" s="1"/>
  <c r="J15" i="2"/>
  <c r="AB15" i="2" s="1"/>
  <c r="J14" i="2"/>
  <c r="AF14" i="2" s="1"/>
  <c r="J13" i="2"/>
  <c r="AF13" i="2" s="1"/>
  <c r="J12" i="2"/>
  <c r="AB12" i="2" s="1"/>
  <c r="J11" i="2"/>
  <c r="AF11" i="2" s="1"/>
  <c r="AC22" i="2" l="1"/>
  <c r="AB13" i="2"/>
  <c r="AE19" i="2"/>
  <c r="AD22" i="2"/>
  <c r="AF26" i="2"/>
  <c r="AB34" i="2"/>
  <c r="AC44" i="2"/>
  <c r="AC49" i="2"/>
  <c r="AD44" i="2"/>
  <c r="AE44" i="2"/>
  <c r="AF44" i="2"/>
  <c r="AF15" i="2"/>
  <c r="AB20" i="2"/>
  <c r="AE28" i="2"/>
  <c r="AF35" i="2"/>
  <c r="AD32" i="2"/>
  <c r="AD19" i="2"/>
  <c r="AF22" i="2"/>
  <c r="AE35" i="2"/>
  <c r="AF28" i="2"/>
  <c r="AD20" i="2"/>
  <c r="AE24" i="2"/>
  <c r="AC42" i="2"/>
  <c r="AC13" i="2"/>
  <c r="AF32" i="2"/>
  <c r="AF19" i="2"/>
  <c r="AC15" i="2"/>
  <c r="AD28" i="2"/>
  <c r="AC20" i="2"/>
  <c r="AC17" i="2"/>
  <c r="AE20" i="2"/>
  <c r="AF24" i="2"/>
  <c r="AD42" i="2"/>
  <c r="AC47" i="2"/>
  <c r="AB51" i="2"/>
  <c r="AD13" i="2"/>
  <c r="AD26" i="2"/>
  <c r="AD40" i="2"/>
  <c r="AE26" i="2"/>
  <c r="AE22" i="2"/>
  <c r="AB32" i="2"/>
  <c r="AE49" i="2"/>
  <c r="AF49" i="2"/>
  <c r="AD17" i="2"/>
  <c r="AE47" i="2"/>
  <c r="AB29" i="2"/>
  <c r="AD48" i="2"/>
  <c r="AD50" i="2"/>
  <c r="AD11" i="2"/>
  <c r="AB16" i="2"/>
  <c r="AD18" i="2"/>
  <c r="AC33" i="2"/>
  <c r="AD16" i="2"/>
  <c r="AB25" i="2"/>
  <c r="AC29" i="2"/>
  <c r="AC48" i="2"/>
  <c r="AF12" i="2"/>
  <c r="AD14" i="2"/>
  <c r="AF16" i="2"/>
  <c r="AC21" i="2"/>
  <c r="AD23" i="2"/>
  <c r="AD25" i="2"/>
  <c r="AD27" i="2"/>
  <c r="AE29" i="2"/>
  <c r="AD34" i="2"/>
  <c r="AD39" i="2"/>
  <c r="AB41" i="2"/>
  <c r="AB43" i="2"/>
  <c r="AB45" i="2"/>
  <c r="AE48" i="2"/>
  <c r="AE50" i="2"/>
  <c r="AC18" i="2"/>
  <c r="AF52" i="2"/>
  <c r="AE18" i="2"/>
  <c r="AC50" i="2"/>
  <c r="AF18" i="2"/>
  <c r="AE12" i="2"/>
  <c r="AE14" i="2"/>
  <c r="AC19" i="2"/>
  <c r="AD21" i="2"/>
  <c r="AE23" i="2"/>
  <c r="AE25" i="2"/>
  <c r="AE27" i="2"/>
  <c r="AF29" i="2"/>
  <c r="AE34" i="2"/>
  <c r="AE39" i="2"/>
  <c r="AC41" i="2"/>
  <c r="AC43" i="2"/>
  <c r="AF48" i="2"/>
  <c r="AF50" i="2"/>
  <c r="AC16" i="2"/>
  <c r="AB11" i="2"/>
  <c r="AC14" i="2"/>
  <c r="AD12" i="2"/>
  <c r="AE21" i="2"/>
  <c r="AF23" i="2"/>
  <c r="AF25" i="2"/>
  <c r="AF27" i="2"/>
  <c r="AF34" i="2"/>
  <c r="AD41" i="2"/>
  <c r="AD43" i="2"/>
  <c r="AB14" i="2"/>
  <c r="AB27" i="2"/>
  <c r="AF21" i="2"/>
  <c r="AC40" i="2"/>
  <c r="AE41" i="2"/>
  <c r="AE43" i="2"/>
  <c r="AB47" i="2"/>
  <c r="AB49" i="2"/>
  <c r="AC51" i="2"/>
  <c r="AC23" i="2"/>
  <c r="AD15" i="2"/>
  <c r="AB24" i="2"/>
  <c r="AB26" i="2"/>
  <c r="AB28" i="2"/>
  <c r="AC35" i="2"/>
  <c r="AD51" i="2"/>
  <c r="AE11" i="2"/>
  <c r="AC11" i="2"/>
  <c r="AC12" i="2"/>
  <c r="AE13" i="2"/>
  <c r="AE15" i="2"/>
  <c r="AF17" i="2"/>
  <c r="AC32" i="2"/>
  <c r="AB36" i="2"/>
  <c r="AD31" i="2"/>
  <c r="AF33" i="2"/>
  <c r="AC36" i="2"/>
  <c r="AE38" i="2"/>
  <c r="AB40" i="2"/>
  <c r="AC45" i="2"/>
  <c r="AC31" i="2"/>
  <c r="AF40" i="2"/>
  <c r="AE31" i="2"/>
  <c r="AD36" i="2"/>
  <c r="AF38" i="2"/>
  <c r="AB39" i="2"/>
  <c r="AD45" i="2"/>
  <c r="AE36" i="2"/>
  <c r="AB38" i="2"/>
  <c r="AE45" i="2"/>
  <c r="AF30" i="2"/>
  <c r="AC39" i="2"/>
  <c r="AB37" i="2"/>
  <c r="AC37" i="2"/>
  <c r="AC30" i="2"/>
  <c r="AD37" i="2"/>
  <c r="AD46" i="2"/>
  <c r="AC52" i="2"/>
  <c r="AC46" i="2"/>
  <c r="AD30" i="2"/>
  <c r="AE37" i="2"/>
  <c r="AB33" i="2"/>
  <c r="AE46" i="2"/>
  <c r="AE30" i="2"/>
  <c r="AF46" i="2"/>
  <c r="AE52" i="2"/>
  <c r="AD33" i="2"/>
  <c r="AC38" i="2"/>
  <c r="J10" i="2"/>
  <c r="AD10" i="2" s="1"/>
  <c r="AA8" i="2"/>
  <c r="Z8" i="2"/>
  <c r="Y8" i="2"/>
  <c r="X8" i="2"/>
  <c r="W8" i="2"/>
  <c r="V8" i="2"/>
  <c r="T8" i="2"/>
  <c r="S8" i="2"/>
  <c r="R8" i="2"/>
  <c r="Q8" i="2"/>
  <c r="AE10" i="2" l="1"/>
  <c r="AB10" i="2"/>
  <c r="AF10" i="2"/>
  <c r="AC10" i="2"/>
  <c r="U8" i="2"/>
</calcChain>
</file>

<file path=xl/sharedStrings.xml><?xml version="1.0" encoding="utf-8"?>
<sst xmlns="http://schemas.openxmlformats.org/spreadsheetml/2006/main" count="319" uniqueCount="56">
  <si>
    <t>Start Date</t>
  </si>
  <si>
    <t>Start Time</t>
  </si>
  <si>
    <t>Stop Date</t>
  </si>
  <si>
    <t>Stop Time</t>
  </si>
  <si>
    <t>Hours in Sampling Period</t>
  </si>
  <si>
    <t xml:space="preserve">Total Hours Fished </t>
  </si>
  <si>
    <t>Unmarked Steelhead Catch</t>
  </si>
  <si>
    <t>Marked Steelhead Catch</t>
  </si>
  <si>
    <t>River Flow (cfs) @ COL</t>
  </si>
  <si>
    <t>Turbidity (NTU)</t>
  </si>
  <si>
    <t xml:space="preserve">      Data are Draft and Subject to Revision.  Half cone fishing configuration results in reduction of catch and CPUE calculations are not comparable to fishing in the full cone configuration.   </t>
  </si>
  <si>
    <t xml:space="preserve">Cone sampling effort (%) </t>
  </si>
  <si>
    <t>Older juveniles</t>
  </si>
  <si>
    <t xml:space="preserve">Cone RPM River Left </t>
  </si>
  <si>
    <t>Cone RPM River Right</t>
  </si>
  <si>
    <t>Total Cone Rev. River Left</t>
  </si>
  <si>
    <t>Total Cone Rev. River Right</t>
  </si>
  <si>
    <t>Unmarked CS Min FL</t>
  </si>
  <si>
    <t>Unmarked CS Max FL</t>
  </si>
  <si>
    <t xml:space="preserve"> Unmarked Spring CS</t>
  </si>
  <si>
    <t xml:space="preserve"> Unmarked Late Fall CS</t>
  </si>
  <si>
    <t>Unmarked Winter CS</t>
  </si>
  <si>
    <t>Unmarked Fall CS</t>
  </si>
  <si>
    <t>Marked Spring CS</t>
  </si>
  <si>
    <t>Marked Winter CS</t>
  </si>
  <si>
    <t>Marked Late-Fall CS</t>
  </si>
  <si>
    <t>CPUE Spring CS</t>
  </si>
  <si>
    <t>CPUE Winter CS</t>
  </si>
  <si>
    <t>CPUE Steelhead</t>
  </si>
  <si>
    <t>Marked Fall   CS</t>
  </si>
  <si>
    <t>CPUE       Fall CS</t>
  </si>
  <si>
    <t>CPUE Late Fall CS</t>
  </si>
  <si>
    <t>Please Direct Inquiries to Drew Huneycutt, andrew.huneycutt@wildlife.ca.gov</t>
  </si>
  <si>
    <t>Total</t>
  </si>
  <si>
    <t>Water Temp (C)</t>
  </si>
  <si>
    <t>1000</t>
  </si>
  <si>
    <t>0930</t>
  </si>
  <si>
    <t>1015</t>
  </si>
  <si>
    <t>0945</t>
  </si>
  <si>
    <t>1230</t>
  </si>
  <si>
    <t>California Department of Fish and Wildlife - Tisdale Weir Rotary Screw Trap Daily Catch and Effort Summaries - 2024/2025 Emigration Season</t>
  </si>
  <si>
    <t>1115</t>
  </si>
  <si>
    <t>1100</t>
  </si>
  <si>
    <t>1045</t>
  </si>
  <si>
    <t>1200</t>
  </si>
  <si>
    <t>1130</t>
  </si>
  <si>
    <t>1215</t>
  </si>
  <si>
    <t>1030</t>
  </si>
  <si>
    <t>1145</t>
  </si>
  <si>
    <t>Traps pulled for spike in flows and debris</t>
  </si>
  <si>
    <t>Traps not fishing</t>
  </si>
  <si>
    <t>Traps reset</t>
  </si>
  <si>
    <t>1300</t>
  </si>
  <si>
    <t xml:space="preserve">Traps pulled for spike in flows and debris </t>
  </si>
  <si>
    <t>Traps not fishing for Holiday</t>
  </si>
  <si>
    <t>Traps pulled for launch ramp accessibility issues/ Traps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</si>
</sst>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m/d;@"/>
    <numFmt numFmtId="166" formatCode="0.00000000"/>
    <numFmt numFmtId="167" formatCode="m/d/yy;@"/>
    <numFmt numFmtId="168" formatCode="mm/dd/yy;@"/>
    <numFmt numFmtId="169" formatCode="0.0000000"/>
    <numFmt numFmtId="170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</fills>
  <borders count="4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3" fontId="2" fillId="0" borderId="0"/>
    <xf numFmtId="0" fontId="3" fillId="0" borderId="0"/>
    <xf numFmtId="0" fontId="1" fillId="0" borderId="0"/>
    <xf numFmtId="0" fontId="3" fillId="0" borderId="0"/>
    <xf numFmtId="3" fontId="1" fillId="0" borderId="0"/>
  </cellStyleXfs>
  <cellXfs count="221">
    <xf numFmtId="0" fontId="0" fillId="0" borderId="0" xfId="0"/>
    <xf numFmtId="0" fontId="0" fillId="2" borderId="0" xfId="0" applyFill="1"/>
    <xf numFmtId="167" fontId="1" fillId="3" borderId="0" xfId="4" applyNumberFormat="1" applyFill="1" applyAlignment="1">
      <alignment horizontal="center" vertical="center"/>
    </xf>
    <xf numFmtId="168" fontId="1" fillId="3" borderId="0" xfId="4" applyNumberFormat="1" applyFill="1" applyAlignment="1">
      <alignment horizontal="center" vertical="center"/>
    </xf>
    <xf numFmtId="2" fontId="1" fillId="3" borderId="3" xfId="4" applyNumberFormat="1" applyFill="1" applyBorder="1" applyAlignment="1">
      <alignment horizontal="center" vertical="center" wrapText="1"/>
    </xf>
    <xf numFmtId="164" fontId="1" fillId="3" borderId="0" xfId="4" applyNumberFormat="1" applyFill="1" applyAlignment="1">
      <alignment horizontal="center" vertical="center" wrapText="1"/>
    </xf>
    <xf numFmtId="164" fontId="1" fillId="3" borderId="3" xfId="4" applyNumberFormat="1" applyFill="1" applyBorder="1" applyAlignment="1">
      <alignment horizontal="center" vertical="center" wrapText="1"/>
    </xf>
    <xf numFmtId="2" fontId="1" fillId="3" borderId="0" xfId="4" applyNumberFormat="1" applyFill="1" applyAlignment="1">
      <alignment horizontal="center" vertical="center" wrapText="1"/>
    </xf>
    <xf numFmtId="0" fontId="1" fillId="3" borderId="0" xfId="4" applyFill="1" applyAlignment="1">
      <alignment horizontal="center" vertical="center" wrapText="1"/>
    </xf>
    <xf numFmtId="0" fontId="1" fillId="3" borderId="0" xfId="4" applyFill="1" applyAlignment="1">
      <alignment horizontal="center" vertical="center"/>
    </xf>
    <xf numFmtId="0" fontId="2" fillId="3" borderId="0" xfId="2" applyNumberFormat="1" applyFill="1" applyAlignment="1">
      <alignment horizontal="center" vertical="center"/>
    </xf>
    <xf numFmtId="0" fontId="1" fillId="3" borderId="0" xfId="2" applyNumberFormat="1" applyFont="1" applyFill="1" applyAlignment="1">
      <alignment horizontal="center" vertical="center"/>
    </xf>
    <xf numFmtId="0" fontId="2" fillId="3" borderId="3" xfId="2" applyNumberFormat="1" applyFill="1" applyBorder="1" applyAlignment="1">
      <alignment horizontal="center" vertical="center"/>
    </xf>
    <xf numFmtId="0" fontId="2" fillId="3" borderId="0" xfId="2" applyNumberFormat="1" applyFill="1" applyAlignment="1">
      <alignment horizontal="center" vertical="center" wrapText="1"/>
    </xf>
    <xf numFmtId="49" fontId="3" fillId="2" borderId="1" xfId="3" applyNumberFormat="1" applyFill="1" applyBorder="1" applyAlignment="1">
      <alignment horizontal="center"/>
    </xf>
    <xf numFmtId="2" fontId="3" fillId="2" borderId="1" xfId="3" applyNumberFormat="1" applyFill="1" applyBorder="1" applyAlignment="1">
      <alignment horizontal="center"/>
    </xf>
    <xf numFmtId="164" fontId="3" fillId="2" borderId="1" xfId="3" applyNumberFormat="1" applyFill="1" applyBorder="1" applyAlignment="1">
      <alignment horizontal="center"/>
    </xf>
    <xf numFmtId="0" fontId="3" fillId="2" borderId="1" xfId="3" applyFill="1" applyBorder="1" applyAlignment="1">
      <alignment horizontal="center"/>
    </xf>
    <xf numFmtId="1" fontId="3" fillId="2" borderId="1" xfId="3" applyNumberFormat="1" applyFill="1" applyBorder="1" applyAlignment="1">
      <alignment horizontal="center"/>
    </xf>
    <xf numFmtId="166" fontId="3" fillId="2" borderId="1" xfId="3" applyNumberFormat="1" applyFill="1" applyBorder="1" applyAlignment="1">
      <alignment horizontal="center"/>
    </xf>
    <xf numFmtId="165" fontId="3" fillId="2" borderId="0" xfId="3" applyNumberFormat="1" applyFill="1" applyAlignment="1">
      <alignment horizontal="center"/>
    </xf>
    <xf numFmtId="49" fontId="3" fillId="2" borderId="0" xfId="3" applyNumberFormat="1" applyFill="1" applyAlignment="1">
      <alignment horizontal="center"/>
    </xf>
    <xf numFmtId="2" fontId="3" fillId="2" borderId="0" xfId="3" applyNumberFormat="1" applyFill="1" applyAlignment="1">
      <alignment horizontal="center"/>
    </xf>
    <xf numFmtId="164" fontId="3" fillId="2" borderId="0" xfId="3" applyNumberFormat="1" applyFill="1" applyAlignment="1">
      <alignment horizontal="center"/>
    </xf>
    <xf numFmtId="3" fontId="3" fillId="2" borderId="0" xfId="3" applyNumberFormat="1" applyFill="1" applyAlignment="1">
      <alignment horizontal="center"/>
    </xf>
    <xf numFmtId="0" fontId="3" fillId="2" borderId="0" xfId="3" applyFill="1" applyAlignment="1">
      <alignment horizontal="center"/>
    </xf>
    <xf numFmtId="0" fontId="8" fillId="0" borderId="0" xfId="3" applyFont="1"/>
    <xf numFmtId="167" fontId="4" fillId="4" borderId="4" xfId="4" applyNumberFormat="1" applyFont="1" applyFill="1" applyBorder="1" applyAlignment="1">
      <alignment horizontal="center"/>
    </xf>
    <xf numFmtId="0" fontId="5" fillId="4" borderId="4" xfId="4" applyFont="1" applyFill="1" applyBorder="1" applyAlignment="1">
      <alignment horizontal="center"/>
    </xf>
    <xf numFmtId="0" fontId="6" fillId="4" borderId="0" xfId="4" applyFont="1" applyFill="1" applyAlignment="1">
      <alignment horizontal="center"/>
    </xf>
    <xf numFmtId="0" fontId="1" fillId="4" borderId="0" xfId="4" applyFill="1" applyAlignment="1">
      <alignment horizontal="center"/>
    </xf>
    <xf numFmtId="167" fontId="6" fillId="5" borderId="2" xfId="4" applyNumberFormat="1" applyFont="1" applyFill="1" applyBorder="1"/>
    <xf numFmtId="0" fontId="6" fillId="5" borderId="3" xfId="4" applyFont="1" applyFill="1" applyBorder="1"/>
    <xf numFmtId="0" fontId="6" fillId="5" borderId="7" xfId="4" applyFont="1" applyFill="1" applyBorder="1"/>
    <xf numFmtId="164" fontId="6" fillId="5" borderId="3" xfId="4" applyNumberFormat="1" applyFont="1" applyFill="1" applyBorder="1"/>
    <xf numFmtId="1" fontId="6" fillId="5" borderId="3" xfId="4" applyNumberFormat="1" applyFont="1" applyFill="1" applyBorder="1"/>
    <xf numFmtId="2" fontId="6" fillId="5" borderId="3" xfId="4" applyNumberFormat="1" applyFont="1" applyFill="1" applyBorder="1"/>
    <xf numFmtId="1" fontId="3" fillId="2" borderId="0" xfId="3" applyNumberFormat="1" applyFill="1" applyAlignment="1">
      <alignment horizontal="center"/>
    </xf>
    <xf numFmtId="49" fontId="0" fillId="2" borderId="1" xfId="3" applyNumberFormat="1" applyFont="1" applyFill="1" applyBorder="1" applyAlignment="1">
      <alignment horizontal="center"/>
    </xf>
    <xf numFmtId="2" fontId="3" fillId="2" borderId="14" xfId="3" applyNumberFormat="1" applyFill="1" applyBorder="1" applyAlignment="1">
      <alignment horizontal="center"/>
    </xf>
    <xf numFmtId="164" fontId="3" fillId="2" borderId="14" xfId="3" applyNumberFormat="1" applyFill="1" applyBorder="1" applyAlignment="1">
      <alignment horizontal="center"/>
    </xf>
    <xf numFmtId="0" fontId="3" fillId="2" borderId="14" xfId="3" applyFill="1" applyBorder="1" applyAlignment="1">
      <alignment horizontal="center"/>
    </xf>
    <xf numFmtId="49" fontId="0" fillId="2" borderId="15" xfId="3" applyNumberFormat="1" applyFont="1" applyFill="1" applyBorder="1" applyAlignment="1">
      <alignment horizontal="center"/>
    </xf>
    <xf numFmtId="2" fontId="3" fillId="2" borderId="15" xfId="3" applyNumberFormat="1" applyFill="1" applyBorder="1" applyAlignment="1">
      <alignment horizontal="center"/>
    </xf>
    <xf numFmtId="164" fontId="3" fillId="2" borderId="15" xfId="3" applyNumberFormat="1" applyFill="1" applyBorder="1" applyAlignment="1">
      <alignment horizontal="center"/>
    </xf>
    <xf numFmtId="1" fontId="3" fillId="2" borderId="15" xfId="3" applyNumberFormat="1" applyFill="1" applyBorder="1" applyAlignment="1">
      <alignment horizontal="center"/>
    </xf>
    <xf numFmtId="0" fontId="3" fillId="2" borderId="15" xfId="3" applyFill="1" applyBorder="1" applyAlignment="1">
      <alignment horizontal="center"/>
    </xf>
    <xf numFmtId="49" fontId="0" fillId="2" borderId="14" xfId="3" applyNumberFormat="1" applyFont="1" applyFill="1" applyBorder="1" applyAlignment="1">
      <alignment horizontal="center"/>
    </xf>
    <xf numFmtId="167" fontId="3" fillId="2" borderId="1" xfId="3" applyNumberFormat="1" applyFill="1" applyBorder="1" applyAlignment="1">
      <alignment horizontal="center"/>
    </xf>
    <xf numFmtId="167" fontId="3" fillId="2" borderId="0" xfId="3" applyNumberFormat="1" applyFill="1" applyAlignment="1">
      <alignment horizontal="center"/>
    </xf>
    <xf numFmtId="168" fontId="3" fillId="2" borderId="1" xfId="3" applyNumberFormat="1" applyFill="1" applyBorder="1" applyAlignment="1">
      <alignment horizontal="center"/>
    </xf>
    <xf numFmtId="168" fontId="3" fillId="2" borderId="15" xfId="3" applyNumberFormat="1" applyFill="1" applyBorder="1" applyAlignment="1">
      <alignment horizontal="center"/>
    </xf>
    <xf numFmtId="1" fontId="3" fillId="2" borderId="12" xfId="3" applyNumberFormat="1" applyFill="1" applyBorder="1" applyAlignment="1">
      <alignment horizontal="center"/>
    </xf>
    <xf numFmtId="0" fontId="3" fillId="2" borderId="0" xfId="3" applyFill="1"/>
    <xf numFmtId="0" fontId="0" fillId="0" borderId="15" xfId="0" applyBorder="1"/>
    <xf numFmtId="0" fontId="6" fillId="4" borderId="6" xfId="4" applyFont="1" applyFill="1" applyBorder="1" applyAlignment="1">
      <alignment horizontal="center" vertical="center"/>
    </xf>
    <xf numFmtId="0" fontId="6" fillId="4" borderId="17" xfId="4" applyFont="1" applyFill="1" applyBorder="1" applyAlignment="1">
      <alignment horizontal="center" vertical="center"/>
    </xf>
    <xf numFmtId="0" fontId="6" fillId="4" borderId="0" xfId="4" applyFont="1" applyFill="1" applyAlignment="1">
      <alignment horizontal="center" vertical="center"/>
    </xf>
    <xf numFmtId="0" fontId="0" fillId="2" borderId="1" xfId="3" applyFont="1" applyFill="1" applyBorder="1" applyAlignment="1">
      <alignment horizontal="center"/>
    </xf>
    <xf numFmtId="0" fontId="0" fillId="2" borderId="0" xfId="3" applyFont="1" applyFill="1"/>
    <xf numFmtId="0" fontId="3" fillId="2" borderId="16" xfId="3" applyFill="1" applyBorder="1" applyAlignment="1">
      <alignment horizontal="center"/>
    </xf>
    <xf numFmtId="0" fontId="3" fillId="2" borderId="13" xfId="3" applyFill="1" applyBorder="1" applyAlignment="1">
      <alignment horizontal="center"/>
    </xf>
    <xf numFmtId="0" fontId="3" fillId="2" borderId="20" xfId="3" applyFill="1" applyBorder="1" applyAlignment="1">
      <alignment horizontal="center"/>
    </xf>
    <xf numFmtId="0" fontId="3" fillId="2" borderId="21" xfId="3" applyFill="1" applyBorder="1" applyAlignment="1">
      <alignment horizontal="center"/>
    </xf>
    <xf numFmtId="0" fontId="3" fillId="2" borderId="22" xfId="3" applyFill="1" applyBorder="1" applyAlignment="1">
      <alignment horizontal="center"/>
    </xf>
    <xf numFmtId="0" fontId="3" fillId="2" borderId="23" xfId="3" applyFill="1" applyBorder="1" applyAlignment="1">
      <alignment horizontal="center"/>
    </xf>
    <xf numFmtId="0" fontId="3" fillId="2" borderId="24" xfId="3" applyFill="1" applyBorder="1" applyAlignment="1">
      <alignment horizontal="center"/>
    </xf>
    <xf numFmtId="0" fontId="7" fillId="2" borderId="0" xfId="3" applyFont="1" applyFill="1"/>
    <xf numFmtId="0" fontId="7" fillId="2" borderId="0" xfId="0" applyFont="1" applyFill="1"/>
    <xf numFmtId="1" fontId="0" fillId="2" borderId="15" xfId="3" applyNumberFormat="1" applyFont="1" applyFill="1" applyBorder="1" applyAlignment="1">
      <alignment horizontal="center"/>
    </xf>
    <xf numFmtId="164" fontId="1" fillId="0" borderId="15" xfId="4" applyNumberFormat="1" applyBorder="1" applyAlignment="1">
      <alignment horizontal="center"/>
    </xf>
    <xf numFmtId="166" fontId="1" fillId="0" borderId="15" xfId="4" applyNumberFormat="1" applyBorder="1" applyAlignment="1">
      <alignment horizontal="center"/>
    </xf>
    <xf numFmtId="169" fontId="1" fillId="0" borderId="15" xfId="4" applyNumberFormat="1" applyBorder="1" applyAlignment="1">
      <alignment horizontal="center"/>
    </xf>
    <xf numFmtId="169" fontId="1" fillId="2" borderId="15" xfId="4" applyNumberFormat="1" applyFill="1" applyBorder="1" applyAlignment="1">
      <alignment horizontal="center"/>
    </xf>
    <xf numFmtId="0" fontId="0" fillId="2" borderId="15" xfId="0" applyFill="1" applyBorder="1"/>
    <xf numFmtId="164" fontId="0" fillId="2" borderId="15" xfId="3" applyNumberFormat="1" applyFont="1" applyFill="1" applyBorder="1" applyAlignment="1">
      <alignment horizontal="center"/>
    </xf>
    <xf numFmtId="166" fontId="1" fillId="2" borderId="15" xfId="4" applyNumberFormat="1" applyFill="1" applyBorder="1" applyAlignment="1">
      <alignment horizontal="center"/>
    </xf>
    <xf numFmtId="0" fontId="0" fillId="2" borderId="15" xfId="3" applyFont="1" applyFill="1" applyBorder="1" applyAlignment="1">
      <alignment horizontal="center"/>
    </xf>
    <xf numFmtId="9" fontId="1" fillId="0" borderId="15" xfId="4" applyNumberFormat="1" applyBorder="1" applyAlignment="1">
      <alignment horizontal="center"/>
    </xf>
    <xf numFmtId="9" fontId="3" fillId="2" borderId="15" xfId="3" applyNumberFormat="1" applyFill="1" applyBorder="1" applyAlignment="1">
      <alignment horizontal="center"/>
    </xf>
    <xf numFmtId="9" fontId="3" fillId="2" borderId="26" xfId="3" applyNumberFormat="1" applyFill="1" applyBorder="1" applyAlignment="1">
      <alignment horizontal="center"/>
    </xf>
    <xf numFmtId="0" fontId="3" fillId="2" borderId="27" xfId="3" applyFill="1" applyBorder="1" applyAlignment="1">
      <alignment horizontal="center"/>
    </xf>
    <xf numFmtId="0" fontId="3" fillId="2" borderId="28" xfId="3" applyFill="1" applyBorder="1" applyAlignment="1">
      <alignment horizontal="center"/>
    </xf>
    <xf numFmtId="0" fontId="3" fillId="2" borderId="29" xfId="3" applyFill="1" applyBorder="1" applyAlignment="1">
      <alignment horizontal="center"/>
    </xf>
    <xf numFmtId="0" fontId="0" fillId="2" borderId="29" xfId="0" applyFill="1" applyBorder="1"/>
    <xf numFmtId="0" fontId="0" fillId="2" borderId="10" xfId="0" applyFill="1" applyBorder="1"/>
    <xf numFmtId="0" fontId="3" fillId="2" borderId="17" xfId="3" applyFill="1" applyBorder="1" applyAlignment="1">
      <alignment horizontal="center"/>
    </xf>
    <xf numFmtId="0" fontId="0" fillId="2" borderId="17" xfId="0" applyFill="1" applyBorder="1"/>
    <xf numFmtId="0" fontId="0" fillId="2" borderId="3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31" xfId="0" applyFill="1" applyBorder="1"/>
    <xf numFmtId="1" fontId="3" fillId="2" borderId="15" xfId="3" applyNumberFormat="1" applyFill="1" applyBorder="1" applyAlignment="1">
      <alignment horizontal="center" vertical="center"/>
    </xf>
    <xf numFmtId="164" fontId="3" fillId="2" borderId="16" xfId="3" applyNumberFormat="1" applyFill="1" applyBorder="1" applyAlignment="1">
      <alignment horizontal="center"/>
    </xf>
    <xf numFmtId="1" fontId="3" fillId="2" borderId="13" xfId="3" applyNumberFormat="1" applyFill="1" applyBorder="1" applyAlignment="1">
      <alignment horizontal="center"/>
    </xf>
    <xf numFmtId="1" fontId="0" fillId="2" borderId="13" xfId="3" applyNumberFormat="1" applyFont="1" applyFill="1" applyBorder="1" applyAlignment="1">
      <alignment horizontal="center"/>
    </xf>
    <xf numFmtId="0" fontId="0" fillId="2" borderId="22" xfId="0" applyFill="1" applyBorder="1"/>
    <xf numFmtId="166" fontId="3" fillId="2" borderId="14" xfId="3" applyNumberFormat="1" applyFill="1" applyBorder="1" applyAlignment="1">
      <alignment horizontal="center"/>
    </xf>
    <xf numFmtId="0" fontId="3" fillId="0" borderId="15" xfId="3" applyBorder="1" applyAlignment="1">
      <alignment horizontal="center"/>
    </xf>
    <xf numFmtId="170" fontId="3" fillId="2" borderId="15" xfId="3" applyNumberFormat="1" applyFill="1" applyBorder="1" applyAlignment="1">
      <alignment horizontal="center"/>
    </xf>
    <xf numFmtId="170" fontId="0" fillId="2" borderId="15" xfId="3" applyNumberFormat="1" applyFont="1" applyFill="1" applyBorder="1" applyAlignment="1">
      <alignment horizontal="center"/>
    </xf>
    <xf numFmtId="0" fontId="7" fillId="2" borderId="15" xfId="3" applyFont="1" applyFill="1" applyBorder="1" applyAlignment="1">
      <alignment horizontal="center"/>
    </xf>
    <xf numFmtId="1" fontId="7" fillId="2" borderId="15" xfId="3" applyNumberFormat="1" applyFont="1" applyFill="1" applyBorder="1" applyAlignment="1">
      <alignment horizontal="center"/>
    </xf>
    <xf numFmtId="164" fontId="7" fillId="2" borderId="15" xfId="3" applyNumberFormat="1" applyFont="1" applyFill="1" applyBorder="1" applyAlignment="1">
      <alignment horizontal="center"/>
    </xf>
    <xf numFmtId="49" fontId="7" fillId="2" borderId="15" xfId="3" applyNumberFormat="1" applyFont="1" applyFill="1" applyBorder="1" applyAlignment="1">
      <alignment horizontal="center"/>
    </xf>
    <xf numFmtId="2" fontId="7" fillId="2" borderId="15" xfId="3" applyNumberFormat="1" applyFont="1" applyFill="1" applyBorder="1" applyAlignment="1">
      <alignment horizontal="center"/>
    </xf>
    <xf numFmtId="166" fontId="3" fillId="2" borderId="15" xfId="3" applyNumberFormat="1" applyFill="1" applyBorder="1" applyAlignment="1">
      <alignment horizontal="center"/>
    </xf>
    <xf numFmtId="169" fontId="3" fillId="2" borderId="15" xfId="3" applyNumberFormat="1" applyFill="1" applyBorder="1" applyAlignment="1">
      <alignment horizontal="center"/>
    </xf>
    <xf numFmtId="1" fontId="0" fillId="2" borderId="15" xfId="3" applyNumberFormat="1" applyFont="1" applyFill="1" applyBorder="1" applyAlignment="1">
      <alignment horizontal="center" vertical="center"/>
    </xf>
    <xf numFmtId="1" fontId="7" fillId="2" borderId="15" xfId="3" applyNumberFormat="1" applyFont="1" applyFill="1" applyBorder="1" applyAlignment="1">
      <alignment horizontal="center" vertical="center"/>
    </xf>
    <xf numFmtId="3" fontId="3" fillId="2" borderId="15" xfId="3" applyNumberForma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167" fontId="0" fillId="2" borderId="0" xfId="0" applyNumberFormat="1" applyFill="1"/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49" fontId="8" fillId="0" borderId="0" xfId="3" applyNumberFormat="1" applyFont="1"/>
    <xf numFmtId="49" fontId="6" fillId="4" borderId="0" xfId="4" applyNumberFormat="1" applyFont="1" applyFill="1" applyAlignment="1">
      <alignment horizontal="center" vertical="center"/>
    </xf>
    <xf numFmtId="49" fontId="6" fillId="5" borderId="3" xfId="4" applyNumberFormat="1" applyFont="1" applyFill="1" applyBorder="1"/>
    <xf numFmtId="49" fontId="1" fillId="3" borderId="0" xfId="4" applyNumberFormat="1" applyFill="1" applyAlignment="1">
      <alignment horizontal="center" vertical="center"/>
    </xf>
    <xf numFmtId="49" fontId="3" fillId="2" borderId="15" xfId="3" applyNumberFormat="1" applyFill="1" applyBorder="1" applyAlignment="1">
      <alignment horizontal="center"/>
    </xf>
    <xf numFmtId="49" fontId="0" fillId="2" borderId="0" xfId="0" applyNumberFormat="1" applyFill="1"/>
    <xf numFmtId="49" fontId="0" fillId="0" borderId="0" xfId="0" applyNumberFormat="1"/>
    <xf numFmtId="49" fontId="6" fillId="4" borderId="6" xfId="4" applyNumberFormat="1" applyFont="1" applyFill="1" applyBorder="1" applyAlignment="1">
      <alignment horizontal="center" vertical="center"/>
    </xf>
    <xf numFmtId="49" fontId="6" fillId="5" borderId="7" xfId="4" applyNumberFormat="1" applyFont="1" applyFill="1" applyBorder="1"/>
    <xf numFmtId="49" fontId="1" fillId="3" borderId="3" xfId="4" applyNumberFormat="1" applyFill="1" applyBorder="1" applyAlignment="1">
      <alignment horizontal="center" vertical="center" wrapText="1"/>
    </xf>
    <xf numFmtId="164" fontId="3" fillId="2" borderId="35" xfId="3" applyNumberFormat="1" applyFill="1" applyBorder="1" applyAlignment="1">
      <alignment horizontal="center"/>
    </xf>
    <xf numFmtId="0" fontId="3" fillId="2" borderId="35" xfId="3" applyFill="1" applyBorder="1" applyAlignment="1">
      <alignment horizontal="center"/>
    </xf>
    <xf numFmtId="0" fontId="1" fillId="0" borderId="22" xfId="6" applyNumberFormat="1" applyBorder="1" applyAlignment="1">
      <alignment horizontal="center"/>
    </xf>
    <xf numFmtId="0" fontId="1" fillId="0" borderId="15" xfId="6" applyNumberFormat="1" applyBorder="1" applyAlignment="1">
      <alignment horizontal="center"/>
    </xf>
    <xf numFmtId="49" fontId="0" fillId="0" borderId="15" xfId="3" applyNumberFormat="1" applyFont="1" applyBorder="1" applyAlignment="1">
      <alignment horizontal="center"/>
    </xf>
    <xf numFmtId="1" fontId="3" fillId="0" borderId="15" xfId="3" applyNumberFormat="1" applyBorder="1" applyAlignment="1">
      <alignment horizontal="center"/>
    </xf>
    <xf numFmtId="9" fontId="3" fillId="0" borderId="15" xfId="3" applyNumberForma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167" fontId="6" fillId="4" borderId="0" xfId="4" applyNumberFormat="1" applyFont="1" applyFill="1" applyAlignment="1">
      <alignment horizontal="center" vertical="center" wrapText="1"/>
    </xf>
    <xf numFmtId="49" fontId="6" fillId="4" borderId="0" xfId="4" applyNumberFormat="1" applyFont="1" applyFill="1" applyAlignment="1">
      <alignment horizontal="center" vertical="center" wrapText="1"/>
    </xf>
    <xf numFmtId="168" fontId="6" fillId="4" borderId="0" xfId="4" applyNumberFormat="1" applyFont="1" applyFill="1" applyAlignment="1">
      <alignment horizontal="center" vertical="center" wrapText="1"/>
    </xf>
    <xf numFmtId="2" fontId="6" fillId="4" borderId="0" xfId="4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4" borderId="0" xfId="2" applyNumberFormat="1" applyFont="1" applyFill="1" applyAlignment="1">
      <alignment horizontal="center" vertical="center" wrapText="1"/>
    </xf>
    <xf numFmtId="0" fontId="6" fillId="4" borderId="0" xfId="4" applyFont="1" applyFill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68" fontId="3" fillId="2" borderId="14" xfId="3" applyNumberFormat="1" applyFill="1" applyBorder="1" applyAlignment="1">
      <alignment horizontal="center"/>
    </xf>
    <xf numFmtId="1" fontId="3" fillId="2" borderId="14" xfId="3" applyNumberFormat="1" applyFill="1" applyBorder="1" applyAlignment="1">
      <alignment horizontal="center"/>
    </xf>
    <xf numFmtId="164" fontId="3" fillId="2" borderId="21" xfId="3" applyNumberFormat="1" applyFill="1" applyBorder="1" applyAlignment="1">
      <alignment horizontal="center"/>
    </xf>
    <xf numFmtId="1" fontId="0" fillId="2" borderId="33" xfId="3" applyNumberFormat="1" applyFont="1" applyFill="1" applyBorder="1" applyAlignment="1">
      <alignment horizontal="center"/>
    </xf>
    <xf numFmtId="0" fontId="3" fillId="2" borderId="37" xfId="3" applyFill="1" applyBorder="1" applyAlignment="1">
      <alignment horizontal="center"/>
    </xf>
    <xf numFmtId="0" fontId="3" fillId="2" borderId="38" xfId="3" applyFill="1" applyBorder="1" applyAlignment="1">
      <alignment horizontal="center"/>
    </xf>
    <xf numFmtId="0" fontId="3" fillId="2" borderId="33" xfId="3" applyFill="1" applyBorder="1" applyAlignment="1">
      <alignment horizontal="center"/>
    </xf>
    <xf numFmtId="2" fontId="0" fillId="2" borderId="15" xfId="3" applyNumberFormat="1" applyFont="1" applyFill="1" applyBorder="1" applyAlignment="1">
      <alignment horizontal="center"/>
    </xf>
    <xf numFmtId="9" fontId="3" fillId="0" borderId="22" xfId="3" applyNumberForma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164" fontId="3" fillId="2" borderId="39" xfId="3" applyNumberFormat="1" applyFill="1" applyBorder="1" applyAlignment="1">
      <alignment horizontal="center"/>
    </xf>
    <xf numFmtId="1" fontId="3" fillId="2" borderId="39" xfId="3" applyNumberFormat="1" applyFill="1" applyBorder="1" applyAlignment="1">
      <alignment horizontal="center"/>
    </xf>
    <xf numFmtId="49" fontId="0" fillId="2" borderId="20" xfId="3" applyNumberFormat="1" applyFont="1" applyFill="1" applyBorder="1" applyAlignment="1">
      <alignment horizontal="center"/>
    </xf>
    <xf numFmtId="49" fontId="0" fillId="2" borderId="25" xfId="3" applyNumberFormat="1" applyFont="1" applyFill="1" applyBorder="1" applyAlignment="1">
      <alignment horizontal="center"/>
    </xf>
    <xf numFmtId="49" fontId="0" fillId="2" borderId="22" xfId="3" applyNumberFormat="1" applyFont="1" applyFill="1" applyBorder="1" applyAlignment="1">
      <alignment horizontal="center"/>
    </xf>
    <xf numFmtId="49" fontId="0" fillId="0" borderId="20" xfId="3" applyNumberFormat="1" applyFont="1" applyBorder="1" applyAlignment="1">
      <alignment horizontal="center"/>
    </xf>
    <xf numFmtId="49" fontId="0" fillId="0" borderId="25" xfId="3" applyNumberFormat="1" applyFont="1" applyBorder="1" applyAlignment="1">
      <alignment horizontal="center"/>
    </xf>
    <xf numFmtId="49" fontId="0" fillId="0" borderId="22" xfId="3" applyNumberFormat="1" applyFon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3" fillId="2" borderId="20" xfId="3" applyFill="1" applyBorder="1" applyAlignment="1">
      <alignment horizontal="center"/>
    </xf>
    <xf numFmtId="0" fontId="3" fillId="2" borderId="25" xfId="3" applyFill="1" applyBorder="1" applyAlignment="1">
      <alignment horizontal="center"/>
    </xf>
    <xf numFmtId="0" fontId="3" fillId="2" borderId="22" xfId="3" applyFill="1" applyBorder="1" applyAlignment="1">
      <alignment horizontal="center"/>
    </xf>
    <xf numFmtId="0" fontId="6" fillId="4" borderId="8" xfId="2" applyNumberFormat="1" applyFont="1" applyFill="1" applyBorder="1" applyAlignment="1">
      <alignment horizontal="center" vertical="center" wrapText="1"/>
    </xf>
    <xf numFmtId="0" fontId="6" fillId="4" borderId="10" xfId="2" applyNumberFormat="1" applyFont="1" applyFill="1" applyBorder="1" applyAlignment="1">
      <alignment horizontal="center" vertical="center" wrapText="1"/>
    </xf>
    <xf numFmtId="2" fontId="6" fillId="4" borderId="2" xfId="4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6" fillId="4" borderId="8" xfId="4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168" fontId="3" fillId="2" borderId="20" xfId="3" applyNumberFormat="1" applyFill="1" applyBorder="1" applyAlignment="1">
      <alignment horizontal="center"/>
    </xf>
    <xf numFmtId="168" fontId="3" fillId="2" borderId="25" xfId="3" applyNumberFormat="1" applyFill="1" applyBorder="1" applyAlignment="1">
      <alignment horizontal="center"/>
    </xf>
    <xf numFmtId="168" fontId="3" fillId="2" borderId="22" xfId="3" applyNumberFormat="1" applyFill="1" applyBorder="1" applyAlignment="1">
      <alignment horizontal="center"/>
    </xf>
    <xf numFmtId="167" fontId="4" fillId="4" borderId="2" xfId="4" applyNumberFormat="1" applyFont="1" applyFill="1" applyBorder="1" applyAlignment="1">
      <alignment horizontal="center"/>
    </xf>
    <xf numFmtId="167" fontId="4" fillId="4" borderId="3" xfId="4" applyNumberFormat="1" applyFont="1" applyFill="1" applyBorder="1" applyAlignment="1">
      <alignment horizontal="center"/>
    </xf>
    <xf numFmtId="167" fontId="4" fillId="4" borderId="18" xfId="4" applyNumberFormat="1" applyFont="1" applyFill="1" applyBorder="1" applyAlignment="1">
      <alignment horizontal="center"/>
    </xf>
    <xf numFmtId="0" fontId="6" fillId="4" borderId="5" xfId="4" applyFont="1" applyFill="1" applyBorder="1" applyAlignment="1">
      <alignment horizontal="center" vertical="center"/>
    </xf>
    <xf numFmtId="0" fontId="6" fillId="4" borderId="6" xfId="4" applyFont="1" applyFill="1" applyBorder="1" applyAlignment="1">
      <alignment horizontal="center" vertical="center"/>
    </xf>
    <xf numFmtId="0" fontId="6" fillId="4" borderId="19" xfId="4" applyFont="1" applyFill="1" applyBorder="1" applyAlignment="1">
      <alignment horizontal="center" vertical="center"/>
    </xf>
    <xf numFmtId="167" fontId="6" fillId="4" borderId="8" xfId="4" applyNumberFormat="1" applyFont="1" applyFill="1" applyBorder="1" applyAlignment="1">
      <alignment horizontal="center" vertical="center" wrapText="1"/>
    </xf>
    <xf numFmtId="167" fontId="6" fillId="4" borderId="10" xfId="4" applyNumberFormat="1" applyFont="1" applyFill="1" applyBorder="1" applyAlignment="1">
      <alignment horizontal="center" vertical="center" wrapText="1"/>
    </xf>
    <xf numFmtId="49" fontId="6" fillId="4" borderId="8" xfId="4" applyNumberFormat="1" applyFont="1" applyFill="1" applyBorder="1" applyAlignment="1">
      <alignment horizontal="center" vertical="center" wrapText="1"/>
    </xf>
    <xf numFmtId="49" fontId="6" fillId="4" borderId="10" xfId="4" applyNumberFormat="1" applyFont="1" applyFill="1" applyBorder="1" applyAlignment="1">
      <alignment horizontal="center" vertical="center" wrapText="1"/>
    </xf>
    <xf numFmtId="168" fontId="6" fillId="4" borderId="8" xfId="4" applyNumberFormat="1" applyFont="1" applyFill="1" applyBorder="1" applyAlignment="1">
      <alignment horizontal="center" vertical="center" wrapText="1"/>
    </xf>
    <xf numFmtId="168" fontId="6" fillId="4" borderId="10" xfId="4" applyNumberFormat="1" applyFont="1" applyFill="1" applyBorder="1" applyAlignment="1">
      <alignment horizontal="center" vertical="center" wrapText="1"/>
    </xf>
    <xf numFmtId="2" fontId="6" fillId="4" borderId="10" xfId="4" applyNumberFormat="1" applyFont="1" applyFill="1" applyBorder="1" applyAlignment="1">
      <alignment horizontal="center" vertical="center" wrapText="1"/>
    </xf>
    <xf numFmtId="2" fontId="6" fillId="4" borderId="9" xfId="4" applyNumberFormat="1" applyFont="1" applyFill="1" applyBorder="1" applyAlignment="1">
      <alignment horizontal="center" vertical="center" wrapText="1"/>
    </xf>
    <xf numFmtId="2" fontId="6" fillId="4" borderId="11" xfId="4" applyNumberFormat="1" applyFont="1" applyFill="1" applyBorder="1" applyAlignment="1">
      <alignment horizontal="center" vertical="center" wrapText="1"/>
    </xf>
    <xf numFmtId="0" fontId="6" fillId="4" borderId="8" xfId="4" applyFont="1" applyFill="1" applyBorder="1" applyAlignment="1">
      <alignment horizontal="center" vertical="center" wrapText="1"/>
    </xf>
    <xf numFmtId="0" fontId="6" fillId="4" borderId="10" xfId="4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6" fillId="4" borderId="32" xfId="4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2" fontId="6" fillId="4" borderId="32" xfId="4" applyNumberFormat="1" applyFont="1" applyFill="1" applyBorder="1" applyAlignment="1">
      <alignment horizontal="center" vertical="center" wrapText="1"/>
    </xf>
    <xf numFmtId="0" fontId="0" fillId="2" borderId="0" xfId="3" applyFont="1" applyFill="1"/>
    <xf numFmtId="0" fontId="0" fillId="0" borderId="0" xfId="0"/>
    <xf numFmtId="1" fontId="3" fillId="2" borderId="20" xfId="3" applyNumberFormat="1" applyFill="1" applyBorder="1" applyAlignment="1">
      <alignment horizontal="center"/>
    </xf>
    <xf numFmtId="1" fontId="3" fillId="2" borderId="25" xfId="3" applyNumberFormat="1" applyFill="1" applyBorder="1" applyAlignment="1">
      <alignment horizontal="center"/>
    </xf>
    <xf numFmtId="1" fontId="3" fillId="2" borderId="22" xfId="3" applyNumberFormat="1" applyFill="1" applyBorder="1" applyAlignment="1">
      <alignment horizontal="center"/>
    </xf>
    <xf numFmtId="0" fontId="0" fillId="2" borderId="34" xfId="3" applyFont="1" applyFill="1" applyBorder="1"/>
    <xf numFmtId="0" fontId="6" fillId="4" borderId="32" xfId="4" applyFont="1" applyFill="1" applyBorder="1" applyAlignment="1">
      <alignment horizontal="center" vertical="center" wrapText="1"/>
    </xf>
    <xf numFmtId="0" fontId="6" fillId="4" borderId="31" xfId="4" applyFont="1" applyFill="1" applyBorder="1" applyAlignment="1">
      <alignment horizontal="center" vertical="center" wrapText="1"/>
    </xf>
    <xf numFmtId="49" fontId="3" fillId="0" borderId="0" xfId="3" applyNumberFormat="1" applyAlignment="1">
      <alignment horizontal="left"/>
    </xf>
    <xf numFmtId="49" fontId="0" fillId="0" borderId="0" xfId="0" applyNumberFormat="1" applyAlignment="1">
      <alignment horizontal="left"/>
    </xf>
    <xf numFmtId="164" fontId="3" fillId="2" borderId="20" xfId="3" applyNumberFormat="1" applyFill="1" applyBorder="1" applyAlignment="1">
      <alignment horizontal="center"/>
    </xf>
    <xf numFmtId="164" fontId="3" fillId="2" borderId="25" xfId="3" applyNumberFormat="1" applyFill="1" applyBorder="1" applyAlignment="1">
      <alignment horizontal="center"/>
    </xf>
    <xf numFmtId="164" fontId="3" fillId="2" borderId="22" xfId="3" applyNumberFormat="1" applyFill="1" applyBorder="1" applyAlignment="1">
      <alignment horizontal="center"/>
    </xf>
    <xf numFmtId="164" fontId="0" fillId="2" borderId="20" xfId="3" applyNumberFormat="1" applyFont="1" applyFill="1" applyBorder="1" applyAlignment="1">
      <alignment horizontal="center"/>
    </xf>
    <xf numFmtId="164" fontId="0" fillId="2" borderId="25" xfId="3" applyNumberFormat="1" applyFont="1" applyFill="1" applyBorder="1" applyAlignment="1">
      <alignment horizontal="center"/>
    </xf>
    <xf numFmtId="164" fontId="0" fillId="2" borderId="22" xfId="3" applyNumberFormat="1" applyFont="1" applyFill="1" applyBorder="1" applyAlignment="1">
      <alignment horizontal="center"/>
    </xf>
    <xf numFmtId="0" fontId="0" fillId="2" borderId="20" xfId="3" applyFont="1" applyFill="1" applyBorder="1" applyAlignment="1">
      <alignment horizontal="center"/>
    </xf>
    <xf numFmtId="0" fontId="0" fillId="2" borderId="25" xfId="3" applyFont="1" applyFill="1" applyBorder="1" applyAlignment="1">
      <alignment horizontal="center"/>
    </xf>
    <xf numFmtId="0" fontId="0" fillId="2" borderId="22" xfId="3" applyFont="1" applyFill="1" applyBorder="1" applyAlignment="1">
      <alignment horizontal="center"/>
    </xf>
    <xf numFmtId="2" fontId="3" fillId="2" borderId="20" xfId="3" applyNumberFormat="1" applyFill="1" applyBorder="1" applyAlignment="1">
      <alignment horizontal="center"/>
    </xf>
    <xf numFmtId="2" fontId="3" fillId="2" borderId="25" xfId="3" applyNumberFormat="1" applyFill="1" applyBorder="1" applyAlignment="1">
      <alignment horizontal="center"/>
    </xf>
    <xf numFmtId="2" fontId="3" fillId="2" borderId="22" xfId="3" applyNumberFormat="1" applyFill="1" applyBorder="1" applyAlignment="1">
      <alignment horizontal="center"/>
    </xf>
    <xf numFmtId="0" fontId="0" fillId="2" borderId="15" xfId="3" applyNumberFormat="1" applyFont="1" applyFill="1" applyBorder="1" applyAlignment="1">
      <alignment horizontal="center"/>
    </xf>
    <xf numFmtId="1" fontId="3" fillId="2" borderId="15" xfId="3" applyNumberFormat="1" applyFill="1" applyBorder="1" applyAlignment="1"/>
  </cellXfs>
  <cellStyles count="7">
    <cellStyle name="Comma0" xfId="2" xr:uid="{00000000-0005-0000-0000-000000000000}"/>
    <cellStyle name="Comma0 2" xfId="6" xr:uid="{158E2136-041B-4961-91DD-3277F2C8DB4A}"/>
    <cellStyle name="Normal" xfId="0" builtinId="0"/>
    <cellStyle name="Normal 2" xfId="1" xr:uid="{00000000-0005-0000-0000-000002000000}"/>
    <cellStyle name="Normal 2 2" xfId="4" xr:uid="{00000000-0005-0000-0000-000003000000}"/>
    <cellStyle name="Normal 3" xfId="5" xr:uid="{00000000-0005-0000-0000-000004000000}"/>
    <cellStyle name="Normal 4" xfId="3" xr:uid="{00000000-0005-0000-0000-000005000000}"/>
  </cellStyles>
  <dxfs count="0"/>
  <tableStyles count="0" defaultTableStyle="TableStyleMedium2" defaultPivotStyle="PivotStyleLight16"/>
  <colors>
    <mruColors>
      <color rgb="FFFFCC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93"/>
  <sheetViews>
    <sheetView tabSelected="1" workbookViewId="0">
      <pane xSplit="1" ySplit="9" topLeftCell="B149" activePane="bottomRight" state="frozen"/>
      <selection pane="topRight" activeCell="B1" sqref="B1"/>
      <selection pane="bottomLeft" activeCell="A8" sqref="A8"/>
      <selection pane="bottomRight" activeCell="A164" sqref="A164"/>
    </sheetView>
  </sheetViews>
  <sheetFormatPr defaultRowHeight="15" x14ac:dyDescent="0.25"/>
  <cols>
    <col min="1" max="1" width="13.42578125" customWidth="1"/>
    <col min="2" max="2" width="8.140625" style="121" customWidth="1"/>
    <col min="3" max="3" width="10.7109375" customWidth="1"/>
    <col min="4" max="4" width="8.140625" style="121" customWidth="1"/>
    <col min="5" max="5" width="10" customWidth="1"/>
    <col min="6" max="6" width="8.85546875" customWidth="1"/>
    <col min="7" max="7" width="10" customWidth="1"/>
    <col min="8" max="8" width="10.7109375" customWidth="1"/>
    <col min="9" max="9" width="10.85546875" customWidth="1"/>
    <col min="10" max="10" width="8.7109375" customWidth="1"/>
    <col min="11" max="11" width="10.140625" customWidth="1"/>
    <col min="12" max="12" width="14.7109375" bestFit="1" customWidth="1"/>
    <col min="13" max="14" width="11.5703125" bestFit="1" customWidth="1"/>
    <col min="15" max="15" width="10" customWidth="1"/>
    <col min="16" max="16" width="11.42578125" customWidth="1"/>
    <col min="17" max="17" width="10.28515625" customWidth="1"/>
    <col min="18" max="18" width="10.5703125" customWidth="1"/>
    <col min="19" max="19" width="10.28515625" customWidth="1"/>
    <col min="20" max="20" width="10.85546875" customWidth="1"/>
    <col min="21" max="21" width="8.85546875" customWidth="1"/>
    <col min="22" max="24" width="7.7109375" customWidth="1"/>
    <col min="25" max="25" width="8.85546875" customWidth="1"/>
    <col min="26" max="26" width="17" customWidth="1"/>
    <col min="27" max="27" width="19.5703125" customWidth="1"/>
    <col min="28" max="28" width="12" customWidth="1"/>
    <col min="29" max="31" width="11.7109375" customWidth="1"/>
    <col min="32" max="32" width="11.140625" customWidth="1"/>
  </cols>
  <sheetData>
    <row r="1" spans="1:57" ht="15.75" thickBot="1" x14ac:dyDescent="0.3">
      <c r="A1" s="26"/>
      <c r="B1" s="115"/>
      <c r="C1" s="26"/>
      <c r="D1" s="115"/>
      <c r="E1" s="26"/>
      <c r="F1" s="26"/>
      <c r="G1" s="26"/>
      <c r="H1" s="26"/>
      <c r="I1" s="26"/>
      <c r="J1" s="26"/>
      <c r="K1" s="26"/>
      <c r="L1" s="26"/>
      <c r="M1" s="26"/>
      <c r="N1" s="26"/>
      <c r="O1" s="26">
        <v>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1"/>
      <c r="AH1" s="1"/>
      <c r="AI1" s="1"/>
    </row>
    <row r="2" spans="1:57" ht="15.75" x14ac:dyDescent="0.25">
      <c r="A2" s="176" t="s">
        <v>40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8"/>
      <c r="AD2" s="27"/>
      <c r="AE2" s="27"/>
      <c r="AF2" s="28"/>
      <c r="AG2" s="1"/>
      <c r="AH2" s="1"/>
      <c r="AI2" s="1"/>
      <c r="AJ2" s="54"/>
    </row>
    <row r="3" spans="1:57" ht="12" customHeight="1" thickBot="1" x14ac:dyDescent="0.3">
      <c r="A3" s="179" t="s">
        <v>10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1"/>
      <c r="AD3" s="29"/>
      <c r="AE3" s="29"/>
      <c r="AF3" s="30"/>
      <c r="AG3" s="1"/>
      <c r="AH3" s="1"/>
      <c r="AI3" s="1"/>
    </row>
    <row r="4" spans="1:57" ht="21" customHeight="1" thickBot="1" x14ac:dyDescent="0.3">
      <c r="A4" s="56"/>
      <c r="B4" s="116"/>
      <c r="C4" s="57"/>
      <c r="D4" s="122"/>
      <c r="E4" s="55"/>
      <c r="F4" s="57"/>
      <c r="G4" s="57"/>
      <c r="H4" s="57"/>
      <c r="I4" s="57"/>
      <c r="J4" s="57"/>
      <c r="K4" s="57"/>
      <c r="L4" s="57"/>
      <c r="M4" s="57"/>
      <c r="N4" s="57" t="s">
        <v>32</v>
      </c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5"/>
      <c r="AA4" s="57"/>
      <c r="AB4" s="57"/>
      <c r="AC4" s="57"/>
      <c r="AD4" s="29"/>
      <c r="AE4" s="29"/>
      <c r="AF4" s="30"/>
      <c r="AG4" s="1"/>
      <c r="AH4" s="1"/>
      <c r="AI4" s="1"/>
    </row>
    <row r="5" spans="1:57" ht="15.75" thickBot="1" x14ac:dyDescent="0.3">
      <c r="A5" s="31"/>
      <c r="B5" s="117"/>
      <c r="C5" s="32"/>
      <c r="D5" s="123"/>
      <c r="E5" s="33"/>
      <c r="F5" s="34"/>
      <c r="G5" s="34"/>
      <c r="H5" s="35"/>
      <c r="I5" s="35"/>
      <c r="J5" s="36"/>
      <c r="K5" s="36"/>
      <c r="L5" s="36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3"/>
      <c r="AA5" s="32"/>
      <c r="AB5" s="32"/>
      <c r="AC5" s="32"/>
      <c r="AD5" s="32"/>
      <c r="AE5" s="32"/>
      <c r="AF5" s="32"/>
      <c r="AG5" s="1"/>
      <c r="AH5" s="1"/>
      <c r="AI5" s="1"/>
    </row>
    <row r="6" spans="1:57" ht="30.75" customHeight="1" x14ac:dyDescent="0.25">
      <c r="A6" s="182" t="s">
        <v>0</v>
      </c>
      <c r="B6" s="184" t="s">
        <v>1</v>
      </c>
      <c r="C6" s="186" t="s">
        <v>2</v>
      </c>
      <c r="D6" s="184" t="s">
        <v>3</v>
      </c>
      <c r="E6" s="171" t="s">
        <v>4</v>
      </c>
      <c r="F6" s="171" t="s">
        <v>13</v>
      </c>
      <c r="G6" s="196" t="s">
        <v>14</v>
      </c>
      <c r="H6" s="169" t="s">
        <v>15</v>
      </c>
      <c r="I6" s="169" t="s">
        <v>16</v>
      </c>
      <c r="J6" s="189" t="s">
        <v>5</v>
      </c>
      <c r="K6" s="171" t="s">
        <v>11</v>
      </c>
      <c r="L6" s="169" t="s">
        <v>8</v>
      </c>
      <c r="M6" s="191" t="s">
        <v>34</v>
      </c>
      <c r="N6" s="194" t="s">
        <v>9</v>
      </c>
      <c r="O6" s="191" t="s">
        <v>17</v>
      </c>
      <c r="P6" s="191" t="s">
        <v>18</v>
      </c>
      <c r="Q6" s="167" t="s">
        <v>22</v>
      </c>
      <c r="R6" s="167" t="s">
        <v>19</v>
      </c>
      <c r="S6" s="167" t="s">
        <v>21</v>
      </c>
      <c r="T6" s="167" t="s">
        <v>20</v>
      </c>
      <c r="U6" s="167" t="s">
        <v>12</v>
      </c>
      <c r="V6" s="167" t="s">
        <v>29</v>
      </c>
      <c r="W6" s="167" t="s">
        <v>23</v>
      </c>
      <c r="X6" s="167" t="s">
        <v>24</v>
      </c>
      <c r="Y6" s="191" t="s">
        <v>25</v>
      </c>
      <c r="Z6" s="191" t="s">
        <v>6</v>
      </c>
      <c r="AA6" s="191" t="s">
        <v>7</v>
      </c>
      <c r="AB6" s="167" t="s">
        <v>30</v>
      </c>
      <c r="AC6" s="167" t="s">
        <v>26</v>
      </c>
      <c r="AD6" s="167" t="s">
        <v>27</v>
      </c>
      <c r="AE6" s="167" t="s">
        <v>31</v>
      </c>
      <c r="AF6" s="203" t="s">
        <v>28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ht="19.5" customHeight="1" thickBot="1" x14ac:dyDescent="0.3">
      <c r="A7" s="183"/>
      <c r="B7" s="185"/>
      <c r="C7" s="187"/>
      <c r="D7" s="185"/>
      <c r="E7" s="188"/>
      <c r="F7" s="193"/>
      <c r="G7" s="195"/>
      <c r="H7" s="170"/>
      <c r="I7" s="170"/>
      <c r="J7" s="190"/>
      <c r="K7" s="172"/>
      <c r="L7" s="170"/>
      <c r="M7" s="193"/>
      <c r="N7" s="195"/>
      <c r="O7" s="193"/>
      <c r="P7" s="193"/>
      <c r="Q7" s="193"/>
      <c r="R7" s="193"/>
      <c r="S7" s="193"/>
      <c r="T7" s="193"/>
      <c r="U7" s="193"/>
      <c r="V7" s="168"/>
      <c r="W7" s="168"/>
      <c r="X7" s="168"/>
      <c r="Y7" s="192"/>
      <c r="Z7" s="192"/>
      <c r="AA7" s="192"/>
      <c r="AB7" s="168"/>
      <c r="AC7" s="168"/>
      <c r="AD7" s="168"/>
      <c r="AE7" s="168"/>
      <c r="AF7" s="20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19.5" customHeight="1" thickBot="1" x14ac:dyDescent="0.3">
      <c r="A8" s="133" t="s">
        <v>33</v>
      </c>
      <c r="B8" s="134"/>
      <c r="C8" s="135"/>
      <c r="D8" s="134"/>
      <c r="E8" s="136"/>
      <c r="F8" s="137"/>
      <c r="G8" s="137"/>
      <c r="H8" s="137"/>
      <c r="I8" s="137"/>
      <c r="J8" s="136"/>
      <c r="K8" s="138"/>
      <c r="L8" s="137"/>
      <c r="M8" s="137"/>
      <c r="N8" s="137"/>
      <c r="O8" s="137"/>
      <c r="P8" s="137"/>
      <c r="Q8" s="141">
        <f>SUM(Q10:Q299)</f>
        <v>1758</v>
      </c>
      <c r="R8" s="141">
        <f>SUM(R10:R299)</f>
        <v>86</v>
      </c>
      <c r="S8" s="141">
        <f>SUM(S10:S299)</f>
        <v>67</v>
      </c>
      <c r="T8" s="141">
        <f>SUM(T10:T299)</f>
        <v>0</v>
      </c>
      <c r="U8" s="141">
        <f>SUM(U10:U125)</f>
        <v>0</v>
      </c>
      <c r="V8" s="141">
        <f t="shared" ref="V8:AA8" si="0">SUM(V10:V299)</f>
        <v>0</v>
      </c>
      <c r="W8" s="141">
        <f t="shared" si="0"/>
        <v>0</v>
      </c>
      <c r="X8" s="141">
        <f t="shared" si="0"/>
        <v>1</v>
      </c>
      <c r="Y8" s="141">
        <f t="shared" si="0"/>
        <v>2</v>
      </c>
      <c r="Z8" s="141">
        <f t="shared" si="0"/>
        <v>5</v>
      </c>
      <c r="AA8" s="141">
        <f t="shared" si="0"/>
        <v>1</v>
      </c>
      <c r="AB8" s="139"/>
      <c r="AC8" s="139"/>
      <c r="AD8" s="139"/>
      <c r="AE8" s="139"/>
      <c r="AF8" s="14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 s="2"/>
      <c r="B9" s="118"/>
      <c r="C9" s="3"/>
      <c r="D9" s="124"/>
      <c r="E9" s="4"/>
      <c r="F9" s="5"/>
      <c r="G9" s="5"/>
      <c r="H9" s="5"/>
      <c r="I9" s="6"/>
      <c r="J9" s="7"/>
      <c r="K9" s="7"/>
      <c r="L9" s="7"/>
      <c r="M9" s="8"/>
      <c r="N9" s="5"/>
      <c r="O9" s="9"/>
      <c r="P9" s="9"/>
      <c r="Q9" s="10"/>
      <c r="R9" s="11"/>
      <c r="S9" s="10"/>
      <c r="T9" s="10"/>
      <c r="U9" s="12"/>
      <c r="V9" s="12"/>
      <c r="W9" s="12"/>
      <c r="X9" s="12"/>
      <c r="Y9" s="12"/>
      <c r="Z9" s="10"/>
      <c r="AA9" s="10"/>
      <c r="AB9" s="13"/>
      <c r="AC9" s="13"/>
      <c r="AD9" s="13"/>
      <c r="AE9" s="13"/>
      <c r="AF9" s="8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s="54" customFormat="1" x14ac:dyDescent="0.25">
      <c r="A10" s="51">
        <v>45530</v>
      </c>
      <c r="B10" s="119" t="s">
        <v>39</v>
      </c>
      <c r="C10" s="51">
        <v>45531</v>
      </c>
      <c r="D10" s="42" t="s">
        <v>38</v>
      </c>
      <c r="E10" s="43">
        <v>19.25</v>
      </c>
      <c r="F10" s="44">
        <v>3.3</v>
      </c>
      <c r="G10" s="44">
        <v>1.5</v>
      </c>
      <c r="H10" s="45">
        <v>4014</v>
      </c>
      <c r="I10" s="45">
        <v>869</v>
      </c>
      <c r="J10" s="70">
        <f t="shared" ref="J10:J58" si="1">((H10/F10)+(I10/G10))/60</f>
        <v>29.928282828282832</v>
      </c>
      <c r="K10" s="78">
        <v>1</v>
      </c>
      <c r="L10" s="45">
        <v>9174</v>
      </c>
      <c r="M10" s="46">
        <v>17.8</v>
      </c>
      <c r="N10" s="44">
        <v>4.5999999999999996</v>
      </c>
      <c r="O10" s="46">
        <v>0</v>
      </c>
      <c r="P10" s="62">
        <v>0</v>
      </c>
      <c r="Q10" s="66">
        <v>0</v>
      </c>
      <c r="R10" s="46">
        <v>0</v>
      </c>
      <c r="S10" s="46">
        <v>0</v>
      </c>
      <c r="T10" s="62">
        <v>0</v>
      </c>
      <c r="U10" s="82">
        <v>0</v>
      </c>
      <c r="V10" s="127">
        <v>0</v>
      </c>
      <c r="W10" s="128">
        <v>0</v>
      </c>
      <c r="X10" s="128">
        <v>0</v>
      </c>
      <c r="Y10" s="128">
        <v>0</v>
      </c>
      <c r="Z10" s="46">
        <v>0</v>
      </c>
      <c r="AA10" s="46">
        <v>0</v>
      </c>
      <c r="AB10" s="71">
        <f t="shared" ref="AB10:AB52" si="2">Q10/J10</f>
        <v>0</v>
      </c>
      <c r="AC10" s="71">
        <f t="shared" ref="AC10:AC52" si="3">R10/J10</f>
        <v>0</v>
      </c>
      <c r="AD10" s="72">
        <f t="shared" ref="AD10:AD51" si="4">S10/J10</f>
        <v>0</v>
      </c>
      <c r="AE10" s="72">
        <f t="shared" ref="AE10:AE52" si="5">T10/J10</f>
        <v>0</v>
      </c>
      <c r="AF10" s="73">
        <f t="shared" ref="AF10:AF52" si="6">Z10/J10</f>
        <v>0</v>
      </c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</row>
    <row r="11" spans="1:57" s="54" customFormat="1" x14ac:dyDescent="0.25">
      <c r="A11" s="51">
        <v>45531</v>
      </c>
      <c r="B11" s="42" t="s">
        <v>38</v>
      </c>
      <c r="C11" s="51">
        <v>45532</v>
      </c>
      <c r="D11" s="42" t="s">
        <v>38</v>
      </c>
      <c r="E11" s="43">
        <v>24</v>
      </c>
      <c r="F11" s="44">
        <v>1.6</v>
      </c>
      <c r="G11" s="44">
        <v>1.5</v>
      </c>
      <c r="H11" s="45">
        <v>1592</v>
      </c>
      <c r="I11" s="45">
        <v>1638</v>
      </c>
      <c r="J11" s="70">
        <f t="shared" si="1"/>
        <v>34.783333333333331</v>
      </c>
      <c r="K11" s="78">
        <v>1</v>
      </c>
      <c r="L11" s="45">
        <v>9362</v>
      </c>
      <c r="M11" s="46">
        <v>17.899999999999999</v>
      </c>
      <c r="N11" s="75">
        <v>4.7</v>
      </c>
      <c r="O11" s="46">
        <v>0</v>
      </c>
      <c r="P11" s="62">
        <v>0</v>
      </c>
      <c r="Q11" s="66">
        <v>0</v>
      </c>
      <c r="R11" s="46">
        <v>0</v>
      </c>
      <c r="S11" s="46">
        <v>0</v>
      </c>
      <c r="T11" s="62">
        <v>0</v>
      </c>
      <c r="U11" s="82">
        <v>0</v>
      </c>
      <c r="V11" s="127">
        <v>0</v>
      </c>
      <c r="W11" s="128">
        <v>0</v>
      </c>
      <c r="X11" s="128">
        <v>0</v>
      </c>
      <c r="Y11" s="128">
        <v>0</v>
      </c>
      <c r="Z11" s="46">
        <v>0</v>
      </c>
      <c r="AA11" s="46">
        <v>0</v>
      </c>
      <c r="AB11" s="71">
        <f t="shared" si="2"/>
        <v>0</v>
      </c>
      <c r="AC11" s="71">
        <f t="shared" si="3"/>
        <v>0</v>
      </c>
      <c r="AD11" s="72">
        <f t="shared" si="4"/>
        <v>0</v>
      </c>
      <c r="AE11" s="72">
        <f t="shared" si="5"/>
        <v>0</v>
      </c>
      <c r="AF11" s="73">
        <f t="shared" si="6"/>
        <v>0</v>
      </c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</row>
    <row r="12" spans="1:57" s="54" customFormat="1" x14ac:dyDescent="0.25">
      <c r="A12" s="51">
        <v>45532</v>
      </c>
      <c r="B12" s="42" t="s">
        <v>38</v>
      </c>
      <c r="C12" s="51">
        <v>45533</v>
      </c>
      <c r="D12" s="42" t="s">
        <v>38</v>
      </c>
      <c r="E12" s="43">
        <v>24</v>
      </c>
      <c r="F12" s="44">
        <v>3.2</v>
      </c>
      <c r="G12" s="44">
        <v>3</v>
      </c>
      <c r="H12" s="45">
        <v>4257</v>
      </c>
      <c r="I12" s="45">
        <v>4143</v>
      </c>
      <c r="J12" s="70">
        <f t="shared" si="1"/>
        <v>45.188541666666666</v>
      </c>
      <c r="K12" s="78">
        <v>1</v>
      </c>
      <c r="L12" s="45">
        <v>8870</v>
      </c>
      <c r="M12" s="46">
        <v>18.2</v>
      </c>
      <c r="N12" s="44">
        <v>4.8</v>
      </c>
      <c r="O12" s="46">
        <v>0</v>
      </c>
      <c r="P12" s="62">
        <v>0</v>
      </c>
      <c r="Q12" s="66">
        <v>0</v>
      </c>
      <c r="R12" s="46">
        <v>0</v>
      </c>
      <c r="S12" s="46">
        <v>0</v>
      </c>
      <c r="T12" s="62">
        <v>0</v>
      </c>
      <c r="U12" s="82">
        <v>0</v>
      </c>
      <c r="V12" s="127">
        <v>0</v>
      </c>
      <c r="W12" s="128">
        <v>0</v>
      </c>
      <c r="X12" s="128">
        <v>0</v>
      </c>
      <c r="Y12" s="128">
        <v>0</v>
      </c>
      <c r="Z12" s="46">
        <v>0</v>
      </c>
      <c r="AA12" s="46">
        <v>0</v>
      </c>
      <c r="AB12" s="71">
        <f t="shared" si="2"/>
        <v>0</v>
      </c>
      <c r="AC12" s="71">
        <f t="shared" si="3"/>
        <v>0</v>
      </c>
      <c r="AD12" s="72">
        <f t="shared" si="4"/>
        <v>0</v>
      </c>
      <c r="AE12" s="72">
        <f t="shared" si="5"/>
        <v>0</v>
      </c>
      <c r="AF12" s="73">
        <f t="shared" si="6"/>
        <v>0</v>
      </c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</row>
    <row r="13" spans="1:57" s="54" customFormat="1" x14ac:dyDescent="0.25">
      <c r="A13" s="51">
        <v>45533</v>
      </c>
      <c r="B13" s="42" t="s">
        <v>38</v>
      </c>
      <c r="C13" s="51">
        <v>45534</v>
      </c>
      <c r="D13" s="42" t="s">
        <v>37</v>
      </c>
      <c r="E13" s="43">
        <v>24.5</v>
      </c>
      <c r="F13" s="44">
        <v>3.2</v>
      </c>
      <c r="G13" s="44">
        <v>2.7</v>
      </c>
      <c r="H13" s="45">
        <v>4200</v>
      </c>
      <c r="I13" s="45">
        <v>3988</v>
      </c>
      <c r="J13" s="70">
        <f t="shared" si="1"/>
        <v>46.492283950617285</v>
      </c>
      <c r="K13" s="78">
        <v>1</v>
      </c>
      <c r="L13" s="45">
        <v>8625</v>
      </c>
      <c r="M13" s="46">
        <v>18.3</v>
      </c>
      <c r="N13" s="44">
        <v>4.7</v>
      </c>
      <c r="O13" s="46">
        <v>0</v>
      </c>
      <c r="P13" s="62">
        <v>0</v>
      </c>
      <c r="Q13" s="66">
        <v>0</v>
      </c>
      <c r="R13" s="46">
        <v>0</v>
      </c>
      <c r="S13" s="46">
        <v>0</v>
      </c>
      <c r="T13" s="62">
        <v>0</v>
      </c>
      <c r="U13" s="82">
        <v>0</v>
      </c>
      <c r="V13" s="127">
        <v>0</v>
      </c>
      <c r="W13" s="128">
        <v>0</v>
      </c>
      <c r="X13" s="128">
        <v>0</v>
      </c>
      <c r="Y13" s="128">
        <v>0</v>
      </c>
      <c r="Z13" s="46">
        <v>0</v>
      </c>
      <c r="AA13" s="46">
        <v>0</v>
      </c>
      <c r="AB13" s="71">
        <f t="shared" si="2"/>
        <v>0</v>
      </c>
      <c r="AC13" s="71">
        <f t="shared" si="3"/>
        <v>0</v>
      </c>
      <c r="AD13" s="72">
        <f t="shared" si="4"/>
        <v>0</v>
      </c>
      <c r="AE13" s="72">
        <f t="shared" si="5"/>
        <v>0</v>
      </c>
      <c r="AF13" s="73">
        <f t="shared" si="6"/>
        <v>0</v>
      </c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</row>
    <row r="14" spans="1:57" s="54" customFormat="1" x14ac:dyDescent="0.25">
      <c r="A14" s="51">
        <v>45534</v>
      </c>
      <c r="B14" s="42" t="s">
        <v>37</v>
      </c>
      <c r="C14" s="51">
        <v>45535</v>
      </c>
      <c r="D14" s="42" t="s">
        <v>38</v>
      </c>
      <c r="E14" s="43">
        <v>23.5</v>
      </c>
      <c r="F14" s="44">
        <v>3</v>
      </c>
      <c r="G14" s="44">
        <v>1.2</v>
      </c>
      <c r="H14" s="45">
        <v>2420</v>
      </c>
      <c r="I14" s="45">
        <v>1434</v>
      </c>
      <c r="J14" s="70">
        <f t="shared" si="1"/>
        <v>33.361111111111107</v>
      </c>
      <c r="K14" s="78">
        <v>1</v>
      </c>
      <c r="L14" s="45">
        <v>8441</v>
      </c>
      <c r="M14" s="46">
        <v>18.899999999999999</v>
      </c>
      <c r="N14" s="44">
        <v>4.8</v>
      </c>
      <c r="O14" s="46">
        <v>0</v>
      </c>
      <c r="P14" s="62">
        <v>0</v>
      </c>
      <c r="Q14" s="66">
        <v>0</v>
      </c>
      <c r="R14" s="46">
        <v>0</v>
      </c>
      <c r="S14" s="46">
        <v>0</v>
      </c>
      <c r="T14" s="62">
        <v>0</v>
      </c>
      <c r="U14" s="82">
        <v>0</v>
      </c>
      <c r="V14" s="127">
        <v>0</v>
      </c>
      <c r="W14" s="128">
        <v>0</v>
      </c>
      <c r="X14" s="128">
        <v>0</v>
      </c>
      <c r="Y14" s="128">
        <v>0</v>
      </c>
      <c r="Z14" s="46">
        <v>0</v>
      </c>
      <c r="AA14" s="46">
        <v>0</v>
      </c>
      <c r="AB14" s="71">
        <f t="shared" si="2"/>
        <v>0</v>
      </c>
      <c r="AC14" s="71">
        <f t="shared" si="3"/>
        <v>0</v>
      </c>
      <c r="AD14" s="72">
        <f t="shared" si="4"/>
        <v>0</v>
      </c>
      <c r="AE14" s="72">
        <f t="shared" si="5"/>
        <v>0</v>
      </c>
      <c r="AF14" s="73">
        <f t="shared" si="6"/>
        <v>0</v>
      </c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</row>
    <row r="15" spans="1:57" s="54" customFormat="1" x14ac:dyDescent="0.25">
      <c r="A15" s="51">
        <v>45535</v>
      </c>
      <c r="B15" s="42" t="s">
        <v>38</v>
      </c>
      <c r="C15" s="51">
        <v>45536</v>
      </c>
      <c r="D15" s="42" t="s">
        <v>36</v>
      </c>
      <c r="E15" s="43">
        <v>23.75</v>
      </c>
      <c r="F15" s="44">
        <v>1.5</v>
      </c>
      <c r="G15" s="44">
        <v>1.5</v>
      </c>
      <c r="H15" s="45">
        <v>520</v>
      </c>
      <c r="I15" s="45">
        <v>2579</v>
      </c>
      <c r="J15" s="70">
        <f t="shared" si="1"/>
        <v>34.43333333333333</v>
      </c>
      <c r="K15" s="78">
        <v>1</v>
      </c>
      <c r="L15" s="45">
        <v>8228</v>
      </c>
      <c r="M15" s="46">
        <v>19.2</v>
      </c>
      <c r="N15" s="75">
        <v>5.0999999999999996</v>
      </c>
      <c r="O15" s="46">
        <v>0</v>
      </c>
      <c r="P15" s="62">
        <v>0</v>
      </c>
      <c r="Q15" s="66">
        <v>0</v>
      </c>
      <c r="R15" s="46">
        <v>0</v>
      </c>
      <c r="S15" s="46">
        <v>0</v>
      </c>
      <c r="T15" s="62">
        <v>0</v>
      </c>
      <c r="U15" s="82">
        <v>0</v>
      </c>
      <c r="V15" s="127">
        <v>0</v>
      </c>
      <c r="W15" s="128">
        <v>0</v>
      </c>
      <c r="X15" s="128">
        <v>0</v>
      </c>
      <c r="Y15" s="128">
        <v>0</v>
      </c>
      <c r="Z15" s="46">
        <v>0</v>
      </c>
      <c r="AA15" s="46">
        <v>0</v>
      </c>
      <c r="AB15" s="71">
        <f t="shared" si="2"/>
        <v>0</v>
      </c>
      <c r="AC15" s="71">
        <f t="shared" si="3"/>
        <v>0</v>
      </c>
      <c r="AD15" s="72">
        <f t="shared" si="4"/>
        <v>0</v>
      </c>
      <c r="AE15" s="72">
        <f t="shared" si="5"/>
        <v>0</v>
      </c>
      <c r="AF15" s="73">
        <f t="shared" si="6"/>
        <v>0</v>
      </c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</row>
    <row r="16" spans="1:57" s="54" customFormat="1" x14ac:dyDescent="0.25">
      <c r="A16" s="51">
        <v>45536</v>
      </c>
      <c r="B16" s="42" t="s">
        <v>36</v>
      </c>
      <c r="C16" s="51">
        <v>45537</v>
      </c>
      <c r="D16" s="42" t="s">
        <v>36</v>
      </c>
      <c r="E16" s="43">
        <v>24</v>
      </c>
      <c r="F16" s="44">
        <v>2.8</v>
      </c>
      <c r="G16" s="44">
        <v>0.9</v>
      </c>
      <c r="H16" s="45">
        <v>3836</v>
      </c>
      <c r="I16" s="45">
        <v>306</v>
      </c>
      <c r="J16" s="70">
        <f t="shared" si="1"/>
        <v>28.5</v>
      </c>
      <c r="K16" s="78">
        <v>1</v>
      </c>
      <c r="L16" s="45">
        <v>8218</v>
      </c>
      <c r="M16" s="46">
        <v>19.100000000000001</v>
      </c>
      <c r="N16" s="75">
        <v>5.3</v>
      </c>
      <c r="O16" s="46">
        <v>0</v>
      </c>
      <c r="P16" s="62">
        <v>0</v>
      </c>
      <c r="Q16" s="66">
        <v>0</v>
      </c>
      <c r="R16" s="46">
        <v>0</v>
      </c>
      <c r="S16" s="46">
        <v>0</v>
      </c>
      <c r="T16" s="62">
        <v>0</v>
      </c>
      <c r="U16" s="82">
        <v>0</v>
      </c>
      <c r="V16" s="127">
        <v>0</v>
      </c>
      <c r="W16" s="128">
        <v>0</v>
      </c>
      <c r="X16" s="128">
        <v>0</v>
      </c>
      <c r="Y16" s="128">
        <v>0</v>
      </c>
      <c r="Z16" s="46">
        <v>0</v>
      </c>
      <c r="AA16" s="46">
        <v>0</v>
      </c>
      <c r="AB16" s="71">
        <f t="shared" si="2"/>
        <v>0</v>
      </c>
      <c r="AC16" s="71">
        <f t="shared" si="3"/>
        <v>0</v>
      </c>
      <c r="AD16" s="72">
        <f t="shared" si="4"/>
        <v>0</v>
      </c>
      <c r="AE16" s="72">
        <f t="shared" si="5"/>
        <v>0</v>
      </c>
      <c r="AF16" s="73">
        <f t="shared" si="6"/>
        <v>0</v>
      </c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</row>
    <row r="17" spans="1:45" s="54" customFormat="1" x14ac:dyDescent="0.25">
      <c r="A17" s="51">
        <v>45537</v>
      </c>
      <c r="B17" s="42" t="s">
        <v>36</v>
      </c>
      <c r="C17" s="51">
        <v>45538</v>
      </c>
      <c r="D17" s="42" t="s">
        <v>36</v>
      </c>
      <c r="E17" s="43">
        <v>24</v>
      </c>
      <c r="F17" s="44">
        <v>2.9</v>
      </c>
      <c r="G17" s="44">
        <v>1.4</v>
      </c>
      <c r="H17" s="45">
        <v>4061</v>
      </c>
      <c r="I17" s="45">
        <v>786</v>
      </c>
      <c r="J17" s="70">
        <f t="shared" si="1"/>
        <v>32.696223316912977</v>
      </c>
      <c r="K17" s="78">
        <v>1</v>
      </c>
      <c r="L17" s="45">
        <v>8093</v>
      </c>
      <c r="M17" s="46">
        <v>19.100000000000001</v>
      </c>
      <c r="N17" s="44">
        <v>5.0999999999999996</v>
      </c>
      <c r="O17" s="46">
        <v>36</v>
      </c>
      <c r="P17" s="62">
        <v>36</v>
      </c>
      <c r="Q17" s="66">
        <v>0</v>
      </c>
      <c r="R17" s="46">
        <v>0</v>
      </c>
      <c r="S17" s="46">
        <v>1</v>
      </c>
      <c r="T17" s="62">
        <v>0</v>
      </c>
      <c r="U17" s="82">
        <v>0</v>
      </c>
      <c r="V17" s="127">
        <v>0</v>
      </c>
      <c r="W17" s="128">
        <v>0</v>
      </c>
      <c r="X17" s="128">
        <v>0</v>
      </c>
      <c r="Y17" s="128">
        <v>0</v>
      </c>
      <c r="Z17" s="46">
        <v>0</v>
      </c>
      <c r="AA17" s="46">
        <v>0</v>
      </c>
      <c r="AB17" s="71">
        <f t="shared" si="2"/>
        <v>0</v>
      </c>
      <c r="AC17" s="71">
        <f t="shared" si="3"/>
        <v>0</v>
      </c>
      <c r="AD17" s="72">
        <f t="shared" si="4"/>
        <v>3.0584572117316185E-2</v>
      </c>
      <c r="AE17" s="72">
        <f t="shared" si="5"/>
        <v>0</v>
      </c>
      <c r="AF17" s="73">
        <f t="shared" si="6"/>
        <v>0</v>
      </c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</row>
    <row r="18" spans="1:45" s="54" customFormat="1" x14ac:dyDescent="0.25">
      <c r="A18" s="51">
        <v>45538</v>
      </c>
      <c r="B18" s="42" t="s">
        <v>36</v>
      </c>
      <c r="C18" s="51">
        <v>45539</v>
      </c>
      <c r="D18" s="42" t="s">
        <v>35</v>
      </c>
      <c r="E18" s="43">
        <v>24.5</v>
      </c>
      <c r="F18" s="44">
        <v>3.1</v>
      </c>
      <c r="G18" s="44">
        <v>2.5</v>
      </c>
      <c r="H18" s="45">
        <v>3827</v>
      </c>
      <c r="I18" s="45">
        <v>3610</v>
      </c>
      <c r="J18" s="70">
        <f t="shared" si="1"/>
        <v>44.641935483870967</v>
      </c>
      <c r="K18" s="78">
        <v>1</v>
      </c>
      <c r="L18" s="45">
        <v>7949</v>
      </c>
      <c r="M18" s="46">
        <v>18.8</v>
      </c>
      <c r="N18" s="44">
        <v>4.8</v>
      </c>
      <c r="O18" s="46">
        <v>0</v>
      </c>
      <c r="P18" s="62">
        <v>0</v>
      </c>
      <c r="Q18" s="66">
        <v>0</v>
      </c>
      <c r="R18" s="46">
        <v>0</v>
      </c>
      <c r="S18" s="46">
        <v>0</v>
      </c>
      <c r="T18" s="62">
        <v>0</v>
      </c>
      <c r="U18" s="82">
        <v>0</v>
      </c>
      <c r="V18" s="127">
        <v>0</v>
      </c>
      <c r="W18" s="128">
        <v>0</v>
      </c>
      <c r="X18" s="128">
        <v>0</v>
      </c>
      <c r="Y18" s="128">
        <v>0</v>
      </c>
      <c r="Z18" s="46">
        <v>0</v>
      </c>
      <c r="AA18" s="46">
        <v>0</v>
      </c>
      <c r="AB18" s="71">
        <f t="shared" si="2"/>
        <v>0</v>
      </c>
      <c r="AC18" s="71">
        <f t="shared" si="3"/>
        <v>0</v>
      </c>
      <c r="AD18" s="72">
        <f t="shared" si="4"/>
        <v>0</v>
      </c>
      <c r="AE18" s="72">
        <f t="shared" si="5"/>
        <v>0</v>
      </c>
      <c r="AF18" s="73">
        <f t="shared" si="6"/>
        <v>0</v>
      </c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</row>
    <row r="19" spans="1:45" s="54" customFormat="1" x14ac:dyDescent="0.25">
      <c r="A19" s="51">
        <v>45539</v>
      </c>
      <c r="B19" s="42" t="s">
        <v>35</v>
      </c>
      <c r="C19" s="51">
        <v>45540</v>
      </c>
      <c r="D19" s="42" t="s">
        <v>38</v>
      </c>
      <c r="E19" s="43">
        <v>23.75</v>
      </c>
      <c r="F19" s="44">
        <v>3</v>
      </c>
      <c r="G19" s="44">
        <v>2.9</v>
      </c>
      <c r="H19" s="45">
        <v>3746</v>
      </c>
      <c r="I19" s="45">
        <v>3970</v>
      </c>
      <c r="J19" s="70">
        <f t="shared" si="1"/>
        <v>43.627203065134104</v>
      </c>
      <c r="K19" s="78">
        <v>1</v>
      </c>
      <c r="L19" s="45">
        <v>8045</v>
      </c>
      <c r="M19" s="46">
        <v>18.600000000000001</v>
      </c>
      <c r="N19" s="44">
        <v>4.7</v>
      </c>
      <c r="O19" s="46">
        <v>0</v>
      </c>
      <c r="P19" s="62">
        <v>0</v>
      </c>
      <c r="Q19" s="66">
        <v>0</v>
      </c>
      <c r="R19" s="46">
        <v>0</v>
      </c>
      <c r="S19" s="46">
        <v>0</v>
      </c>
      <c r="T19" s="62">
        <v>0</v>
      </c>
      <c r="U19" s="82">
        <v>0</v>
      </c>
      <c r="V19" s="127">
        <v>0</v>
      </c>
      <c r="W19" s="128">
        <v>0</v>
      </c>
      <c r="X19" s="128">
        <v>0</v>
      </c>
      <c r="Y19" s="128">
        <v>0</v>
      </c>
      <c r="Z19" s="46">
        <v>0</v>
      </c>
      <c r="AA19" s="46">
        <v>0</v>
      </c>
      <c r="AB19" s="71">
        <f t="shared" si="2"/>
        <v>0</v>
      </c>
      <c r="AC19" s="71">
        <f t="shared" si="3"/>
        <v>0</v>
      </c>
      <c r="AD19" s="72">
        <f t="shared" si="4"/>
        <v>0</v>
      </c>
      <c r="AE19" s="72">
        <f t="shared" si="5"/>
        <v>0</v>
      </c>
      <c r="AF19" s="73">
        <f t="shared" si="6"/>
        <v>0</v>
      </c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</row>
    <row r="20" spans="1:45" s="54" customFormat="1" x14ac:dyDescent="0.25">
      <c r="A20" s="51">
        <v>45540</v>
      </c>
      <c r="B20" s="42" t="s">
        <v>38</v>
      </c>
      <c r="C20" s="51">
        <v>45541</v>
      </c>
      <c r="D20" s="42" t="s">
        <v>35</v>
      </c>
      <c r="E20" s="43">
        <v>24.25</v>
      </c>
      <c r="F20" s="44">
        <v>2.8</v>
      </c>
      <c r="G20" s="44">
        <v>1.7</v>
      </c>
      <c r="H20" s="45">
        <v>3869</v>
      </c>
      <c r="I20" s="45">
        <v>2027</v>
      </c>
      <c r="J20" s="70">
        <f t="shared" si="1"/>
        <v>42.90231092436975</v>
      </c>
      <c r="K20" s="78">
        <v>1</v>
      </c>
      <c r="L20" s="45">
        <v>7843</v>
      </c>
      <c r="M20" s="46">
        <v>19.100000000000001</v>
      </c>
      <c r="N20" s="44">
        <v>4.5999999999999996</v>
      </c>
      <c r="O20" s="46">
        <v>0</v>
      </c>
      <c r="P20" s="62">
        <v>0</v>
      </c>
      <c r="Q20" s="66">
        <v>0</v>
      </c>
      <c r="R20" s="46">
        <v>0</v>
      </c>
      <c r="S20" s="46">
        <v>0</v>
      </c>
      <c r="T20" s="62">
        <v>0</v>
      </c>
      <c r="U20" s="82">
        <v>0</v>
      </c>
      <c r="V20" s="127">
        <v>0</v>
      </c>
      <c r="W20" s="128">
        <v>0</v>
      </c>
      <c r="X20" s="128">
        <v>0</v>
      </c>
      <c r="Y20" s="128">
        <v>0</v>
      </c>
      <c r="Z20" s="46">
        <v>0</v>
      </c>
      <c r="AA20" s="46">
        <v>0</v>
      </c>
      <c r="AB20" s="71">
        <f t="shared" si="2"/>
        <v>0</v>
      </c>
      <c r="AC20" s="71">
        <f t="shared" si="3"/>
        <v>0</v>
      </c>
      <c r="AD20" s="72">
        <f t="shared" si="4"/>
        <v>0</v>
      </c>
      <c r="AE20" s="72">
        <f t="shared" si="5"/>
        <v>0</v>
      </c>
      <c r="AF20" s="73">
        <f t="shared" si="6"/>
        <v>0</v>
      </c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</row>
    <row r="21" spans="1:45" s="54" customFormat="1" x14ac:dyDescent="0.25">
      <c r="A21" s="51">
        <v>45541</v>
      </c>
      <c r="B21" s="42" t="s">
        <v>35</v>
      </c>
      <c r="C21" s="51">
        <v>45542</v>
      </c>
      <c r="D21" s="42" t="s">
        <v>37</v>
      </c>
      <c r="E21" s="43">
        <v>24.25</v>
      </c>
      <c r="F21" s="44">
        <v>2.2000000000000002</v>
      </c>
      <c r="G21" s="44">
        <v>2.2999999999999998</v>
      </c>
      <c r="H21" s="45">
        <v>3583</v>
      </c>
      <c r="I21" s="45">
        <v>3527</v>
      </c>
      <c r="J21" s="70">
        <f t="shared" si="1"/>
        <v>52.701910408432148</v>
      </c>
      <c r="K21" s="78">
        <v>1</v>
      </c>
      <c r="L21" s="45">
        <v>8006</v>
      </c>
      <c r="M21" s="46">
        <v>19.3</v>
      </c>
      <c r="N21" s="44">
        <v>4.8</v>
      </c>
      <c r="O21" s="46">
        <v>0</v>
      </c>
      <c r="P21" s="62">
        <v>0</v>
      </c>
      <c r="Q21" s="66">
        <v>0</v>
      </c>
      <c r="R21" s="46">
        <v>0</v>
      </c>
      <c r="S21" s="46">
        <v>0</v>
      </c>
      <c r="T21" s="62">
        <v>0</v>
      </c>
      <c r="U21" s="82">
        <v>0</v>
      </c>
      <c r="V21" s="127">
        <v>0</v>
      </c>
      <c r="W21" s="128">
        <v>0</v>
      </c>
      <c r="X21" s="128">
        <v>0</v>
      </c>
      <c r="Y21" s="128">
        <v>0</v>
      </c>
      <c r="Z21" s="46">
        <v>0</v>
      </c>
      <c r="AA21" s="46">
        <v>0</v>
      </c>
      <c r="AB21" s="71">
        <f t="shared" si="2"/>
        <v>0</v>
      </c>
      <c r="AC21" s="71">
        <f t="shared" si="3"/>
        <v>0</v>
      </c>
      <c r="AD21" s="72">
        <f t="shared" si="4"/>
        <v>0</v>
      </c>
      <c r="AE21" s="72">
        <f t="shared" si="5"/>
        <v>0</v>
      </c>
      <c r="AF21" s="73">
        <f t="shared" si="6"/>
        <v>0</v>
      </c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</row>
    <row r="22" spans="1:45" s="54" customFormat="1" x14ac:dyDescent="0.25">
      <c r="A22" s="51">
        <v>45542</v>
      </c>
      <c r="B22" s="42" t="s">
        <v>37</v>
      </c>
      <c r="C22" s="51">
        <v>45543</v>
      </c>
      <c r="D22" s="42" t="s">
        <v>36</v>
      </c>
      <c r="E22" s="43">
        <v>23.25</v>
      </c>
      <c r="F22" s="44">
        <v>2.8</v>
      </c>
      <c r="G22" s="44">
        <v>1</v>
      </c>
      <c r="H22" s="45">
        <v>3682</v>
      </c>
      <c r="I22" s="45">
        <v>86</v>
      </c>
      <c r="J22" s="70">
        <f t="shared" si="1"/>
        <v>23.35</v>
      </c>
      <c r="K22" s="78">
        <v>1</v>
      </c>
      <c r="L22" s="45">
        <v>8054</v>
      </c>
      <c r="M22" s="46">
        <v>19.3</v>
      </c>
      <c r="N22" s="44">
        <v>4.7</v>
      </c>
      <c r="O22" s="46">
        <v>0</v>
      </c>
      <c r="P22" s="62">
        <v>0</v>
      </c>
      <c r="Q22" s="66">
        <v>0</v>
      </c>
      <c r="R22" s="46">
        <v>0</v>
      </c>
      <c r="S22" s="46">
        <v>0</v>
      </c>
      <c r="T22" s="62">
        <v>0</v>
      </c>
      <c r="U22" s="82">
        <v>0</v>
      </c>
      <c r="V22" s="127">
        <v>0</v>
      </c>
      <c r="W22" s="128">
        <v>0</v>
      </c>
      <c r="X22" s="128">
        <v>0</v>
      </c>
      <c r="Y22" s="128">
        <v>0</v>
      </c>
      <c r="Z22" s="46">
        <v>0</v>
      </c>
      <c r="AA22" s="46">
        <v>0</v>
      </c>
      <c r="AB22" s="71">
        <f t="shared" si="2"/>
        <v>0</v>
      </c>
      <c r="AC22" s="71">
        <f t="shared" si="3"/>
        <v>0</v>
      </c>
      <c r="AD22" s="72">
        <f t="shared" si="4"/>
        <v>0</v>
      </c>
      <c r="AE22" s="72">
        <f t="shared" si="5"/>
        <v>0</v>
      </c>
      <c r="AF22" s="73">
        <f t="shared" si="6"/>
        <v>0</v>
      </c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</row>
    <row r="23" spans="1:45" s="54" customFormat="1" x14ac:dyDescent="0.25">
      <c r="A23" s="51">
        <v>45543</v>
      </c>
      <c r="B23" s="42" t="s">
        <v>36</v>
      </c>
      <c r="C23" s="51">
        <v>45544</v>
      </c>
      <c r="D23" s="42" t="s">
        <v>37</v>
      </c>
      <c r="E23" s="43">
        <v>24.75</v>
      </c>
      <c r="F23" s="44">
        <v>2.9</v>
      </c>
      <c r="G23" s="44">
        <v>1.4</v>
      </c>
      <c r="H23" s="45">
        <v>3842</v>
      </c>
      <c r="I23" s="45">
        <v>247</v>
      </c>
      <c r="J23" s="70">
        <f t="shared" si="1"/>
        <v>25.020935960591132</v>
      </c>
      <c r="K23" s="78">
        <v>1</v>
      </c>
      <c r="L23" s="45">
        <v>7882</v>
      </c>
      <c r="M23" s="46">
        <v>19.100000000000001</v>
      </c>
      <c r="N23" s="44">
        <v>5.4</v>
      </c>
      <c r="O23" s="46">
        <v>0</v>
      </c>
      <c r="P23" s="62">
        <v>0</v>
      </c>
      <c r="Q23" s="66">
        <v>0</v>
      </c>
      <c r="R23" s="46">
        <v>0</v>
      </c>
      <c r="S23" s="46">
        <v>0</v>
      </c>
      <c r="T23" s="62">
        <v>0</v>
      </c>
      <c r="U23" s="82">
        <v>0</v>
      </c>
      <c r="V23" s="127">
        <v>0</v>
      </c>
      <c r="W23" s="128">
        <v>0</v>
      </c>
      <c r="X23" s="128">
        <v>0</v>
      </c>
      <c r="Y23" s="128">
        <v>0</v>
      </c>
      <c r="Z23" s="46">
        <v>0</v>
      </c>
      <c r="AA23" s="46">
        <v>0</v>
      </c>
      <c r="AB23" s="71">
        <f t="shared" si="2"/>
        <v>0</v>
      </c>
      <c r="AC23" s="71">
        <f t="shared" si="3"/>
        <v>0</v>
      </c>
      <c r="AD23" s="72">
        <f t="shared" si="4"/>
        <v>0</v>
      </c>
      <c r="AE23" s="72">
        <f t="shared" si="5"/>
        <v>0</v>
      </c>
      <c r="AF23" s="73">
        <f t="shared" si="6"/>
        <v>0</v>
      </c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</row>
    <row r="24" spans="1:45" s="54" customFormat="1" x14ac:dyDescent="0.25">
      <c r="A24" s="51">
        <v>45544</v>
      </c>
      <c r="B24" s="42" t="s">
        <v>37</v>
      </c>
      <c r="C24" s="51">
        <v>45545</v>
      </c>
      <c r="D24" s="42" t="s">
        <v>37</v>
      </c>
      <c r="E24" s="43">
        <v>24</v>
      </c>
      <c r="F24" s="44">
        <v>2.9</v>
      </c>
      <c r="G24" s="44">
        <v>1.4</v>
      </c>
      <c r="H24" s="69">
        <v>3746</v>
      </c>
      <c r="I24" s="45">
        <v>2414</v>
      </c>
      <c r="J24" s="70">
        <f t="shared" si="1"/>
        <v>50.266830870279151</v>
      </c>
      <c r="K24" s="78">
        <v>1</v>
      </c>
      <c r="L24" s="45">
        <v>7815</v>
      </c>
      <c r="M24" s="46">
        <v>18.899999999999999</v>
      </c>
      <c r="N24" s="44">
        <v>4.4000000000000004</v>
      </c>
      <c r="O24" s="46">
        <v>0</v>
      </c>
      <c r="P24" s="62">
        <v>0</v>
      </c>
      <c r="Q24" s="66">
        <v>0</v>
      </c>
      <c r="R24" s="46">
        <v>0</v>
      </c>
      <c r="S24" s="46">
        <v>0</v>
      </c>
      <c r="T24" s="62">
        <v>0</v>
      </c>
      <c r="U24" s="82">
        <v>0</v>
      </c>
      <c r="V24" s="127">
        <v>0</v>
      </c>
      <c r="W24" s="128">
        <v>0</v>
      </c>
      <c r="X24" s="128">
        <v>0</v>
      </c>
      <c r="Y24" s="128">
        <v>0</v>
      </c>
      <c r="Z24" s="46">
        <v>0</v>
      </c>
      <c r="AA24" s="46">
        <v>0</v>
      </c>
      <c r="AB24" s="71">
        <f t="shared" si="2"/>
        <v>0</v>
      </c>
      <c r="AC24" s="71">
        <f t="shared" si="3"/>
        <v>0</v>
      </c>
      <c r="AD24" s="72">
        <f t="shared" si="4"/>
        <v>0</v>
      </c>
      <c r="AE24" s="72">
        <f t="shared" si="5"/>
        <v>0</v>
      </c>
      <c r="AF24" s="73">
        <f t="shared" si="6"/>
        <v>0</v>
      </c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</row>
    <row r="25" spans="1:45" s="54" customFormat="1" x14ac:dyDescent="0.25">
      <c r="A25" s="51">
        <v>45545</v>
      </c>
      <c r="B25" s="42" t="s">
        <v>37</v>
      </c>
      <c r="C25" s="51">
        <v>45546</v>
      </c>
      <c r="D25" s="42" t="s">
        <v>41</v>
      </c>
      <c r="E25" s="43">
        <v>25</v>
      </c>
      <c r="F25" s="44">
        <v>2.7</v>
      </c>
      <c r="G25" s="44">
        <v>1.4</v>
      </c>
      <c r="H25" s="45">
        <v>3954</v>
      </c>
      <c r="I25" s="45">
        <v>898</v>
      </c>
      <c r="J25" s="70">
        <f t="shared" si="1"/>
        <v>35.097883597883602</v>
      </c>
      <c r="K25" s="78">
        <v>1</v>
      </c>
      <c r="L25" s="45">
        <v>7595</v>
      </c>
      <c r="M25" s="46">
        <v>18.600000000000001</v>
      </c>
      <c r="N25" s="44">
        <v>4.4000000000000004</v>
      </c>
      <c r="O25" s="46">
        <v>0</v>
      </c>
      <c r="P25" s="62">
        <v>0</v>
      </c>
      <c r="Q25" s="66">
        <v>0</v>
      </c>
      <c r="R25" s="46">
        <v>0</v>
      </c>
      <c r="S25" s="46">
        <v>0</v>
      </c>
      <c r="T25" s="62">
        <v>0</v>
      </c>
      <c r="U25" s="82">
        <v>0</v>
      </c>
      <c r="V25" s="127">
        <v>0</v>
      </c>
      <c r="W25" s="128">
        <v>0</v>
      </c>
      <c r="X25" s="128">
        <v>0</v>
      </c>
      <c r="Y25" s="128">
        <v>0</v>
      </c>
      <c r="Z25" s="46">
        <v>0</v>
      </c>
      <c r="AA25" s="46">
        <v>0</v>
      </c>
      <c r="AB25" s="71">
        <f t="shared" si="2"/>
        <v>0</v>
      </c>
      <c r="AC25" s="71">
        <f t="shared" si="3"/>
        <v>0</v>
      </c>
      <c r="AD25" s="72">
        <f t="shared" si="4"/>
        <v>0</v>
      </c>
      <c r="AE25" s="72">
        <f t="shared" si="5"/>
        <v>0</v>
      </c>
      <c r="AF25" s="73">
        <f t="shared" si="6"/>
        <v>0</v>
      </c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</row>
    <row r="26" spans="1:45" s="54" customFormat="1" x14ac:dyDescent="0.25">
      <c r="A26" s="51">
        <v>45546</v>
      </c>
      <c r="B26" s="42" t="s">
        <v>41</v>
      </c>
      <c r="C26" s="51">
        <v>45547</v>
      </c>
      <c r="D26" s="42" t="s">
        <v>35</v>
      </c>
      <c r="E26" s="43">
        <v>22.75</v>
      </c>
      <c r="F26" s="44">
        <v>2.9</v>
      </c>
      <c r="G26" s="44">
        <v>2.6</v>
      </c>
      <c r="H26" s="45">
        <v>3458</v>
      </c>
      <c r="I26" s="45">
        <v>3067</v>
      </c>
      <c r="J26" s="70">
        <f t="shared" si="1"/>
        <v>39.533819628647215</v>
      </c>
      <c r="K26" s="78">
        <v>1</v>
      </c>
      <c r="L26" s="45">
        <v>7381</v>
      </c>
      <c r="M26" s="46">
        <v>18.399999999999999</v>
      </c>
      <c r="N26" s="44">
        <v>4.5999999999999996</v>
      </c>
      <c r="O26" s="46">
        <v>0</v>
      </c>
      <c r="P26" s="62">
        <v>0</v>
      </c>
      <c r="Q26" s="66">
        <v>0</v>
      </c>
      <c r="R26" s="46">
        <v>0</v>
      </c>
      <c r="S26" s="46">
        <v>0</v>
      </c>
      <c r="T26" s="62">
        <v>0</v>
      </c>
      <c r="U26" s="82">
        <v>0</v>
      </c>
      <c r="V26" s="127">
        <v>0</v>
      </c>
      <c r="W26" s="128">
        <v>0</v>
      </c>
      <c r="X26" s="128">
        <v>0</v>
      </c>
      <c r="Y26" s="128">
        <v>0</v>
      </c>
      <c r="Z26" s="46">
        <v>0</v>
      </c>
      <c r="AA26" s="46">
        <v>0</v>
      </c>
      <c r="AB26" s="71">
        <f t="shared" si="2"/>
        <v>0</v>
      </c>
      <c r="AC26" s="71">
        <f t="shared" si="3"/>
        <v>0</v>
      </c>
      <c r="AD26" s="72">
        <f t="shared" si="4"/>
        <v>0</v>
      </c>
      <c r="AE26" s="72">
        <f t="shared" si="5"/>
        <v>0</v>
      </c>
      <c r="AF26" s="73">
        <f t="shared" si="6"/>
        <v>0</v>
      </c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</row>
    <row r="27" spans="1:45" s="54" customFormat="1" x14ac:dyDescent="0.25">
      <c r="A27" s="51">
        <v>45547</v>
      </c>
      <c r="B27" s="42" t="s">
        <v>35</v>
      </c>
      <c r="C27" s="51">
        <v>45548</v>
      </c>
      <c r="D27" s="42" t="s">
        <v>42</v>
      </c>
      <c r="E27" s="43">
        <v>25</v>
      </c>
      <c r="F27" s="44">
        <v>2.8</v>
      </c>
      <c r="G27" s="44">
        <v>2.8</v>
      </c>
      <c r="H27" s="45">
        <v>3852</v>
      </c>
      <c r="I27" s="45">
        <v>4116</v>
      </c>
      <c r="J27" s="70">
        <f t="shared" si="1"/>
        <v>47.428571428571431</v>
      </c>
      <c r="K27" s="78">
        <v>1</v>
      </c>
      <c r="L27" s="45">
        <v>7491</v>
      </c>
      <c r="M27" s="46">
        <v>18.5</v>
      </c>
      <c r="N27" s="44">
        <v>4.8</v>
      </c>
      <c r="O27" s="113">
        <v>0</v>
      </c>
      <c r="P27" s="114">
        <v>0</v>
      </c>
      <c r="Q27" s="66">
        <v>0</v>
      </c>
      <c r="R27" s="46">
        <v>0</v>
      </c>
      <c r="S27" s="46">
        <v>0</v>
      </c>
      <c r="T27" s="62">
        <v>0</v>
      </c>
      <c r="U27" s="82">
        <v>0</v>
      </c>
      <c r="V27" s="127">
        <v>0</v>
      </c>
      <c r="W27" s="128">
        <v>0</v>
      </c>
      <c r="X27" s="128">
        <v>0</v>
      </c>
      <c r="Y27" s="128">
        <v>0</v>
      </c>
      <c r="Z27" s="46">
        <v>0</v>
      </c>
      <c r="AA27" s="46">
        <v>0</v>
      </c>
      <c r="AB27" s="71">
        <f t="shared" si="2"/>
        <v>0</v>
      </c>
      <c r="AC27" s="71">
        <f t="shared" si="3"/>
        <v>0</v>
      </c>
      <c r="AD27" s="72">
        <f t="shared" si="4"/>
        <v>0</v>
      </c>
      <c r="AE27" s="72">
        <f t="shared" si="5"/>
        <v>0</v>
      </c>
      <c r="AF27" s="73">
        <f t="shared" si="6"/>
        <v>0</v>
      </c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</row>
    <row r="28" spans="1:45" s="54" customFormat="1" x14ac:dyDescent="0.25">
      <c r="A28" s="51">
        <v>45548</v>
      </c>
      <c r="B28" s="42" t="s">
        <v>42</v>
      </c>
      <c r="C28" s="51">
        <v>45549</v>
      </c>
      <c r="D28" s="42" t="s">
        <v>38</v>
      </c>
      <c r="E28" s="43">
        <v>22.75</v>
      </c>
      <c r="F28" s="44">
        <v>2.8</v>
      </c>
      <c r="G28" s="44">
        <v>2.6</v>
      </c>
      <c r="H28" s="45">
        <v>3384</v>
      </c>
      <c r="I28" s="45">
        <v>3513</v>
      </c>
      <c r="J28" s="70">
        <f t="shared" si="1"/>
        <v>42.66208791208792</v>
      </c>
      <c r="K28" s="78">
        <v>1</v>
      </c>
      <c r="L28" s="45">
        <v>7853</v>
      </c>
      <c r="M28" s="46">
        <v>18.399999999999999</v>
      </c>
      <c r="N28" s="44">
        <v>5.2</v>
      </c>
      <c r="O28" s="46">
        <v>35</v>
      </c>
      <c r="P28" s="62">
        <v>35</v>
      </c>
      <c r="Q28" s="66">
        <v>0</v>
      </c>
      <c r="R28" s="46">
        <v>0</v>
      </c>
      <c r="S28" s="46">
        <v>1</v>
      </c>
      <c r="T28" s="62">
        <v>0</v>
      </c>
      <c r="U28" s="82">
        <v>0</v>
      </c>
      <c r="V28" s="127">
        <v>0</v>
      </c>
      <c r="W28" s="128">
        <v>0</v>
      </c>
      <c r="X28" s="128">
        <v>0</v>
      </c>
      <c r="Y28" s="128">
        <v>0</v>
      </c>
      <c r="Z28" s="46">
        <v>0</v>
      </c>
      <c r="AA28" s="46">
        <v>0</v>
      </c>
      <c r="AB28" s="71">
        <f t="shared" si="2"/>
        <v>0</v>
      </c>
      <c r="AC28" s="71">
        <f t="shared" si="3"/>
        <v>0</v>
      </c>
      <c r="AD28" s="72">
        <f t="shared" si="4"/>
        <v>2.3440015454955242E-2</v>
      </c>
      <c r="AE28" s="72">
        <f t="shared" si="5"/>
        <v>0</v>
      </c>
      <c r="AF28" s="73">
        <f t="shared" si="6"/>
        <v>0</v>
      </c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</row>
    <row r="29" spans="1:45" s="54" customFormat="1" x14ac:dyDescent="0.25">
      <c r="A29" s="51">
        <v>45549</v>
      </c>
      <c r="B29" s="42" t="s">
        <v>38</v>
      </c>
      <c r="C29" s="51">
        <v>45550</v>
      </c>
      <c r="D29" s="42" t="s">
        <v>35</v>
      </c>
      <c r="E29" s="43">
        <v>23.75</v>
      </c>
      <c r="F29" s="44">
        <v>2.7</v>
      </c>
      <c r="G29" s="44">
        <v>1.3</v>
      </c>
      <c r="H29" s="45">
        <v>3605</v>
      </c>
      <c r="I29" s="45">
        <v>1109</v>
      </c>
      <c r="J29" s="70">
        <f t="shared" si="1"/>
        <v>36.471035137701804</v>
      </c>
      <c r="K29" s="78">
        <v>1</v>
      </c>
      <c r="L29" s="45">
        <v>7208</v>
      </c>
      <c r="M29" s="44">
        <v>18.3</v>
      </c>
      <c r="N29" s="44">
        <v>4.9000000000000004</v>
      </c>
      <c r="O29" s="46">
        <v>0</v>
      </c>
      <c r="P29" s="62">
        <v>0</v>
      </c>
      <c r="Q29" s="66">
        <v>0</v>
      </c>
      <c r="R29" s="46">
        <v>0</v>
      </c>
      <c r="S29" s="46">
        <v>0</v>
      </c>
      <c r="T29" s="62">
        <v>0</v>
      </c>
      <c r="U29" s="82">
        <v>0</v>
      </c>
      <c r="V29" s="127">
        <v>0</v>
      </c>
      <c r="W29" s="128">
        <v>0</v>
      </c>
      <c r="X29" s="128">
        <v>0</v>
      </c>
      <c r="Y29" s="128">
        <v>0</v>
      </c>
      <c r="Z29" s="46">
        <v>0</v>
      </c>
      <c r="AA29" s="46">
        <v>0</v>
      </c>
      <c r="AB29" s="71">
        <f t="shared" si="2"/>
        <v>0</v>
      </c>
      <c r="AC29" s="71">
        <f t="shared" si="3"/>
        <v>0</v>
      </c>
      <c r="AD29" s="72">
        <f t="shared" si="4"/>
        <v>0</v>
      </c>
      <c r="AE29" s="72">
        <f t="shared" si="5"/>
        <v>0</v>
      </c>
      <c r="AF29" s="73">
        <f t="shared" si="6"/>
        <v>0</v>
      </c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</row>
    <row r="30" spans="1:45" s="54" customFormat="1" x14ac:dyDescent="0.25">
      <c r="A30" s="51">
        <v>45550</v>
      </c>
      <c r="B30" s="42" t="s">
        <v>35</v>
      </c>
      <c r="C30" s="51">
        <v>45551</v>
      </c>
      <c r="D30" s="42" t="s">
        <v>43</v>
      </c>
      <c r="E30" s="43">
        <v>24.75</v>
      </c>
      <c r="F30" s="44">
        <v>2.5</v>
      </c>
      <c r="G30" s="44">
        <v>1.3</v>
      </c>
      <c r="H30" s="45">
        <v>3679</v>
      </c>
      <c r="I30" s="45">
        <v>1657</v>
      </c>
      <c r="J30" s="70">
        <f t="shared" si="1"/>
        <v>45.770256410256401</v>
      </c>
      <c r="K30" s="78">
        <v>1</v>
      </c>
      <c r="L30" s="45">
        <v>7323</v>
      </c>
      <c r="M30" s="44">
        <v>18</v>
      </c>
      <c r="N30" s="44">
        <v>4.5999999999999996</v>
      </c>
      <c r="O30" s="46">
        <v>0</v>
      </c>
      <c r="P30" s="62">
        <v>0</v>
      </c>
      <c r="Q30" s="66">
        <v>0</v>
      </c>
      <c r="R30" s="46">
        <v>0</v>
      </c>
      <c r="S30" s="46">
        <v>0</v>
      </c>
      <c r="T30" s="62">
        <v>0</v>
      </c>
      <c r="U30" s="82">
        <v>0</v>
      </c>
      <c r="V30" s="127">
        <v>0</v>
      </c>
      <c r="W30" s="128">
        <v>0</v>
      </c>
      <c r="X30" s="128">
        <v>0</v>
      </c>
      <c r="Y30" s="128">
        <v>0</v>
      </c>
      <c r="Z30" s="46">
        <v>0</v>
      </c>
      <c r="AA30" s="46">
        <v>0</v>
      </c>
      <c r="AB30" s="71">
        <f t="shared" si="2"/>
        <v>0</v>
      </c>
      <c r="AC30" s="71">
        <f t="shared" si="3"/>
        <v>0</v>
      </c>
      <c r="AD30" s="72">
        <f t="shared" si="4"/>
        <v>0</v>
      </c>
      <c r="AE30" s="72">
        <f t="shared" si="5"/>
        <v>0</v>
      </c>
      <c r="AF30" s="73">
        <f t="shared" si="6"/>
        <v>0</v>
      </c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</row>
    <row r="31" spans="1:45" s="54" customFormat="1" x14ac:dyDescent="0.25">
      <c r="A31" s="51">
        <v>45551</v>
      </c>
      <c r="B31" s="42" t="s">
        <v>43</v>
      </c>
      <c r="C31" s="51">
        <v>45552</v>
      </c>
      <c r="D31" s="42" t="s">
        <v>35</v>
      </c>
      <c r="E31" s="43">
        <v>23.25</v>
      </c>
      <c r="F31" s="75">
        <v>2.6</v>
      </c>
      <c r="G31" s="44">
        <v>2.5</v>
      </c>
      <c r="H31" s="45">
        <v>3376</v>
      </c>
      <c r="I31" s="45">
        <v>3338</v>
      </c>
      <c r="J31" s="70">
        <f t="shared" si="1"/>
        <v>43.894358974358973</v>
      </c>
      <c r="K31" s="78">
        <v>1</v>
      </c>
      <c r="L31" s="45">
        <v>7653</v>
      </c>
      <c r="M31" s="46">
        <v>17.8</v>
      </c>
      <c r="N31" s="44">
        <v>5.0999999999999996</v>
      </c>
      <c r="O31" s="46">
        <v>0</v>
      </c>
      <c r="P31" s="62">
        <v>0</v>
      </c>
      <c r="Q31" s="66">
        <v>0</v>
      </c>
      <c r="R31" s="46">
        <v>0</v>
      </c>
      <c r="S31" s="46">
        <v>0</v>
      </c>
      <c r="T31" s="62">
        <v>0</v>
      </c>
      <c r="U31" s="82">
        <v>0</v>
      </c>
      <c r="V31" s="127">
        <v>0</v>
      </c>
      <c r="W31" s="128">
        <v>0</v>
      </c>
      <c r="X31" s="128">
        <v>0</v>
      </c>
      <c r="Y31" s="128">
        <v>0</v>
      </c>
      <c r="Z31" s="46">
        <v>0</v>
      </c>
      <c r="AA31" s="46">
        <v>0</v>
      </c>
      <c r="AB31" s="71">
        <f t="shared" si="2"/>
        <v>0</v>
      </c>
      <c r="AC31" s="71">
        <f t="shared" si="3"/>
        <v>0</v>
      </c>
      <c r="AD31" s="72">
        <f t="shared" si="4"/>
        <v>0</v>
      </c>
      <c r="AE31" s="72">
        <f t="shared" si="5"/>
        <v>0</v>
      </c>
      <c r="AF31" s="73">
        <f t="shared" si="6"/>
        <v>0</v>
      </c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</row>
    <row r="32" spans="1:45" s="54" customFormat="1" x14ac:dyDescent="0.25">
      <c r="A32" s="51">
        <v>45552</v>
      </c>
      <c r="B32" s="42" t="s">
        <v>35</v>
      </c>
      <c r="C32" s="51">
        <v>45553</v>
      </c>
      <c r="D32" s="42" t="s">
        <v>42</v>
      </c>
      <c r="E32" s="43">
        <v>25</v>
      </c>
      <c r="F32" s="44">
        <v>1.3</v>
      </c>
      <c r="G32" s="44">
        <v>2.6</v>
      </c>
      <c r="H32" s="45">
        <v>1374</v>
      </c>
      <c r="I32" s="45">
        <v>3601</v>
      </c>
      <c r="J32" s="44">
        <f t="shared" si="1"/>
        <v>40.698717948717949</v>
      </c>
      <c r="K32" s="78">
        <v>1</v>
      </c>
      <c r="L32" s="45">
        <v>7607</v>
      </c>
      <c r="M32" s="46">
        <v>17.8</v>
      </c>
      <c r="N32" s="44">
        <v>5</v>
      </c>
      <c r="O32" s="46">
        <v>0</v>
      </c>
      <c r="P32" s="62">
        <v>0</v>
      </c>
      <c r="Q32" s="66">
        <v>0</v>
      </c>
      <c r="R32" s="46">
        <v>0</v>
      </c>
      <c r="S32" s="46">
        <v>0</v>
      </c>
      <c r="T32" s="62">
        <v>0</v>
      </c>
      <c r="U32" s="82">
        <v>0</v>
      </c>
      <c r="V32" s="127">
        <v>0</v>
      </c>
      <c r="W32" s="128">
        <v>0</v>
      </c>
      <c r="X32" s="128">
        <v>0</v>
      </c>
      <c r="Y32" s="128">
        <v>0</v>
      </c>
      <c r="Z32" s="46">
        <v>0</v>
      </c>
      <c r="AA32" s="46">
        <v>0</v>
      </c>
      <c r="AB32" s="71">
        <f t="shared" si="2"/>
        <v>0</v>
      </c>
      <c r="AC32" s="71">
        <f t="shared" si="3"/>
        <v>0</v>
      </c>
      <c r="AD32" s="72">
        <f t="shared" si="4"/>
        <v>0</v>
      </c>
      <c r="AE32" s="72">
        <f t="shared" si="5"/>
        <v>0</v>
      </c>
      <c r="AF32" s="73">
        <f t="shared" si="6"/>
        <v>0</v>
      </c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</row>
    <row r="33" spans="1:45" s="54" customFormat="1" x14ac:dyDescent="0.25">
      <c r="A33" s="51">
        <v>45553</v>
      </c>
      <c r="B33" s="42" t="s">
        <v>42</v>
      </c>
      <c r="C33" s="51">
        <v>45554</v>
      </c>
      <c r="D33" s="42" t="s">
        <v>37</v>
      </c>
      <c r="E33" s="43">
        <v>23.25</v>
      </c>
      <c r="F33" s="44">
        <v>1.4</v>
      </c>
      <c r="G33" s="44">
        <v>2.7</v>
      </c>
      <c r="H33" s="45">
        <v>2876</v>
      </c>
      <c r="I33" s="45">
        <v>3627</v>
      </c>
      <c r="J33" s="44">
        <f t="shared" si="1"/>
        <v>56.626984126984127</v>
      </c>
      <c r="K33" s="78">
        <v>1</v>
      </c>
      <c r="L33" s="45">
        <v>7843</v>
      </c>
      <c r="M33" s="46">
        <v>17.399999999999999</v>
      </c>
      <c r="N33" s="44">
        <v>5.0999999999999996</v>
      </c>
      <c r="O33" s="46">
        <v>0</v>
      </c>
      <c r="P33" s="62">
        <v>0</v>
      </c>
      <c r="Q33" s="66">
        <v>0</v>
      </c>
      <c r="R33" s="46">
        <v>0</v>
      </c>
      <c r="S33" s="46">
        <v>0</v>
      </c>
      <c r="T33" s="62">
        <v>0</v>
      </c>
      <c r="U33" s="82">
        <v>0</v>
      </c>
      <c r="V33" s="127">
        <v>0</v>
      </c>
      <c r="W33" s="128">
        <v>0</v>
      </c>
      <c r="X33" s="128">
        <v>0</v>
      </c>
      <c r="Y33" s="128">
        <v>0</v>
      </c>
      <c r="Z33" s="46">
        <v>0</v>
      </c>
      <c r="AA33" s="46">
        <v>0</v>
      </c>
      <c r="AB33" s="71">
        <f t="shared" si="2"/>
        <v>0</v>
      </c>
      <c r="AC33" s="71">
        <f t="shared" si="3"/>
        <v>0</v>
      </c>
      <c r="AD33" s="72">
        <f t="shared" si="4"/>
        <v>0</v>
      </c>
      <c r="AE33" s="72">
        <f t="shared" si="5"/>
        <v>0</v>
      </c>
      <c r="AF33" s="73">
        <f t="shared" si="6"/>
        <v>0</v>
      </c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</row>
    <row r="34" spans="1:45" s="54" customFormat="1" x14ac:dyDescent="0.25">
      <c r="A34" s="51">
        <v>45554</v>
      </c>
      <c r="B34" s="42" t="s">
        <v>37</v>
      </c>
      <c r="C34" s="51">
        <v>45555</v>
      </c>
      <c r="D34" s="42" t="s">
        <v>35</v>
      </c>
      <c r="E34" s="43">
        <v>23.75</v>
      </c>
      <c r="F34" s="44">
        <v>2.7</v>
      </c>
      <c r="G34" s="44">
        <v>2.5</v>
      </c>
      <c r="H34" s="45">
        <v>3768</v>
      </c>
      <c r="I34" s="45">
        <v>3696</v>
      </c>
      <c r="J34" s="44">
        <f t="shared" si="1"/>
        <v>47.899259259259253</v>
      </c>
      <c r="K34" s="78">
        <v>1</v>
      </c>
      <c r="L34" s="45">
        <v>7757</v>
      </c>
      <c r="M34" s="46">
        <v>17.600000000000001</v>
      </c>
      <c r="N34" s="44">
        <v>5.5</v>
      </c>
      <c r="O34" s="46">
        <v>39</v>
      </c>
      <c r="P34" s="62">
        <v>39</v>
      </c>
      <c r="Q34" s="66">
        <v>0</v>
      </c>
      <c r="R34" s="46">
        <v>0</v>
      </c>
      <c r="S34" s="46">
        <v>1</v>
      </c>
      <c r="T34" s="62">
        <v>0</v>
      </c>
      <c r="U34" s="82">
        <v>0</v>
      </c>
      <c r="V34" s="127">
        <v>0</v>
      </c>
      <c r="W34" s="128">
        <v>0</v>
      </c>
      <c r="X34" s="128">
        <v>0</v>
      </c>
      <c r="Y34" s="128">
        <v>0</v>
      </c>
      <c r="Z34" s="46">
        <v>0</v>
      </c>
      <c r="AA34" s="46">
        <v>0</v>
      </c>
      <c r="AB34" s="71">
        <f t="shared" si="2"/>
        <v>0</v>
      </c>
      <c r="AC34" s="71">
        <f t="shared" si="3"/>
        <v>0</v>
      </c>
      <c r="AD34" s="72">
        <f t="shared" si="4"/>
        <v>2.0877149573178277E-2</v>
      </c>
      <c r="AE34" s="72">
        <f t="shared" si="5"/>
        <v>0</v>
      </c>
      <c r="AF34" s="73">
        <f t="shared" si="6"/>
        <v>0</v>
      </c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</row>
    <row r="35" spans="1:45" s="54" customFormat="1" x14ac:dyDescent="0.25">
      <c r="A35" s="51">
        <v>45555</v>
      </c>
      <c r="B35" s="42" t="s">
        <v>35</v>
      </c>
      <c r="C35" s="51">
        <v>45556</v>
      </c>
      <c r="D35" s="42" t="s">
        <v>35</v>
      </c>
      <c r="E35" s="43">
        <v>24</v>
      </c>
      <c r="F35" s="44">
        <v>2.8</v>
      </c>
      <c r="G35" s="44">
        <v>2.6</v>
      </c>
      <c r="H35" s="45">
        <v>3647</v>
      </c>
      <c r="I35" s="45">
        <v>3434</v>
      </c>
      <c r="J35" s="44">
        <f t="shared" si="1"/>
        <v>43.72115384615384</v>
      </c>
      <c r="K35" s="78">
        <v>1</v>
      </c>
      <c r="L35" s="45">
        <v>7618</v>
      </c>
      <c r="M35" s="46">
        <v>17.8</v>
      </c>
      <c r="N35" s="44">
        <v>5.3</v>
      </c>
      <c r="O35" s="46">
        <v>0</v>
      </c>
      <c r="P35" s="62">
        <v>0</v>
      </c>
      <c r="Q35" s="66">
        <v>0</v>
      </c>
      <c r="R35" s="46">
        <v>0</v>
      </c>
      <c r="S35" s="46">
        <v>0</v>
      </c>
      <c r="T35" s="62">
        <v>0</v>
      </c>
      <c r="U35" s="82">
        <v>0</v>
      </c>
      <c r="V35" s="127">
        <v>0</v>
      </c>
      <c r="W35" s="128">
        <v>0</v>
      </c>
      <c r="X35" s="128">
        <v>0</v>
      </c>
      <c r="Y35" s="128">
        <v>0</v>
      </c>
      <c r="Z35" s="46">
        <v>0</v>
      </c>
      <c r="AA35" s="46">
        <v>0</v>
      </c>
      <c r="AB35" s="71">
        <f t="shared" si="2"/>
        <v>0</v>
      </c>
      <c r="AC35" s="71">
        <f t="shared" si="3"/>
        <v>0</v>
      </c>
      <c r="AD35" s="72">
        <f t="shared" si="4"/>
        <v>0</v>
      </c>
      <c r="AE35" s="72">
        <f t="shared" si="5"/>
        <v>0</v>
      </c>
      <c r="AF35" s="73">
        <f t="shared" si="6"/>
        <v>0</v>
      </c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</row>
    <row r="36" spans="1:45" s="54" customFormat="1" x14ac:dyDescent="0.25">
      <c r="A36" s="51">
        <v>45556</v>
      </c>
      <c r="B36" s="42" t="s">
        <v>35</v>
      </c>
      <c r="C36" s="51">
        <v>45557</v>
      </c>
      <c r="D36" s="42" t="s">
        <v>38</v>
      </c>
      <c r="E36" s="43">
        <v>23.75</v>
      </c>
      <c r="F36" s="44">
        <v>2.9</v>
      </c>
      <c r="G36" s="44">
        <v>1.3</v>
      </c>
      <c r="H36" s="45">
        <v>3628</v>
      </c>
      <c r="I36" s="45">
        <v>665</v>
      </c>
      <c r="J36" s="44">
        <f t="shared" si="1"/>
        <v>29.376215738284706</v>
      </c>
      <c r="K36" s="78">
        <v>1</v>
      </c>
      <c r="L36" s="45">
        <v>7237</v>
      </c>
      <c r="M36" s="46">
        <v>18.3</v>
      </c>
      <c r="N36" s="44">
        <v>5.0999999999999996</v>
      </c>
      <c r="O36" s="46">
        <v>0</v>
      </c>
      <c r="P36" s="62">
        <v>0</v>
      </c>
      <c r="Q36" s="66">
        <v>0</v>
      </c>
      <c r="R36" s="46">
        <v>0</v>
      </c>
      <c r="S36" s="46">
        <v>0</v>
      </c>
      <c r="T36" s="62">
        <v>0</v>
      </c>
      <c r="U36" s="82">
        <v>0</v>
      </c>
      <c r="V36" s="127">
        <v>0</v>
      </c>
      <c r="W36" s="128">
        <v>0</v>
      </c>
      <c r="X36" s="128">
        <v>0</v>
      </c>
      <c r="Y36" s="128">
        <v>0</v>
      </c>
      <c r="Z36" s="46">
        <v>0</v>
      </c>
      <c r="AA36" s="46">
        <v>0</v>
      </c>
      <c r="AB36" s="71">
        <f t="shared" si="2"/>
        <v>0</v>
      </c>
      <c r="AC36" s="71">
        <f t="shared" si="3"/>
        <v>0</v>
      </c>
      <c r="AD36" s="72">
        <f t="shared" si="4"/>
        <v>0</v>
      </c>
      <c r="AE36" s="72">
        <f t="shared" si="5"/>
        <v>0</v>
      </c>
      <c r="AF36" s="73">
        <f t="shared" si="6"/>
        <v>0</v>
      </c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</row>
    <row r="37" spans="1:45" s="54" customFormat="1" x14ac:dyDescent="0.25">
      <c r="A37" s="51">
        <v>45557</v>
      </c>
      <c r="B37" s="42" t="s">
        <v>38</v>
      </c>
      <c r="C37" s="51">
        <v>45558</v>
      </c>
      <c r="D37" s="42" t="s">
        <v>38</v>
      </c>
      <c r="E37" s="43">
        <v>24</v>
      </c>
      <c r="F37" s="44">
        <v>2.8</v>
      </c>
      <c r="G37" s="44">
        <v>2.6</v>
      </c>
      <c r="H37" s="45">
        <v>3618</v>
      </c>
      <c r="I37" s="45">
        <v>3754</v>
      </c>
      <c r="J37" s="44">
        <f t="shared" si="1"/>
        <v>45.599816849816854</v>
      </c>
      <c r="K37" s="78">
        <v>1</v>
      </c>
      <c r="L37" s="45">
        <v>7595</v>
      </c>
      <c r="M37" s="44">
        <v>18.399999999999999</v>
      </c>
      <c r="N37" s="44">
        <v>5.6</v>
      </c>
      <c r="O37" s="46">
        <v>0</v>
      </c>
      <c r="P37" s="62">
        <v>0</v>
      </c>
      <c r="Q37" s="66">
        <v>0</v>
      </c>
      <c r="R37" s="46">
        <v>0</v>
      </c>
      <c r="S37" s="46">
        <v>0</v>
      </c>
      <c r="T37" s="62">
        <v>0</v>
      </c>
      <c r="U37" s="82">
        <v>0</v>
      </c>
      <c r="V37" s="127">
        <v>0</v>
      </c>
      <c r="W37" s="128">
        <v>0</v>
      </c>
      <c r="X37" s="128">
        <v>0</v>
      </c>
      <c r="Y37" s="128">
        <v>0</v>
      </c>
      <c r="Z37" s="46">
        <v>0</v>
      </c>
      <c r="AA37" s="46">
        <v>0</v>
      </c>
      <c r="AB37" s="71">
        <f t="shared" si="2"/>
        <v>0</v>
      </c>
      <c r="AC37" s="71">
        <f t="shared" si="3"/>
        <v>0</v>
      </c>
      <c r="AD37" s="72">
        <f t="shared" si="4"/>
        <v>0</v>
      </c>
      <c r="AE37" s="72">
        <f t="shared" si="5"/>
        <v>0</v>
      </c>
      <c r="AF37" s="73">
        <f t="shared" si="6"/>
        <v>0</v>
      </c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</row>
    <row r="38" spans="1:45" s="54" customFormat="1" x14ac:dyDescent="0.25">
      <c r="A38" s="51">
        <v>45558</v>
      </c>
      <c r="B38" s="42" t="s">
        <v>38</v>
      </c>
      <c r="C38" s="51">
        <v>45559</v>
      </c>
      <c r="D38" s="42" t="s">
        <v>37</v>
      </c>
      <c r="E38" s="43">
        <v>24.5</v>
      </c>
      <c r="F38" s="44">
        <v>2.7</v>
      </c>
      <c r="G38" s="44">
        <v>2.7</v>
      </c>
      <c r="H38" s="45">
        <v>3724</v>
      </c>
      <c r="I38" s="45">
        <v>717</v>
      </c>
      <c r="J38" s="70">
        <f t="shared" si="1"/>
        <v>27.413580246913579</v>
      </c>
      <c r="K38" s="78">
        <v>1</v>
      </c>
      <c r="L38" s="45">
        <v>7677</v>
      </c>
      <c r="M38" s="46">
        <v>18.3</v>
      </c>
      <c r="N38" s="44">
        <v>5.2</v>
      </c>
      <c r="O38" s="46">
        <v>35</v>
      </c>
      <c r="P38" s="62">
        <v>35</v>
      </c>
      <c r="Q38" s="66">
        <v>0</v>
      </c>
      <c r="R38" s="46">
        <v>0</v>
      </c>
      <c r="S38" s="46">
        <v>1</v>
      </c>
      <c r="T38" s="62">
        <v>0</v>
      </c>
      <c r="U38" s="82">
        <v>0</v>
      </c>
      <c r="V38" s="127">
        <v>0</v>
      </c>
      <c r="W38" s="128">
        <v>0</v>
      </c>
      <c r="X38" s="128">
        <v>0</v>
      </c>
      <c r="Y38" s="128">
        <v>0</v>
      </c>
      <c r="Z38" s="46">
        <v>0</v>
      </c>
      <c r="AA38" s="46">
        <v>0</v>
      </c>
      <c r="AB38" s="71">
        <f t="shared" si="2"/>
        <v>0</v>
      </c>
      <c r="AC38" s="71">
        <f t="shared" si="3"/>
        <v>0</v>
      </c>
      <c r="AD38" s="72">
        <f t="shared" si="4"/>
        <v>3.6478270659761315E-2</v>
      </c>
      <c r="AE38" s="72">
        <f t="shared" si="5"/>
        <v>0</v>
      </c>
      <c r="AF38" s="73">
        <f t="shared" si="6"/>
        <v>0</v>
      </c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</row>
    <row r="39" spans="1:45" s="54" customFormat="1" x14ac:dyDescent="0.25">
      <c r="A39" s="51">
        <v>45559</v>
      </c>
      <c r="B39" s="42" t="s">
        <v>37</v>
      </c>
      <c r="C39" s="51">
        <v>45560</v>
      </c>
      <c r="D39" s="42" t="s">
        <v>44</v>
      </c>
      <c r="E39" s="43">
        <v>25.75</v>
      </c>
      <c r="F39" s="44">
        <v>2.7</v>
      </c>
      <c r="G39" s="44">
        <v>1.4</v>
      </c>
      <c r="H39" s="45">
        <v>3913</v>
      </c>
      <c r="I39" s="45">
        <v>2776</v>
      </c>
      <c r="J39" s="70">
        <f t="shared" si="1"/>
        <v>57.201940035273374</v>
      </c>
      <c r="K39" s="78">
        <v>1</v>
      </c>
      <c r="L39" s="45">
        <v>7043</v>
      </c>
      <c r="M39" s="46">
        <v>18.3</v>
      </c>
      <c r="N39" s="44">
        <v>4.5999999999999996</v>
      </c>
      <c r="O39" s="46">
        <v>0</v>
      </c>
      <c r="P39" s="62">
        <v>0</v>
      </c>
      <c r="Q39" s="66">
        <v>0</v>
      </c>
      <c r="R39" s="46">
        <v>0</v>
      </c>
      <c r="S39" s="46">
        <v>0</v>
      </c>
      <c r="T39" s="62">
        <v>0</v>
      </c>
      <c r="U39" s="82">
        <v>0</v>
      </c>
      <c r="V39" s="127">
        <v>0</v>
      </c>
      <c r="W39" s="128">
        <v>0</v>
      </c>
      <c r="X39" s="128">
        <v>0</v>
      </c>
      <c r="Y39" s="128">
        <v>0</v>
      </c>
      <c r="Z39" s="46">
        <v>0</v>
      </c>
      <c r="AA39" s="46">
        <v>0</v>
      </c>
      <c r="AB39" s="71">
        <f t="shared" si="2"/>
        <v>0</v>
      </c>
      <c r="AC39" s="71">
        <f t="shared" si="3"/>
        <v>0</v>
      </c>
      <c r="AD39" s="72">
        <f t="shared" si="4"/>
        <v>0</v>
      </c>
      <c r="AE39" s="72">
        <f t="shared" si="5"/>
        <v>0</v>
      </c>
      <c r="AF39" s="73">
        <f t="shared" si="6"/>
        <v>0</v>
      </c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</row>
    <row r="40" spans="1:45" s="54" customFormat="1" x14ac:dyDescent="0.25">
      <c r="A40" s="51">
        <v>45560</v>
      </c>
      <c r="B40" s="42" t="s">
        <v>44</v>
      </c>
      <c r="C40" s="51">
        <v>45561</v>
      </c>
      <c r="D40" s="42" t="s">
        <v>42</v>
      </c>
      <c r="E40" s="43">
        <v>23</v>
      </c>
      <c r="F40" s="44">
        <v>1.3</v>
      </c>
      <c r="G40" s="44">
        <v>1.2</v>
      </c>
      <c r="H40" s="45">
        <v>1494</v>
      </c>
      <c r="I40" s="45">
        <v>581</v>
      </c>
      <c r="J40" s="70">
        <f t="shared" si="1"/>
        <v>27.2232905982906</v>
      </c>
      <c r="K40" s="78">
        <v>1</v>
      </c>
      <c r="L40" s="45">
        <v>6758</v>
      </c>
      <c r="M40" s="46">
        <v>18.2</v>
      </c>
      <c r="N40" s="44">
        <v>4.8</v>
      </c>
      <c r="O40" s="46">
        <v>0</v>
      </c>
      <c r="P40" s="62">
        <v>0</v>
      </c>
      <c r="Q40" s="66">
        <v>0</v>
      </c>
      <c r="R40" s="46">
        <v>0</v>
      </c>
      <c r="S40" s="46">
        <v>0</v>
      </c>
      <c r="T40" s="62">
        <v>0</v>
      </c>
      <c r="U40" s="82">
        <v>0</v>
      </c>
      <c r="V40" s="127">
        <v>0</v>
      </c>
      <c r="W40" s="128">
        <v>0</v>
      </c>
      <c r="X40" s="128">
        <v>0</v>
      </c>
      <c r="Y40" s="128">
        <v>0</v>
      </c>
      <c r="Z40" s="46">
        <v>0</v>
      </c>
      <c r="AA40" s="46">
        <v>0</v>
      </c>
      <c r="AB40" s="71">
        <f t="shared" si="2"/>
        <v>0</v>
      </c>
      <c r="AC40" s="71">
        <f t="shared" si="3"/>
        <v>0</v>
      </c>
      <c r="AD40" s="72">
        <f t="shared" si="4"/>
        <v>0</v>
      </c>
      <c r="AE40" s="72">
        <f t="shared" si="5"/>
        <v>0</v>
      </c>
      <c r="AF40" s="73">
        <f t="shared" si="6"/>
        <v>0</v>
      </c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</row>
    <row r="41" spans="1:45" s="54" customFormat="1" x14ac:dyDescent="0.25">
      <c r="A41" s="51">
        <v>45561</v>
      </c>
      <c r="B41" s="42" t="s">
        <v>42</v>
      </c>
      <c r="C41" s="51">
        <v>45562</v>
      </c>
      <c r="D41" s="42" t="s">
        <v>43</v>
      </c>
      <c r="E41" s="43">
        <v>23.75</v>
      </c>
      <c r="F41" s="44">
        <v>2.7</v>
      </c>
      <c r="G41" s="44">
        <v>1.4</v>
      </c>
      <c r="H41" s="45">
        <v>3421</v>
      </c>
      <c r="I41" s="45">
        <v>712</v>
      </c>
      <c r="J41" s="70">
        <f t="shared" si="1"/>
        <v>29.593474426807759</v>
      </c>
      <c r="K41" s="78">
        <v>1</v>
      </c>
      <c r="L41" s="45">
        <v>6713</v>
      </c>
      <c r="M41" s="46">
        <v>18.399999999999999</v>
      </c>
      <c r="N41" s="44">
        <v>4.8</v>
      </c>
      <c r="O41" s="46">
        <v>0</v>
      </c>
      <c r="P41" s="62">
        <v>0</v>
      </c>
      <c r="Q41" s="66">
        <v>0</v>
      </c>
      <c r="R41" s="46">
        <v>0</v>
      </c>
      <c r="S41" s="46">
        <v>0</v>
      </c>
      <c r="T41" s="62">
        <v>0</v>
      </c>
      <c r="U41" s="82">
        <v>0</v>
      </c>
      <c r="V41" s="127">
        <v>0</v>
      </c>
      <c r="W41" s="128">
        <v>0</v>
      </c>
      <c r="X41" s="128">
        <v>0</v>
      </c>
      <c r="Y41" s="128">
        <v>0</v>
      </c>
      <c r="Z41" s="46">
        <v>0</v>
      </c>
      <c r="AA41" s="46">
        <v>0</v>
      </c>
      <c r="AB41" s="71">
        <f t="shared" si="2"/>
        <v>0</v>
      </c>
      <c r="AC41" s="71">
        <f t="shared" si="3"/>
        <v>0</v>
      </c>
      <c r="AD41" s="72">
        <f t="shared" si="4"/>
        <v>0</v>
      </c>
      <c r="AE41" s="72">
        <f t="shared" si="5"/>
        <v>0</v>
      </c>
      <c r="AF41" s="73">
        <f t="shared" si="6"/>
        <v>0</v>
      </c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</row>
    <row r="42" spans="1:45" s="54" customFormat="1" x14ac:dyDescent="0.25">
      <c r="A42" s="51">
        <v>45562</v>
      </c>
      <c r="B42" s="42" t="s">
        <v>43</v>
      </c>
      <c r="C42" s="51">
        <v>45563</v>
      </c>
      <c r="D42" s="42" t="s">
        <v>35</v>
      </c>
      <c r="E42" s="43">
        <v>23.25</v>
      </c>
      <c r="F42" s="44">
        <v>2.6</v>
      </c>
      <c r="G42" s="44">
        <v>1.3</v>
      </c>
      <c r="H42" s="45">
        <v>3338</v>
      </c>
      <c r="I42" s="45">
        <v>1779</v>
      </c>
      <c r="J42" s="70">
        <f t="shared" si="1"/>
        <v>44.205128205128204</v>
      </c>
      <c r="K42" s="78">
        <v>1</v>
      </c>
      <c r="L42" s="69">
        <v>6690</v>
      </c>
      <c r="M42" s="44">
        <v>18</v>
      </c>
      <c r="N42" s="44">
        <v>6.2</v>
      </c>
      <c r="O42" s="46">
        <v>0</v>
      </c>
      <c r="P42" s="62">
        <v>0</v>
      </c>
      <c r="Q42" s="66">
        <v>0</v>
      </c>
      <c r="R42" s="46">
        <v>0</v>
      </c>
      <c r="S42" s="46">
        <v>0</v>
      </c>
      <c r="T42" s="62">
        <v>0</v>
      </c>
      <c r="U42" s="82">
        <v>0</v>
      </c>
      <c r="V42" s="127">
        <v>0</v>
      </c>
      <c r="W42" s="128">
        <v>0</v>
      </c>
      <c r="X42" s="128">
        <v>0</v>
      </c>
      <c r="Y42" s="128">
        <v>0</v>
      </c>
      <c r="Z42" s="46">
        <v>0</v>
      </c>
      <c r="AA42" s="46">
        <v>0</v>
      </c>
      <c r="AB42" s="71">
        <f t="shared" si="2"/>
        <v>0</v>
      </c>
      <c r="AC42" s="71">
        <f t="shared" si="3"/>
        <v>0</v>
      </c>
      <c r="AD42" s="72">
        <f t="shared" si="4"/>
        <v>0</v>
      </c>
      <c r="AE42" s="72">
        <f t="shared" si="5"/>
        <v>0</v>
      </c>
      <c r="AF42" s="73">
        <f t="shared" si="6"/>
        <v>0</v>
      </c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</row>
    <row r="43" spans="1:45" s="54" customFormat="1" x14ac:dyDescent="0.25">
      <c r="A43" s="51">
        <v>45563</v>
      </c>
      <c r="B43" s="42" t="s">
        <v>35</v>
      </c>
      <c r="C43" s="51">
        <v>45564</v>
      </c>
      <c r="D43" s="42" t="s">
        <v>38</v>
      </c>
      <c r="E43" s="43">
        <v>23.75</v>
      </c>
      <c r="F43" s="44">
        <v>1.1000000000000001</v>
      </c>
      <c r="G43" s="44">
        <v>1.2</v>
      </c>
      <c r="H43" s="45">
        <v>1007</v>
      </c>
      <c r="I43" s="45">
        <v>1364</v>
      </c>
      <c r="J43" s="44">
        <f t="shared" si="1"/>
        <v>34.202020202020201</v>
      </c>
      <c r="K43" s="78">
        <v>1</v>
      </c>
      <c r="L43" s="45">
        <v>6769</v>
      </c>
      <c r="M43" s="46">
        <v>17.899999999999999</v>
      </c>
      <c r="N43" s="44">
        <v>5.4</v>
      </c>
      <c r="O43" s="46">
        <v>0</v>
      </c>
      <c r="P43" s="62">
        <v>0</v>
      </c>
      <c r="Q43" s="66">
        <v>0</v>
      </c>
      <c r="R43" s="46">
        <v>0</v>
      </c>
      <c r="S43" s="46">
        <v>0</v>
      </c>
      <c r="T43" s="62">
        <v>0</v>
      </c>
      <c r="U43" s="82">
        <v>0</v>
      </c>
      <c r="V43" s="127">
        <v>0</v>
      </c>
      <c r="W43" s="128">
        <v>0</v>
      </c>
      <c r="X43" s="128">
        <v>0</v>
      </c>
      <c r="Y43" s="128">
        <v>0</v>
      </c>
      <c r="Z43" s="46">
        <v>0</v>
      </c>
      <c r="AA43" s="46">
        <v>0</v>
      </c>
      <c r="AB43" s="71">
        <f t="shared" si="2"/>
        <v>0</v>
      </c>
      <c r="AC43" s="71">
        <f t="shared" si="3"/>
        <v>0</v>
      </c>
      <c r="AD43" s="72">
        <f t="shared" si="4"/>
        <v>0</v>
      </c>
      <c r="AE43" s="72">
        <f t="shared" si="5"/>
        <v>0</v>
      </c>
      <c r="AF43" s="73">
        <f t="shared" si="6"/>
        <v>0</v>
      </c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</row>
    <row r="44" spans="1:45" s="54" customFormat="1" x14ac:dyDescent="0.25">
      <c r="A44" s="51">
        <v>45564</v>
      </c>
      <c r="B44" s="42" t="s">
        <v>38</v>
      </c>
      <c r="C44" s="51">
        <v>45565</v>
      </c>
      <c r="D44" s="42" t="s">
        <v>37</v>
      </c>
      <c r="E44" s="43">
        <v>24.5</v>
      </c>
      <c r="F44" s="44">
        <v>2.6</v>
      </c>
      <c r="G44" s="44">
        <v>1.4</v>
      </c>
      <c r="H44" s="45">
        <v>3429</v>
      </c>
      <c r="I44" s="69">
        <v>577</v>
      </c>
      <c r="J44" s="75">
        <f t="shared" si="1"/>
        <v>28.84981684981685</v>
      </c>
      <c r="K44" s="78">
        <v>1</v>
      </c>
      <c r="L44" s="45">
        <v>6860</v>
      </c>
      <c r="M44" s="46">
        <v>17.8</v>
      </c>
      <c r="N44" s="44">
        <v>5.5</v>
      </c>
      <c r="O44" s="46">
        <v>0</v>
      </c>
      <c r="P44" s="62">
        <v>0</v>
      </c>
      <c r="Q44" s="66">
        <v>0</v>
      </c>
      <c r="R44" s="46">
        <v>0</v>
      </c>
      <c r="S44" s="46">
        <v>0</v>
      </c>
      <c r="T44" s="62">
        <v>0</v>
      </c>
      <c r="U44" s="82">
        <v>0</v>
      </c>
      <c r="V44" s="127">
        <v>0</v>
      </c>
      <c r="W44" s="128">
        <v>0</v>
      </c>
      <c r="X44" s="128">
        <v>0</v>
      </c>
      <c r="Y44" s="128">
        <v>0</v>
      </c>
      <c r="Z44" s="46">
        <v>0</v>
      </c>
      <c r="AA44" s="46">
        <v>0</v>
      </c>
      <c r="AB44" s="71">
        <f t="shared" si="2"/>
        <v>0</v>
      </c>
      <c r="AC44" s="71">
        <f t="shared" si="3"/>
        <v>0</v>
      </c>
      <c r="AD44" s="72">
        <f t="shared" si="4"/>
        <v>0</v>
      </c>
      <c r="AE44" s="72">
        <f t="shared" si="5"/>
        <v>0</v>
      </c>
      <c r="AF44" s="73">
        <f t="shared" si="6"/>
        <v>0</v>
      </c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</row>
    <row r="45" spans="1:45" s="54" customFormat="1" x14ac:dyDescent="0.25">
      <c r="A45" s="51">
        <v>45565</v>
      </c>
      <c r="B45" s="42" t="s">
        <v>37</v>
      </c>
      <c r="C45" s="51">
        <v>45566</v>
      </c>
      <c r="D45" s="42" t="s">
        <v>35</v>
      </c>
      <c r="E45" s="43">
        <v>23.75</v>
      </c>
      <c r="F45" s="44">
        <v>1.3</v>
      </c>
      <c r="G45" s="44">
        <v>2.5</v>
      </c>
      <c r="H45" s="45">
        <v>204</v>
      </c>
      <c r="I45" s="69">
        <v>3151</v>
      </c>
      <c r="J45" s="75">
        <f t="shared" si="1"/>
        <v>23.622051282051284</v>
      </c>
      <c r="K45" s="78">
        <v>1</v>
      </c>
      <c r="L45" s="45">
        <v>7158</v>
      </c>
      <c r="M45" s="46">
        <v>17.7</v>
      </c>
      <c r="N45" s="44">
        <v>5</v>
      </c>
      <c r="O45" s="46">
        <v>0</v>
      </c>
      <c r="P45" s="62">
        <v>0</v>
      </c>
      <c r="Q45" s="66">
        <v>0</v>
      </c>
      <c r="R45" s="46">
        <v>0</v>
      </c>
      <c r="S45" s="46">
        <v>0</v>
      </c>
      <c r="T45" s="62">
        <v>0</v>
      </c>
      <c r="U45" s="82">
        <v>0</v>
      </c>
      <c r="V45" s="127">
        <v>0</v>
      </c>
      <c r="W45" s="128">
        <v>0</v>
      </c>
      <c r="X45" s="128">
        <v>0</v>
      </c>
      <c r="Y45" s="128">
        <v>0</v>
      </c>
      <c r="Z45" s="46">
        <v>0</v>
      </c>
      <c r="AA45" s="46">
        <v>0</v>
      </c>
      <c r="AB45" s="71">
        <f t="shared" si="2"/>
        <v>0</v>
      </c>
      <c r="AC45" s="71">
        <f t="shared" si="3"/>
        <v>0</v>
      </c>
      <c r="AD45" s="72">
        <f t="shared" si="4"/>
        <v>0</v>
      </c>
      <c r="AE45" s="72">
        <f t="shared" si="5"/>
        <v>0</v>
      </c>
      <c r="AF45" s="73">
        <f t="shared" si="6"/>
        <v>0</v>
      </c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</row>
    <row r="46" spans="1:45" s="54" customFormat="1" x14ac:dyDescent="0.25">
      <c r="A46" s="51">
        <v>45566</v>
      </c>
      <c r="B46" s="42" t="s">
        <v>35</v>
      </c>
      <c r="C46" s="51">
        <v>45567</v>
      </c>
      <c r="D46" s="42" t="s">
        <v>43</v>
      </c>
      <c r="E46" s="43">
        <v>24.75</v>
      </c>
      <c r="F46" s="44">
        <v>2.5</v>
      </c>
      <c r="G46" s="44">
        <v>1.3</v>
      </c>
      <c r="H46" s="45">
        <v>3539</v>
      </c>
      <c r="I46" s="45">
        <v>3675</v>
      </c>
      <c r="J46" s="70">
        <f t="shared" si="1"/>
        <v>70.708717948717947</v>
      </c>
      <c r="K46" s="78">
        <v>1</v>
      </c>
      <c r="L46" s="45">
        <v>6611</v>
      </c>
      <c r="M46" s="46">
        <v>17.899999999999999</v>
      </c>
      <c r="N46" s="44">
        <v>4.5999999999999996</v>
      </c>
      <c r="O46" s="77">
        <v>0</v>
      </c>
      <c r="P46" s="62">
        <v>0</v>
      </c>
      <c r="Q46" s="66">
        <v>0</v>
      </c>
      <c r="R46" s="46">
        <v>0</v>
      </c>
      <c r="S46" s="46">
        <v>0</v>
      </c>
      <c r="T46" s="62">
        <v>0</v>
      </c>
      <c r="U46" s="82">
        <v>0</v>
      </c>
      <c r="V46" s="127">
        <v>0</v>
      </c>
      <c r="W46" s="128">
        <v>0</v>
      </c>
      <c r="X46" s="128">
        <v>0</v>
      </c>
      <c r="Y46" s="128">
        <v>0</v>
      </c>
      <c r="Z46" s="46">
        <v>0</v>
      </c>
      <c r="AA46" s="46">
        <v>0</v>
      </c>
      <c r="AB46" s="71">
        <f t="shared" si="2"/>
        <v>0</v>
      </c>
      <c r="AC46" s="71">
        <f t="shared" si="3"/>
        <v>0</v>
      </c>
      <c r="AD46" s="72">
        <f t="shared" si="4"/>
        <v>0</v>
      </c>
      <c r="AE46" s="72">
        <f t="shared" si="5"/>
        <v>0</v>
      </c>
      <c r="AF46" s="73">
        <f t="shared" si="6"/>
        <v>0</v>
      </c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</row>
    <row r="47" spans="1:45" s="54" customFormat="1" x14ac:dyDescent="0.25">
      <c r="A47" s="51">
        <v>45567</v>
      </c>
      <c r="B47" s="42" t="s">
        <v>43</v>
      </c>
      <c r="C47" s="51">
        <v>45568</v>
      </c>
      <c r="D47" s="42" t="s">
        <v>35</v>
      </c>
      <c r="E47" s="43">
        <v>23.25</v>
      </c>
      <c r="F47" s="44">
        <v>2.5</v>
      </c>
      <c r="G47" s="44">
        <v>2.5</v>
      </c>
      <c r="H47" s="45">
        <v>3335</v>
      </c>
      <c r="I47" s="45">
        <v>3267</v>
      </c>
      <c r="J47" s="70">
        <f t="shared" si="1"/>
        <v>44.013333333333335</v>
      </c>
      <c r="K47" s="78">
        <v>1</v>
      </c>
      <c r="L47" s="45">
        <v>6576</v>
      </c>
      <c r="M47" s="46">
        <v>17.600000000000001</v>
      </c>
      <c r="N47" s="44">
        <v>4.5</v>
      </c>
      <c r="O47" s="46">
        <v>0</v>
      </c>
      <c r="P47" s="62">
        <v>0</v>
      </c>
      <c r="Q47" s="66">
        <v>0</v>
      </c>
      <c r="R47" s="46">
        <v>0</v>
      </c>
      <c r="S47" s="46">
        <v>0</v>
      </c>
      <c r="T47" s="62">
        <v>0</v>
      </c>
      <c r="U47" s="82">
        <v>0</v>
      </c>
      <c r="V47" s="127">
        <v>0</v>
      </c>
      <c r="W47" s="128">
        <v>0</v>
      </c>
      <c r="X47" s="128">
        <v>0</v>
      </c>
      <c r="Y47" s="128">
        <v>0</v>
      </c>
      <c r="Z47" s="46">
        <v>0</v>
      </c>
      <c r="AA47" s="46">
        <v>0</v>
      </c>
      <c r="AB47" s="71">
        <f t="shared" si="2"/>
        <v>0</v>
      </c>
      <c r="AC47" s="71">
        <f t="shared" si="3"/>
        <v>0</v>
      </c>
      <c r="AD47" s="72">
        <f t="shared" si="4"/>
        <v>0</v>
      </c>
      <c r="AE47" s="72">
        <f t="shared" si="5"/>
        <v>0</v>
      </c>
      <c r="AF47" s="73">
        <f t="shared" si="6"/>
        <v>0</v>
      </c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</row>
    <row r="48" spans="1:45" s="54" customFormat="1" x14ac:dyDescent="0.25">
      <c r="A48" s="51">
        <v>45568</v>
      </c>
      <c r="B48" s="42" t="s">
        <v>35</v>
      </c>
      <c r="C48" s="51">
        <v>45569</v>
      </c>
      <c r="D48" s="42" t="s">
        <v>35</v>
      </c>
      <c r="E48" s="43">
        <v>24</v>
      </c>
      <c r="F48" s="44">
        <v>1.3</v>
      </c>
      <c r="G48" s="44">
        <v>2.2999999999999998</v>
      </c>
      <c r="H48" s="45">
        <v>1209</v>
      </c>
      <c r="I48" s="45">
        <v>3356</v>
      </c>
      <c r="J48" s="70">
        <f t="shared" si="1"/>
        <v>39.818840579710148</v>
      </c>
      <c r="K48" s="78">
        <v>1</v>
      </c>
      <c r="L48" s="45">
        <v>5950</v>
      </c>
      <c r="M48" s="46">
        <v>17.600000000000001</v>
      </c>
      <c r="N48" s="44">
        <v>5.4</v>
      </c>
      <c r="O48" s="46">
        <v>0</v>
      </c>
      <c r="P48" s="62">
        <v>0</v>
      </c>
      <c r="Q48" s="66">
        <v>0</v>
      </c>
      <c r="R48" s="46">
        <v>0</v>
      </c>
      <c r="S48" s="46">
        <v>0</v>
      </c>
      <c r="T48" s="62">
        <v>0</v>
      </c>
      <c r="U48" s="82">
        <v>0</v>
      </c>
      <c r="V48" s="127">
        <v>0</v>
      </c>
      <c r="W48" s="128">
        <v>0</v>
      </c>
      <c r="X48" s="128">
        <v>0</v>
      </c>
      <c r="Y48" s="128">
        <v>0</v>
      </c>
      <c r="Z48" s="46">
        <v>0</v>
      </c>
      <c r="AA48" s="46">
        <v>0</v>
      </c>
      <c r="AB48" s="71">
        <f t="shared" si="2"/>
        <v>0</v>
      </c>
      <c r="AC48" s="76">
        <f t="shared" si="3"/>
        <v>0</v>
      </c>
      <c r="AD48" s="73">
        <f t="shared" si="4"/>
        <v>0</v>
      </c>
      <c r="AE48" s="72">
        <f t="shared" si="5"/>
        <v>0</v>
      </c>
      <c r="AF48" s="73">
        <f t="shared" si="6"/>
        <v>0</v>
      </c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</row>
    <row r="49" spans="1:45" s="54" customFormat="1" x14ac:dyDescent="0.25">
      <c r="A49" s="51">
        <v>45569</v>
      </c>
      <c r="B49" s="42" t="s">
        <v>35</v>
      </c>
      <c r="C49" s="51">
        <v>45570</v>
      </c>
      <c r="D49" s="42" t="s">
        <v>45</v>
      </c>
      <c r="E49" s="43">
        <v>25.5</v>
      </c>
      <c r="F49" s="44">
        <v>2.2999999999999998</v>
      </c>
      <c r="G49" s="44">
        <v>1.9</v>
      </c>
      <c r="H49" s="45">
        <v>3358</v>
      </c>
      <c r="I49" s="45">
        <v>3109</v>
      </c>
      <c r="J49" s="70">
        <f t="shared" si="1"/>
        <v>51.605263157894733</v>
      </c>
      <c r="K49" s="78">
        <v>1</v>
      </c>
      <c r="L49" s="69">
        <v>5722</v>
      </c>
      <c r="M49" s="46">
        <v>17.7</v>
      </c>
      <c r="N49" s="44">
        <v>5.4</v>
      </c>
      <c r="O49" s="46">
        <v>0</v>
      </c>
      <c r="P49" s="62">
        <v>0</v>
      </c>
      <c r="Q49" s="66">
        <v>0</v>
      </c>
      <c r="R49" s="46">
        <v>0</v>
      </c>
      <c r="S49" s="46">
        <v>0</v>
      </c>
      <c r="T49" s="62">
        <v>0</v>
      </c>
      <c r="U49" s="82">
        <v>0</v>
      </c>
      <c r="V49" s="127">
        <v>0</v>
      </c>
      <c r="W49" s="128">
        <v>0</v>
      </c>
      <c r="X49" s="128">
        <v>0</v>
      </c>
      <c r="Y49" s="128">
        <v>0</v>
      </c>
      <c r="Z49" s="46">
        <v>0</v>
      </c>
      <c r="AA49" s="46">
        <v>0</v>
      </c>
      <c r="AB49" s="71">
        <f t="shared" si="2"/>
        <v>0</v>
      </c>
      <c r="AC49" s="76">
        <f t="shared" si="3"/>
        <v>0</v>
      </c>
      <c r="AD49" s="73">
        <f t="shared" si="4"/>
        <v>0</v>
      </c>
      <c r="AE49" s="72">
        <f t="shared" si="5"/>
        <v>0</v>
      </c>
      <c r="AF49" s="73">
        <f t="shared" si="6"/>
        <v>0</v>
      </c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</row>
    <row r="50" spans="1:45" s="54" customFormat="1" x14ac:dyDescent="0.25">
      <c r="A50" s="51">
        <v>45570</v>
      </c>
      <c r="B50" s="42" t="s">
        <v>45</v>
      </c>
      <c r="C50" s="51">
        <v>45571</v>
      </c>
      <c r="D50" s="42" t="s">
        <v>46</v>
      </c>
      <c r="E50" s="43">
        <v>24.75</v>
      </c>
      <c r="F50" s="44">
        <v>2.4</v>
      </c>
      <c r="G50" s="44">
        <v>1.2</v>
      </c>
      <c r="H50" s="45">
        <v>2915</v>
      </c>
      <c r="I50" s="45">
        <v>829</v>
      </c>
      <c r="J50" s="70">
        <f t="shared" si="1"/>
        <v>31.75694444444445</v>
      </c>
      <c r="K50" s="78">
        <v>1</v>
      </c>
      <c r="L50" s="45">
        <v>6395</v>
      </c>
      <c r="M50" s="46">
        <v>17.899999999999999</v>
      </c>
      <c r="N50" s="44">
        <v>5.8</v>
      </c>
      <c r="O50" s="46">
        <v>0</v>
      </c>
      <c r="P50" s="62">
        <v>0</v>
      </c>
      <c r="Q50" s="66">
        <v>0</v>
      </c>
      <c r="R50" s="46">
        <v>0</v>
      </c>
      <c r="S50" s="46">
        <v>0</v>
      </c>
      <c r="T50" s="62">
        <v>0</v>
      </c>
      <c r="U50" s="82">
        <v>0</v>
      </c>
      <c r="V50" s="127">
        <v>0</v>
      </c>
      <c r="W50" s="128">
        <v>0</v>
      </c>
      <c r="X50" s="128">
        <v>0</v>
      </c>
      <c r="Y50" s="128">
        <v>0</v>
      </c>
      <c r="Z50" s="46">
        <v>0</v>
      </c>
      <c r="AA50" s="46">
        <v>0</v>
      </c>
      <c r="AB50" s="71">
        <f t="shared" si="2"/>
        <v>0</v>
      </c>
      <c r="AC50" s="76">
        <f t="shared" si="3"/>
        <v>0</v>
      </c>
      <c r="AD50" s="73">
        <f t="shared" si="4"/>
        <v>0</v>
      </c>
      <c r="AE50" s="72">
        <f t="shared" si="5"/>
        <v>0</v>
      </c>
      <c r="AF50" s="73">
        <f t="shared" si="6"/>
        <v>0</v>
      </c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</row>
    <row r="51" spans="1:45" s="54" customFormat="1" x14ac:dyDescent="0.25">
      <c r="A51" s="51">
        <v>45571</v>
      </c>
      <c r="B51" s="42" t="s">
        <v>46</v>
      </c>
      <c r="C51" s="51">
        <v>45572</v>
      </c>
      <c r="D51" s="42" t="s">
        <v>47</v>
      </c>
      <c r="E51" s="43">
        <v>22.25</v>
      </c>
      <c r="F51" s="44">
        <v>2.2999999999999998</v>
      </c>
      <c r="G51" s="44">
        <v>1.3</v>
      </c>
      <c r="H51" s="45">
        <v>2929</v>
      </c>
      <c r="I51" s="45">
        <v>1024</v>
      </c>
      <c r="J51" s="70">
        <f t="shared" si="1"/>
        <v>34.352842809364546</v>
      </c>
      <c r="K51" s="78">
        <v>1</v>
      </c>
      <c r="L51" s="45">
        <v>5865</v>
      </c>
      <c r="M51" s="46">
        <v>17.8</v>
      </c>
      <c r="N51" s="44">
        <v>5.5</v>
      </c>
      <c r="O51" s="46">
        <v>0</v>
      </c>
      <c r="P51" s="62">
        <v>0</v>
      </c>
      <c r="Q51" s="66">
        <v>0</v>
      </c>
      <c r="R51" s="46">
        <v>0</v>
      </c>
      <c r="S51" s="46">
        <v>0</v>
      </c>
      <c r="T51" s="62">
        <v>0</v>
      </c>
      <c r="U51" s="82">
        <v>0</v>
      </c>
      <c r="V51" s="127">
        <v>0</v>
      </c>
      <c r="W51" s="128">
        <v>0</v>
      </c>
      <c r="X51" s="128">
        <v>0</v>
      </c>
      <c r="Y51" s="128">
        <v>0</v>
      </c>
      <c r="Z51" s="46">
        <v>0</v>
      </c>
      <c r="AA51" s="46">
        <v>0</v>
      </c>
      <c r="AB51" s="71">
        <f t="shared" si="2"/>
        <v>0</v>
      </c>
      <c r="AC51" s="76">
        <f t="shared" si="3"/>
        <v>0</v>
      </c>
      <c r="AD51" s="73">
        <f t="shared" si="4"/>
        <v>0</v>
      </c>
      <c r="AE51" s="72">
        <f t="shared" si="5"/>
        <v>0</v>
      </c>
      <c r="AF51" s="73">
        <f t="shared" si="6"/>
        <v>0</v>
      </c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</row>
    <row r="52" spans="1:45" s="54" customFormat="1" ht="16.5" customHeight="1" x14ac:dyDescent="0.25">
      <c r="A52" s="51">
        <v>45572</v>
      </c>
      <c r="B52" s="42" t="s">
        <v>47</v>
      </c>
      <c r="C52" s="51">
        <v>45573</v>
      </c>
      <c r="D52" s="42" t="s">
        <v>38</v>
      </c>
      <c r="E52" s="43">
        <v>23.25</v>
      </c>
      <c r="F52" s="44">
        <v>2.4</v>
      </c>
      <c r="G52" s="44">
        <v>2</v>
      </c>
      <c r="H52" s="45">
        <v>2977</v>
      </c>
      <c r="I52" s="45">
        <v>2924</v>
      </c>
      <c r="J52" s="70">
        <f t="shared" si="1"/>
        <v>45.040277777777781</v>
      </c>
      <c r="K52" s="78">
        <v>1</v>
      </c>
      <c r="L52" s="45">
        <v>5534</v>
      </c>
      <c r="M52" s="46">
        <v>17.8</v>
      </c>
      <c r="N52" s="44">
        <v>5.2</v>
      </c>
      <c r="O52" s="46">
        <v>0</v>
      </c>
      <c r="P52" s="62">
        <v>0</v>
      </c>
      <c r="Q52" s="66">
        <v>0</v>
      </c>
      <c r="R52" s="46">
        <v>0</v>
      </c>
      <c r="S52" s="46">
        <v>0</v>
      </c>
      <c r="T52" s="62">
        <v>0</v>
      </c>
      <c r="U52" s="82">
        <v>0</v>
      </c>
      <c r="V52" s="127">
        <v>0</v>
      </c>
      <c r="W52" s="128">
        <v>0</v>
      </c>
      <c r="X52" s="128">
        <v>0</v>
      </c>
      <c r="Y52" s="128">
        <v>0</v>
      </c>
      <c r="Z52" s="46">
        <v>0</v>
      </c>
      <c r="AA52" s="46">
        <v>0</v>
      </c>
      <c r="AB52" s="71">
        <f t="shared" si="2"/>
        <v>0</v>
      </c>
      <c r="AC52" s="76">
        <f t="shared" si="3"/>
        <v>0</v>
      </c>
      <c r="AD52" s="73">
        <f>S52/J52</f>
        <v>0</v>
      </c>
      <c r="AE52" s="72">
        <f t="shared" si="5"/>
        <v>0</v>
      </c>
      <c r="AF52" s="73">
        <f t="shared" si="6"/>
        <v>0</v>
      </c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</row>
    <row r="53" spans="1:45" s="54" customFormat="1" x14ac:dyDescent="0.25">
      <c r="A53" s="51">
        <v>45573</v>
      </c>
      <c r="B53" s="42" t="s">
        <v>38</v>
      </c>
      <c r="C53" s="51">
        <v>45574</v>
      </c>
      <c r="D53" s="42" t="s">
        <v>35</v>
      </c>
      <c r="E53" s="43">
        <v>23.75</v>
      </c>
      <c r="F53" s="44">
        <v>2.2999999999999998</v>
      </c>
      <c r="G53" s="44">
        <v>2</v>
      </c>
      <c r="H53" s="45">
        <v>3089</v>
      </c>
      <c r="I53" s="45">
        <v>2925</v>
      </c>
      <c r="J53" s="70">
        <f t="shared" si="1"/>
        <v>46.759057971014499</v>
      </c>
      <c r="K53" s="78">
        <v>1</v>
      </c>
      <c r="L53" s="45">
        <v>5429</v>
      </c>
      <c r="M53" s="46">
        <v>17.3</v>
      </c>
      <c r="N53" s="44">
        <v>5.7</v>
      </c>
      <c r="O53" s="46">
        <v>0</v>
      </c>
      <c r="P53" s="62">
        <v>0</v>
      </c>
      <c r="Q53" s="66">
        <v>0</v>
      </c>
      <c r="R53" s="46">
        <v>0</v>
      </c>
      <c r="S53" s="46">
        <v>0</v>
      </c>
      <c r="T53" s="62">
        <v>0</v>
      </c>
      <c r="U53" s="82">
        <v>0</v>
      </c>
      <c r="V53" s="127">
        <v>0</v>
      </c>
      <c r="W53" s="128">
        <v>0</v>
      </c>
      <c r="X53" s="128">
        <v>0</v>
      </c>
      <c r="Y53" s="128">
        <v>0</v>
      </c>
      <c r="Z53" s="46">
        <v>0</v>
      </c>
      <c r="AA53" s="46">
        <v>0</v>
      </c>
      <c r="AB53" s="71">
        <f t="shared" ref="AB53:AB93" si="7">Q53/J53</f>
        <v>0</v>
      </c>
      <c r="AC53" s="76">
        <f t="shared" ref="AC53:AC71" si="8">R53/J53</f>
        <v>0</v>
      </c>
      <c r="AD53" s="73">
        <f t="shared" ref="AD53:AD71" si="9">S53/J53</f>
        <v>0</v>
      </c>
      <c r="AE53" s="72">
        <f t="shared" ref="AE53:AE71" si="10">T53/J53</f>
        <v>0</v>
      </c>
      <c r="AF53" s="73">
        <f t="shared" ref="AF53:AF71" si="11">Z53/J53</f>
        <v>0</v>
      </c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</row>
    <row r="54" spans="1:45" s="54" customFormat="1" x14ac:dyDescent="0.25">
      <c r="A54" s="51">
        <v>45574</v>
      </c>
      <c r="B54" s="42" t="s">
        <v>35</v>
      </c>
      <c r="C54" s="51">
        <v>45575</v>
      </c>
      <c r="D54" s="42" t="s">
        <v>35</v>
      </c>
      <c r="E54" s="43">
        <v>24</v>
      </c>
      <c r="F54" s="44">
        <v>2.2000000000000002</v>
      </c>
      <c r="G54" s="44">
        <v>2</v>
      </c>
      <c r="H54" s="45">
        <v>2988</v>
      </c>
      <c r="I54" s="45">
        <v>2812</v>
      </c>
      <c r="J54" s="70">
        <f t="shared" si="1"/>
        <v>46.06969696969697</v>
      </c>
      <c r="K54" s="78">
        <v>1</v>
      </c>
      <c r="L54" s="45">
        <v>5187</v>
      </c>
      <c r="M54" s="46">
        <v>17.100000000000001</v>
      </c>
      <c r="N54" s="44">
        <v>5.9</v>
      </c>
      <c r="O54" s="46">
        <v>38</v>
      </c>
      <c r="P54" s="62">
        <v>38</v>
      </c>
      <c r="Q54" s="66">
        <v>0</v>
      </c>
      <c r="R54" s="46">
        <v>0</v>
      </c>
      <c r="S54" s="46">
        <v>1</v>
      </c>
      <c r="T54" s="62">
        <v>0</v>
      </c>
      <c r="U54" s="82">
        <v>0</v>
      </c>
      <c r="V54" s="127">
        <v>0</v>
      </c>
      <c r="W54" s="128">
        <v>0</v>
      </c>
      <c r="X54" s="128">
        <v>0</v>
      </c>
      <c r="Y54" s="128">
        <v>0</v>
      </c>
      <c r="Z54" s="46">
        <v>0</v>
      </c>
      <c r="AA54" s="46">
        <v>0</v>
      </c>
      <c r="AB54" s="71">
        <f t="shared" si="7"/>
        <v>0</v>
      </c>
      <c r="AC54" s="76">
        <f t="shared" si="8"/>
        <v>0</v>
      </c>
      <c r="AD54" s="73">
        <f t="shared" si="9"/>
        <v>2.1706242189041637E-2</v>
      </c>
      <c r="AE54" s="72">
        <f t="shared" si="10"/>
        <v>0</v>
      </c>
      <c r="AF54" s="73">
        <f t="shared" si="11"/>
        <v>0</v>
      </c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</row>
    <row r="55" spans="1:45" s="54" customFormat="1" x14ac:dyDescent="0.25">
      <c r="A55" s="51">
        <v>45575</v>
      </c>
      <c r="B55" s="42" t="s">
        <v>35</v>
      </c>
      <c r="C55" s="51">
        <v>45576</v>
      </c>
      <c r="D55" s="42" t="s">
        <v>37</v>
      </c>
      <c r="E55" s="43">
        <v>24.25</v>
      </c>
      <c r="F55" s="44">
        <v>2.2000000000000002</v>
      </c>
      <c r="G55" s="44">
        <v>1</v>
      </c>
      <c r="H55" s="45">
        <v>3082</v>
      </c>
      <c r="I55" s="45">
        <v>329</v>
      </c>
      <c r="J55" s="70">
        <f t="shared" si="1"/>
        <v>28.831818181818178</v>
      </c>
      <c r="K55" s="78">
        <v>1</v>
      </c>
      <c r="L55" s="45">
        <v>6068</v>
      </c>
      <c r="M55" s="151">
        <v>17</v>
      </c>
      <c r="N55" s="44">
        <v>5.3</v>
      </c>
      <c r="O55" s="46">
        <v>0</v>
      </c>
      <c r="P55" s="62">
        <v>0</v>
      </c>
      <c r="Q55" s="66">
        <v>0</v>
      </c>
      <c r="R55" s="46">
        <v>0</v>
      </c>
      <c r="S55" s="46">
        <v>0</v>
      </c>
      <c r="T55" s="62">
        <v>0</v>
      </c>
      <c r="U55" s="82">
        <v>0</v>
      </c>
      <c r="V55" s="127">
        <v>0</v>
      </c>
      <c r="W55" s="128">
        <v>0</v>
      </c>
      <c r="X55" s="128">
        <v>0</v>
      </c>
      <c r="Y55" s="128">
        <v>0</v>
      </c>
      <c r="Z55" s="46">
        <v>0</v>
      </c>
      <c r="AA55" s="46">
        <v>0</v>
      </c>
      <c r="AB55" s="71">
        <f t="shared" si="7"/>
        <v>0</v>
      </c>
      <c r="AC55" s="76">
        <f t="shared" si="8"/>
        <v>0</v>
      </c>
      <c r="AD55" s="73">
        <f t="shared" si="9"/>
        <v>0</v>
      </c>
      <c r="AE55" s="72">
        <f t="shared" si="10"/>
        <v>0</v>
      </c>
      <c r="AF55" s="73">
        <f t="shared" si="11"/>
        <v>0</v>
      </c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</row>
    <row r="56" spans="1:45" s="54" customFormat="1" x14ac:dyDescent="0.25">
      <c r="A56" s="51">
        <v>45576</v>
      </c>
      <c r="B56" s="42" t="s">
        <v>37</v>
      </c>
      <c r="C56" s="51">
        <v>45577</v>
      </c>
      <c r="D56" s="42" t="s">
        <v>45</v>
      </c>
      <c r="E56" s="43">
        <v>25.25</v>
      </c>
      <c r="F56" s="44">
        <v>1.2</v>
      </c>
      <c r="G56" s="44">
        <v>1.1000000000000001</v>
      </c>
      <c r="H56" s="45">
        <v>2885</v>
      </c>
      <c r="I56" s="45">
        <v>1407</v>
      </c>
      <c r="J56" s="70">
        <f t="shared" si="1"/>
        <v>61.387626262626263</v>
      </c>
      <c r="K56" s="78">
        <v>1</v>
      </c>
      <c r="L56" s="45">
        <v>5348</v>
      </c>
      <c r="M56" s="46">
        <v>16.7</v>
      </c>
      <c r="N56" s="44">
        <v>5.7</v>
      </c>
      <c r="O56" s="46">
        <v>0</v>
      </c>
      <c r="P56" s="62">
        <v>0</v>
      </c>
      <c r="Q56" s="66">
        <v>0</v>
      </c>
      <c r="R56" s="46">
        <v>0</v>
      </c>
      <c r="S56" s="46">
        <v>0</v>
      </c>
      <c r="T56" s="62">
        <v>0</v>
      </c>
      <c r="U56" s="82">
        <v>0</v>
      </c>
      <c r="V56" s="127">
        <v>0</v>
      </c>
      <c r="W56" s="128">
        <v>0</v>
      </c>
      <c r="X56" s="128">
        <v>0</v>
      </c>
      <c r="Y56" s="128">
        <v>0</v>
      </c>
      <c r="Z56" s="46">
        <v>0</v>
      </c>
      <c r="AA56" s="46">
        <v>0</v>
      </c>
      <c r="AB56" s="71">
        <f t="shared" si="7"/>
        <v>0</v>
      </c>
      <c r="AC56" s="76">
        <f t="shared" si="8"/>
        <v>0</v>
      </c>
      <c r="AD56" s="73">
        <f t="shared" si="9"/>
        <v>0</v>
      </c>
      <c r="AE56" s="72">
        <f t="shared" si="10"/>
        <v>0</v>
      </c>
      <c r="AF56" s="73">
        <f t="shared" si="11"/>
        <v>0</v>
      </c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</row>
    <row r="57" spans="1:45" s="54" customFormat="1" x14ac:dyDescent="0.25">
      <c r="A57" s="51">
        <v>45577</v>
      </c>
      <c r="B57" s="42" t="s">
        <v>45</v>
      </c>
      <c r="C57" s="51">
        <v>45578</v>
      </c>
      <c r="D57" s="42" t="s">
        <v>45</v>
      </c>
      <c r="E57" s="43">
        <v>24</v>
      </c>
      <c r="F57" s="44">
        <v>2.2999999999999998</v>
      </c>
      <c r="G57" s="44">
        <v>1.1000000000000001</v>
      </c>
      <c r="H57" s="45">
        <v>3061</v>
      </c>
      <c r="I57" s="45">
        <v>2577</v>
      </c>
      <c r="J57" s="70">
        <f t="shared" si="1"/>
        <v>61.226613965744399</v>
      </c>
      <c r="K57" s="78">
        <v>1</v>
      </c>
      <c r="L57" s="45">
        <v>5580</v>
      </c>
      <c r="M57" s="46">
        <v>16.2</v>
      </c>
      <c r="N57" s="44">
        <v>4.8</v>
      </c>
      <c r="O57" s="46">
        <v>0</v>
      </c>
      <c r="P57" s="62">
        <v>0</v>
      </c>
      <c r="Q57" s="66">
        <v>0</v>
      </c>
      <c r="R57" s="46">
        <v>0</v>
      </c>
      <c r="S57" s="46">
        <v>0</v>
      </c>
      <c r="T57" s="62">
        <v>0</v>
      </c>
      <c r="U57" s="82">
        <v>0</v>
      </c>
      <c r="V57" s="127">
        <v>0</v>
      </c>
      <c r="W57" s="128">
        <v>0</v>
      </c>
      <c r="X57" s="128">
        <v>0</v>
      </c>
      <c r="Y57" s="128">
        <v>0</v>
      </c>
      <c r="Z57" s="46">
        <v>0</v>
      </c>
      <c r="AA57" s="46">
        <v>0</v>
      </c>
      <c r="AB57" s="71">
        <f t="shared" si="7"/>
        <v>0</v>
      </c>
      <c r="AC57" s="76">
        <f t="shared" si="8"/>
        <v>0</v>
      </c>
      <c r="AD57" s="73">
        <f t="shared" si="9"/>
        <v>0</v>
      </c>
      <c r="AE57" s="72">
        <f t="shared" si="10"/>
        <v>0</v>
      </c>
      <c r="AF57" s="73">
        <f t="shared" si="11"/>
        <v>0</v>
      </c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</row>
    <row r="58" spans="1:45" s="54" customFormat="1" x14ac:dyDescent="0.25">
      <c r="A58" s="51">
        <v>45578</v>
      </c>
      <c r="B58" s="42" t="s">
        <v>45</v>
      </c>
      <c r="C58" s="51">
        <v>45579</v>
      </c>
      <c r="D58" s="42">
        <v>1000</v>
      </c>
      <c r="E58" s="152">
        <v>22.5</v>
      </c>
      <c r="F58" s="113">
        <v>1.2</v>
      </c>
      <c r="G58" s="113">
        <v>2.4</v>
      </c>
      <c r="H58" s="113">
        <v>1089</v>
      </c>
      <c r="I58" s="113">
        <v>2862</v>
      </c>
      <c r="J58" s="70">
        <f t="shared" si="1"/>
        <v>35</v>
      </c>
      <c r="K58" s="78">
        <v>1</v>
      </c>
      <c r="L58" s="113">
        <v>5394</v>
      </c>
      <c r="M58" s="113">
        <v>16.2</v>
      </c>
      <c r="N58" s="113">
        <v>5.9</v>
      </c>
      <c r="O58" s="113">
        <v>0</v>
      </c>
      <c r="P58" s="113">
        <v>0</v>
      </c>
      <c r="Q58" s="66">
        <v>0</v>
      </c>
      <c r="R58" s="113">
        <v>0</v>
      </c>
      <c r="S58" s="113">
        <v>0</v>
      </c>
      <c r="T58" s="113">
        <v>0</v>
      </c>
      <c r="U58" s="82">
        <v>0</v>
      </c>
      <c r="V58" s="113">
        <v>0</v>
      </c>
      <c r="W58" s="113">
        <v>0</v>
      </c>
      <c r="X58" s="113">
        <v>0</v>
      </c>
      <c r="Y58" s="113">
        <v>0</v>
      </c>
      <c r="Z58" s="113">
        <v>0</v>
      </c>
      <c r="AA58" s="113">
        <v>0</v>
      </c>
      <c r="AB58" s="71">
        <f t="shared" si="7"/>
        <v>0</v>
      </c>
      <c r="AC58" s="76">
        <f t="shared" si="8"/>
        <v>0</v>
      </c>
      <c r="AD58" s="73">
        <f t="shared" si="9"/>
        <v>0</v>
      </c>
      <c r="AE58" s="72">
        <f t="shared" si="10"/>
        <v>0</v>
      </c>
      <c r="AF58" s="73">
        <f t="shared" si="11"/>
        <v>0</v>
      </c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</row>
    <row r="59" spans="1:45" s="54" customFormat="1" x14ac:dyDescent="0.25">
      <c r="A59" s="51">
        <v>45579</v>
      </c>
      <c r="B59" s="42" t="s">
        <v>35</v>
      </c>
      <c r="C59" s="51">
        <v>45580</v>
      </c>
      <c r="D59" s="42" t="s">
        <v>38</v>
      </c>
      <c r="E59" s="43">
        <v>22.25</v>
      </c>
      <c r="F59" s="44">
        <v>2.2000000000000002</v>
      </c>
      <c r="G59" s="44">
        <v>2.2999999999999998</v>
      </c>
      <c r="H59" s="45">
        <v>2884</v>
      </c>
      <c r="I59" s="45">
        <v>2990</v>
      </c>
      <c r="J59" s="70">
        <f t="shared" ref="J59:J96" si="12">((H59/F59)+(I59/G59))/60</f>
        <v>43.515151515151516</v>
      </c>
      <c r="K59" s="78">
        <v>1</v>
      </c>
      <c r="L59" s="45">
        <v>5770</v>
      </c>
      <c r="M59" s="46">
        <v>16.3</v>
      </c>
      <c r="N59" s="44">
        <v>5.5</v>
      </c>
      <c r="O59" s="46">
        <v>0</v>
      </c>
      <c r="P59" s="62">
        <v>0</v>
      </c>
      <c r="Q59" s="66">
        <v>0</v>
      </c>
      <c r="R59" s="46">
        <v>0</v>
      </c>
      <c r="S59" s="46">
        <v>0</v>
      </c>
      <c r="T59" s="62">
        <v>0</v>
      </c>
      <c r="U59" s="82">
        <v>0</v>
      </c>
      <c r="V59" s="127">
        <v>0</v>
      </c>
      <c r="W59" s="128">
        <v>0</v>
      </c>
      <c r="X59" s="128">
        <v>0</v>
      </c>
      <c r="Y59" s="128">
        <v>0</v>
      </c>
      <c r="Z59" s="46">
        <v>0</v>
      </c>
      <c r="AA59" s="46">
        <v>0</v>
      </c>
      <c r="AB59" s="71">
        <f t="shared" si="7"/>
        <v>0</v>
      </c>
      <c r="AC59" s="76">
        <f t="shared" si="8"/>
        <v>0</v>
      </c>
      <c r="AD59" s="73">
        <f t="shared" si="9"/>
        <v>0</v>
      </c>
      <c r="AE59" s="72">
        <f t="shared" si="10"/>
        <v>0</v>
      </c>
      <c r="AF59" s="73">
        <f t="shared" si="11"/>
        <v>0</v>
      </c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</row>
    <row r="60" spans="1:45" s="54" customFormat="1" x14ac:dyDescent="0.25">
      <c r="A60" s="51">
        <v>45580</v>
      </c>
      <c r="B60" s="42" t="s">
        <v>38</v>
      </c>
      <c r="C60" s="51">
        <v>45581</v>
      </c>
      <c r="D60" s="42" t="s">
        <v>42</v>
      </c>
      <c r="E60" s="43">
        <v>25.25</v>
      </c>
      <c r="F60" s="44">
        <v>1</v>
      </c>
      <c r="G60" s="44">
        <v>1</v>
      </c>
      <c r="H60" s="45">
        <v>2350</v>
      </c>
      <c r="I60" s="45">
        <v>790</v>
      </c>
      <c r="J60" s="70">
        <f t="shared" si="12"/>
        <v>52.333333333333336</v>
      </c>
      <c r="K60" s="78">
        <v>1</v>
      </c>
      <c r="L60" s="45">
        <v>5452</v>
      </c>
      <c r="M60" s="44">
        <v>16.5</v>
      </c>
      <c r="N60" s="44">
        <v>5.0999999999999996</v>
      </c>
      <c r="O60" s="46">
        <v>0</v>
      </c>
      <c r="P60" s="62">
        <v>0</v>
      </c>
      <c r="Q60" s="66">
        <v>0</v>
      </c>
      <c r="R60" s="46">
        <v>0</v>
      </c>
      <c r="S60" s="46">
        <v>0</v>
      </c>
      <c r="T60" s="62">
        <v>0</v>
      </c>
      <c r="U60" s="82">
        <v>0</v>
      </c>
      <c r="V60" s="127">
        <v>0</v>
      </c>
      <c r="W60" s="128">
        <v>0</v>
      </c>
      <c r="X60" s="128">
        <v>0</v>
      </c>
      <c r="Y60" s="128">
        <v>0</v>
      </c>
      <c r="Z60" s="46">
        <v>0</v>
      </c>
      <c r="AA60" s="46">
        <v>0</v>
      </c>
      <c r="AB60" s="71">
        <f t="shared" si="7"/>
        <v>0</v>
      </c>
      <c r="AC60" s="76">
        <f t="shared" si="8"/>
        <v>0</v>
      </c>
      <c r="AD60" s="73">
        <f t="shared" si="9"/>
        <v>0</v>
      </c>
      <c r="AE60" s="72">
        <f t="shared" si="10"/>
        <v>0</v>
      </c>
      <c r="AF60" s="73">
        <f t="shared" si="11"/>
        <v>0</v>
      </c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</row>
    <row r="61" spans="1:45" s="54" customFormat="1" x14ac:dyDescent="0.25">
      <c r="A61" s="51">
        <v>45581</v>
      </c>
      <c r="B61" s="42" t="s">
        <v>42</v>
      </c>
      <c r="C61" s="51">
        <v>45582</v>
      </c>
      <c r="D61" s="42" t="s">
        <v>37</v>
      </c>
      <c r="E61" s="43">
        <v>23.25</v>
      </c>
      <c r="F61" s="44">
        <v>2.1</v>
      </c>
      <c r="G61" s="44">
        <v>1</v>
      </c>
      <c r="H61" s="45">
        <v>2881</v>
      </c>
      <c r="I61" s="45">
        <v>1084</v>
      </c>
      <c r="J61" s="70">
        <f t="shared" si="12"/>
        <v>40.93174603174603</v>
      </c>
      <c r="K61" s="78">
        <v>1</v>
      </c>
      <c r="L61" s="45">
        <v>5278</v>
      </c>
      <c r="M61" s="77">
        <v>16.5</v>
      </c>
      <c r="N61" s="44">
        <v>6.1</v>
      </c>
      <c r="O61" s="46">
        <v>0</v>
      </c>
      <c r="P61" s="62">
        <v>0</v>
      </c>
      <c r="Q61" s="66">
        <v>0</v>
      </c>
      <c r="R61" s="46">
        <v>0</v>
      </c>
      <c r="S61" s="46">
        <v>0</v>
      </c>
      <c r="T61" s="62">
        <v>0</v>
      </c>
      <c r="U61" s="82">
        <v>0</v>
      </c>
      <c r="V61" s="127">
        <v>0</v>
      </c>
      <c r="W61" s="128">
        <v>0</v>
      </c>
      <c r="X61" s="128">
        <v>0</v>
      </c>
      <c r="Y61" s="128">
        <v>0</v>
      </c>
      <c r="Z61" s="46">
        <v>0</v>
      </c>
      <c r="AA61" s="46">
        <v>0</v>
      </c>
      <c r="AB61" s="71">
        <f t="shared" si="7"/>
        <v>0</v>
      </c>
      <c r="AC61" s="76">
        <f t="shared" si="8"/>
        <v>0</v>
      </c>
      <c r="AD61" s="73">
        <f t="shared" si="9"/>
        <v>0</v>
      </c>
      <c r="AE61" s="72">
        <f t="shared" si="10"/>
        <v>0</v>
      </c>
      <c r="AF61" s="73">
        <f t="shared" si="11"/>
        <v>0</v>
      </c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</row>
    <row r="62" spans="1:45" s="54" customFormat="1" x14ac:dyDescent="0.25">
      <c r="A62" s="51">
        <v>45582</v>
      </c>
      <c r="B62" s="42" t="s">
        <v>37</v>
      </c>
      <c r="C62" s="51">
        <v>45583</v>
      </c>
      <c r="D62" s="42" t="s">
        <v>35</v>
      </c>
      <c r="E62" s="43">
        <v>23.75</v>
      </c>
      <c r="F62" s="44">
        <v>1.1000000000000001</v>
      </c>
      <c r="G62" s="44">
        <v>1.4</v>
      </c>
      <c r="H62" s="45">
        <v>1130</v>
      </c>
      <c r="I62" s="45">
        <v>1022</v>
      </c>
      <c r="J62" s="70">
        <f t="shared" si="12"/>
        <v>29.287878787878789</v>
      </c>
      <c r="K62" s="78">
        <v>1</v>
      </c>
      <c r="L62" s="69">
        <v>5913</v>
      </c>
      <c r="M62" s="46">
        <v>15.3</v>
      </c>
      <c r="N62" s="44">
        <v>5.3</v>
      </c>
      <c r="O62" s="46">
        <v>0</v>
      </c>
      <c r="P62" s="62">
        <v>0</v>
      </c>
      <c r="Q62" s="66">
        <v>0</v>
      </c>
      <c r="R62" s="46">
        <v>0</v>
      </c>
      <c r="S62" s="46">
        <v>0</v>
      </c>
      <c r="T62" s="62">
        <v>0</v>
      </c>
      <c r="U62" s="82">
        <v>0</v>
      </c>
      <c r="V62" s="127">
        <v>0</v>
      </c>
      <c r="W62" s="128">
        <v>0</v>
      </c>
      <c r="X62" s="128">
        <v>0</v>
      </c>
      <c r="Y62" s="128">
        <v>0</v>
      </c>
      <c r="Z62" s="46">
        <v>0</v>
      </c>
      <c r="AA62" s="46">
        <v>0</v>
      </c>
      <c r="AB62" s="71">
        <f t="shared" si="7"/>
        <v>0</v>
      </c>
      <c r="AC62" s="76">
        <f t="shared" si="8"/>
        <v>0</v>
      </c>
      <c r="AD62" s="73">
        <f t="shared" si="9"/>
        <v>0</v>
      </c>
      <c r="AE62" s="72">
        <f t="shared" si="10"/>
        <v>0</v>
      </c>
      <c r="AF62" s="73">
        <f t="shared" si="11"/>
        <v>0</v>
      </c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</row>
    <row r="63" spans="1:45" s="54" customFormat="1" x14ac:dyDescent="0.25">
      <c r="A63" s="51">
        <v>45583</v>
      </c>
      <c r="B63" s="42" t="s">
        <v>35</v>
      </c>
      <c r="C63" s="51">
        <v>45584</v>
      </c>
      <c r="D63" s="42" t="s">
        <v>41</v>
      </c>
      <c r="E63" s="43">
        <v>25.25</v>
      </c>
      <c r="F63" s="44">
        <v>2.1</v>
      </c>
      <c r="G63" s="44">
        <v>1.8</v>
      </c>
      <c r="H63" s="45">
        <v>3225</v>
      </c>
      <c r="I63" s="45">
        <v>3124</v>
      </c>
      <c r="J63" s="70">
        <f t="shared" si="12"/>
        <v>54.521164021164019</v>
      </c>
      <c r="K63" s="78">
        <v>1</v>
      </c>
      <c r="L63" s="45">
        <v>5290</v>
      </c>
      <c r="M63" s="46">
        <v>14.4</v>
      </c>
      <c r="N63" s="44">
        <v>5.7</v>
      </c>
      <c r="O63" s="46">
        <v>0</v>
      </c>
      <c r="P63" s="62">
        <v>0</v>
      </c>
      <c r="Q63" s="66">
        <v>0</v>
      </c>
      <c r="R63" s="46">
        <v>0</v>
      </c>
      <c r="S63" s="46">
        <v>0</v>
      </c>
      <c r="T63" s="62">
        <v>0</v>
      </c>
      <c r="U63" s="82">
        <v>0</v>
      </c>
      <c r="V63" s="127">
        <v>0</v>
      </c>
      <c r="W63" s="128">
        <v>0</v>
      </c>
      <c r="X63" s="128">
        <v>0</v>
      </c>
      <c r="Y63" s="128">
        <v>0</v>
      </c>
      <c r="Z63" s="46">
        <v>0</v>
      </c>
      <c r="AA63" s="46">
        <v>0</v>
      </c>
      <c r="AB63" s="71">
        <f t="shared" si="7"/>
        <v>0</v>
      </c>
      <c r="AC63" s="76">
        <f t="shared" si="8"/>
        <v>0</v>
      </c>
      <c r="AD63" s="73">
        <f t="shared" si="9"/>
        <v>0</v>
      </c>
      <c r="AE63" s="72">
        <f t="shared" si="10"/>
        <v>0</v>
      </c>
      <c r="AF63" s="73">
        <f t="shared" si="11"/>
        <v>0</v>
      </c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</row>
    <row r="64" spans="1:45" s="54" customFormat="1" x14ac:dyDescent="0.25">
      <c r="A64" s="51">
        <v>45584</v>
      </c>
      <c r="B64" s="42" t="s">
        <v>41</v>
      </c>
      <c r="C64" s="51">
        <v>45585</v>
      </c>
      <c r="D64" s="42" t="s">
        <v>47</v>
      </c>
      <c r="E64" s="43">
        <v>23.25</v>
      </c>
      <c r="F64" s="44">
        <v>2.1</v>
      </c>
      <c r="G64" s="44">
        <v>2</v>
      </c>
      <c r="H64" s="45">
        <v>2853</v>
      </c>
      <c r="I64" s="45">
        <v>2350</v>
      </c>
      <c r="J64" s="70">
        <f t="shared" si="12"/>
        <v>42.226190476190474</v>
      </c>
      <c r="K64" s="78">
        <v>1</v>
      </c>
      <c r="L64" s="45">
        <v>5107</v>
      </c>
      <c r="M64" s="46">
        <v>14.3</v>
      </c>
      <c r="N64" s="44">
        <v>5.2</v>
      </c>
      <c r="O64" s="46">
        <v>38</v>
      </c>
      <c r="P64" s="62">
        <v>38</v>
      </c>
      <c r="Q64" s="66">
        <v>0</v>
      </c>
      <c r="R64" s="46">
        <v>0</v>
      </c>
      <c r="S64" s="46">
        <v>1</v>
      </c>
      <c r="T64" s="62">
        <v>0</v>
      </c>
      <c r="U64" s="82">
        <v>0</v>
      </c>
      <c r="V64" s="127">
        <v>0</v>
      </c>
      <c r="W64" s="128">
        <v>0</v>
      </c>
      <c r="X64" s="128">
        <v>0</v>
      </c>
      <c r="Y64" s="128">
        <v>0</v>
      </c>
      <c r="Z64" s="46">
        <v>0</v>
      </c>
      <c r="AA64" s="46">
        <v>0</v>
      </c>
      <c r="AB64" s="71">
        <f t="shared" si="7"/>
        <v>0</v>
      </c>
      <c r="AC64" s="76">
        <f t="shared" si="8"/>
        <v>0</v>
      </c>
      <c r="AD64" s="73">
        <f t="shared" si="9"/>
        <v>2.3681984775866929E-2</v>
      </c>
      <c r="AE64" s="72">
        <f t="shared" si="10"/>
        <v>0</v>
      </c>
      <c r="AF64" s="73">
        <f t="shared" si="11"/>
        <v>0</v>
      </c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</row>
    <row r="65" spans="1:45" s="54" customFormat="1" x14ac:dyDescent="0.25">
      <c r="A65" s="51">
        <v>45585</v>
      </c>
      <c r="B65" s="42" t="s">
        <v>47</v>
      </c>
      <c r="C65" s="51">
        <v>45586</v>
      </c>
      <c r="D65" s="42" t="s">
        <v>37</v>
      </c>
      <c r="E65" s="43">
        <v>23.75</v>
      </c>
      <c r="F65" s="44">
        <v>1.1000000000000001</v>
      </c>
      <c r="G65" s="44">
        <v>2.1</v>
      </c>
      <c r="H65" s="45">
        <v>456</v>
      </c>
      <c r="I65" s="45">
        <v>3028</v>
      </c>
      <c r="J65" s="70">
        <f t="shared" si="12"/>
        <v>30.940836940836942</v>
      </c>
      <c r="K65" s="78">
        <v>1</v>
      </c>
      <c r="L65" s="45">
        <v>5221</v>
      </c>
      <c r="M65" s="46">
        <v>14.3</v>
      </c>
      <c r="N65" s="44">
        <v>5.6</v>
      </c>
      <c r="O65" s="46">
        <v>0</v>
      </c>
      <c r="P65" s="62">
        <v>0</v>
      </c>
      <c r="Q65" s="66">
        <v>0</v>
      </c>
      <c r="R65" s="46">
        <v>0</v>
      </c>
      <c r="S65" s="46">
        <v>0</v>
      </c>
      <c r="T65" s="62">
        <v>0</v>
      </c>
      <c r="U65" s="82">
        <v>0</v>
      </c>
      <c r="V65" s="127">
        <v>0</v>
      </c>
      <c r="W65" s="128">
        <v>0</v>
      </c>
      <c r="X65" s="128">
        <v>0</v>
      </c>
      <c r="Y65" s="128">
        <v>0</v>
      </c>
      <c r="Z65" s="46">
        <v>0</v>
      </c>
      <c r="AA65" s="46">
        <v>0</v>
      </c>
      <c r="AB65" s="71">
        <f t="shared" si="7"/>
        <v>0</v>
      </c>
      <c r="AC65" s="76">
        <f t="shared" si="8"/>
        <v>0</v>
      </c>
      <c r="AD65" s="73">
        <f t="shared" si="9"/>
        <v>0</v>
      </c>
      <c r="AE65" s="72">
        <f t="shared" si="10"/>
        <v>0</v>
      </c>
      <c r="AF65" s="73">
        <f t="shared" si="11"/>
        <v>0</v>
      </c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</row>
    <row r="66" spans="1:45" s="54" customFormat="1" x14ac:dyDescent="0.25">
      <c r="A66" s="51">
        <v>45586</v>
      </c>
      <c r="B66" s="42" t="s">
        <v>37</v>
      </c>
      <c r="C66" s="51">
        <v>45587</v>
      </c>
      <c r="D66" s="42" t="s">
        <v>48</v>
      </c>
      <c r="E66" s="43">
        <v>25.5</v>
      </c>
      <c r="F66" s="44">
        <v>1</v>
      </c>
      <c r="G66" s="44">
        <v>1.1000000000000001</v>
      </c>
      <c r="H66" s="45">
        <v>2298</v>
      </c>
      <c r="I66" s="45">
        <v>1581</v>
      </c>
      <c r="J66" s="44">
        <f t="shared" si="12"/>
        <v>62.25454545454545</v>
      </c>
      <c r="K66" s="78">
        <v>1</v>
      </c>
      <c r="L66" s="45">
        <v>5176</v>
      </c>
      <c r="M66" s="46">
        <v>14.5</v>
      </c>
      <c r="N66" s="44">
        <v>5.2</v>
      </c>
      <c r="O66" s="46">
        <v>0</v>
      </c>
      <c r="P66" s="62">
        <v>0</v>
      </c>
      <c r="Q66" s="66">
        <v>0</v>
      </c>
      <c r="R66" s="46">
        <v>0</v>
      </c>
      <c r="S66" s="46">
        <v>0</v>
      </c>
      <c r="T66" s="62">
        <v>0</v>
      </c>
      <c r="U66" s="82">
        <v>0</v>
      </c>
      <c r="V66" s="127">
        <v>0</v>
      </c>
      <c r="W66" s="128">
        <v>0</v>
      </c>
      <c r="X66" s="128">
        <v>0</v>
      </c>
      <c r="Y66" s="128">
        <v>0</v>
      </c>
      <c r="Z66" s="46">
        <v>1</v>
      </c>
      <c r="AA66" s="46">
        <v>0</v>
      </c>
      <c r="AB66" s="71">
        <f t="shared" si="7"/>
        <v>0</v>
      </c>
      <c r="AC66" s="76">
        <f t="shared" si="8"/>
        <v>0</v>
      </c>
      <c r="AD66" s="73">
        <f t="shared" si="9"/>
        <v>0</v>
      </c>
      <c r="AE66" s="72">
        <f t="shared" si="10"/>
        <v>0</v>
      </c>
      <c r="AF66" s="73">
        <f t="shared" si="11"/>
        <v>1.6063084112149534E-2</v>
      </c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</row>
    <row r="67" spans="1:45" s="54" customFormat="1" x14ac:dyDescent="0.25">
      <c r="A67" s="51">
        <v>45587</v>
      </c>
      <c r="B67" s="42" t="s">
        <v>48</v>
      </c>
      <c r="C67" s="51">
        <v>45588</v>
      </c>
      <c r="D67" s="42" t="s">
        <v>42</v>
      </c>
      <c r="E67" s="43">
        <v>23.25</v>
      </c>
      <c r="F67" s="44">
        <v>2.1</v>
      </c>
      <c r="G67" s="44">
        <v>2.2999999999999998</v>
      </c>
      <c r="H67" s="45">
        <v>2750</v>
      </c>
      <c r="I67" s="45">
        <v>2963</v>
      </c>
      <c r="J67" s="44">
        <f t="shared" si="12"/>
        <v>43.296411318150454</v>
      </c>
      <c r="K67" s="78">
        <v>1</v>
      </c>
      <c r="L67" s="45">
        <v>4795</v>
      </c>
      <c r="M67" s="46">
        <v>14.4</v>
      </c>
      <c r="N67" s="44">
        <v>5.2</v>
      </c>
      <c r="O67" s="46">
        <v>0</v>
      </c>
      <c r="P67" s="62">
        <v>0</v>
      </c>
      <c r="Q67" s="66">
        <v>0</v>
      </c>
      <c r="R67" s="46">
        <v>0</v>
      </c>
      <c r="S67" s="46">
        <v>0</v>
      </c>
      <c r="T67" s="62">
        <v>0</v>
      </c>
      <c r="U67" s="82">
        <v>0</v>
      </c>
      <c r="V67" s="127">
        <v>0</v>
      </c>
      <c r="W67" s="128">
        <v>0</v>
      </c>
      <c r="X67" s="128">
        <v>0</v>
      </c>
      <c r="Y67" s="128">
        <v>0</v>
      </c>
      <c r="Z67" s="46">
        <v>0</v>
      </c>
      <c r="AA67" s="46">
        <v>0</v>
      </c>
      <c r="AB67" s="71">
        <f t="shared" si="7"/>
        <v>0</v>
      </c>
      <c r="AC67" s="76">
        <f t="shared" si="8"/>
        <v>0</v>
      </c>
      <c r="AD67" s="73">
        <f t="shared" si="9"/>
        <v>0</v>
      </c>
      <c r="AE67" s="72">
        <f t="shared" si="10"/>
        <v>0</v>
      </c>
      <c r="AF67" s="73">
        <f t="shared" si="11"/>
        <v>0</v>
      </c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</row>
    <row r="68" spans="1:45" s="54" customFormat="1" x14ac:dyDescent="0.25">
      <c r="A68" s="51">
        <v>45588</v>
      </c>
      <c r="B68" s="42" t="s">
        <v>42</v>
      </c>
      <c r="C68" s="51">
        <v>45589</v>
      </c>
      <c r="D68" s="42" t="s">
        <v>42</v>
      </c>
      <c r="E68" s="43">
        <v>24</v>
      </c>
      <c r="F68" s="44">
        <v>2.2999999999999998</v>
      </c>
      <c r="G68" s="44">
        <v>2.1</v>
      </c>
      <c r="H68" s="45">
        <v>3073</v>
      </c>
      <c r="I68" s="45">
        <v>1451</v>
      </c>
      <c r="J68" s="44">
        <f t="shared" si="12"/>
        <v>33.783988957902004</v>
      </c>
      <c r="K68" s="78">
        <v>1</v>
      </c>
      <c r="L68" s="45">
        <v>5028</v>
      </c>
      <c r="M68" s="44">
        <v>13.9</v>
      </c>
      <c r="N68" s="44">
        <v>5.3</v>
      </c>
      <c r="O68" s="46">
        <v>0</v>
      </c>
      <c r="P68" s="62">
        <v>0</v>
      </c>
      <c r="Q68" s="66">
        <v>0</v>
      </c>
      <c r="R68" s="46">
        <v>0</v>
      </c>
      <c r="S68" s="46">
        <v>0</v>
      </c>
      <c r="T68" s="62">
        <v>0</v>
      </c>
      <c r="U68" s="82">
        <v>0</v>
      </c>
      <c r="V68" s="127">
        <v>0</v>
      </c>
      <c r="W68" s="128">
        <v>0</v>
      </c>
      <c r="X68" s="128">
        <v>0</v>
      </c>
      <c r="Y68" s="128">
        <v>0</v>
      </c>
      <c r="Z68" s="46">
        <v>0</v>
      </c>
      <c r="AA68" s="46">
        <v>0</v>
      </c>
      <c r="AB68" s="71">
        <f t="shared" si="7"/>
        <v>0</v>
      </c>
      <c r="AC68" s="76">
        <f t="shared" si="8"/>
        <v>0</v>
      </c>
      <c r="AD68" s="73">
        <f t="shared" si="9"/>
        <v>0</v>
      </c>
      <c r="AE68" s="72">
        <f t="shared" si="10"/>
        <v>0</v>
      </c>
      <c r="AF68" s="73">
        <f t="shared" si="11"/>
        <v>0</v>
      </c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</row>
    <row r="69" spans="1:45" s="54" customFormat="1" x14ac:dyDescent="0.25">
      <c r="A69" s="51">
        <v>45589</v>
      </c>
      <c r="B69" s="42" t="s">
        <v>42</v>
      </c>
      <c r="C69" s="51">
        <v>45590</v>
      </c>
      <c r="D69" s="42" t="s">
        <v>37</v>
      </c>
      <c r="E69" s="43">
        <v>23.25</v>
      </c>
      <c r="F69" s="44">
        <v>2.2999999999999998</v>
      </c>
      <c r="G69" s="44">
        <v>2</v>
      </c>
      <c r="H69" s="45">
        <v>2878</v>
      </c>
      <c r="I69" s="45">
        <v>3151</v>
      </c>
      <c r="J69" s="44">
        <f t="shared" si="12"/>
        <v>47.11340579710145</v>
      </c>
      <c r="K69" s="78">
        <v>1</v>
      </c>
      <c r="L69" s="45">
        <v>5267</v>
      </c>
      <c r="M69" s="46">
        <v>13.4</v>
      </c>
      <c r="N69" s="44">
        <v>6</v>
      </c>
      <c r="O69" s="46">
        <v>0</v>
      </c>
      <c r="P69" s="62">
        <v>0</v>
      </c>
      <c r="Q69" s="66">
        <v>0</v>
      </c>
      <c r="R69" s="46">
        <v>0</v>
      </c>
      <c r="S69" s="46">
        <v>0</v>
      </c>
      <c r="T69" s="62">
        <v>0</v>
      </c>
      <c r="U69" s="82">
        <v>0</v>
      </c>
      <c r="V69" s="127">
        <v>0</v>
      </c>
      <c r="W69" s="128">
        <v>0</v>
      </c>
      <c r="X69" s="128">
        <v>0</v>
      </c>
      <c r="Y69" s="128">
        <v>0</v>
      </c>
      <c r="Z69" s="46">
        <v>0</v>
      </c>
      <c r="AA69" s="46">
        <v>0</v>
      </c>
      <c r="AB69" s="71">
        <f t="shared" si="7"/>
        <v>0</v>
      </c>
      <c r="AC69" s="76">
        <f t="shared" si="8"/>
        <v>0</v>
      </c>
      <c r="AD69" s="73">
        <f t="shared" si="9"/>
        <v>0</v>
      </c>
      <c r="AE69" s="72">
        <f t="shared" si="10"/>
        <v>0</v>
      </c>
      <c r="AF69" s="73">
        <f t="shared" si="11"/>
        <v>0</v>
      </c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</row>
    <row r="70" spans="1:45" s="54" customFormat="1" x14ac:dyDescent="0.25">
      <c r="A70" s="51">
        <v>45590</v>
      </c>
      <c r="B70" s="42" t="s">
        <v>43</v>
      </c>
      <c r="C70" s="51">
        <v>45591</v>
      </c>
      <c r="D70" s="42" t="s">
        <v>45</v>
      </c>
      <c r="E70" s="43">
        <v>23.25</v>
      </c>
      <c r="F70" s="44">
        <v>2.1</v>
      </c>
      <c r="G70" s="46">
        <v>1.3</v>
      </c>
      <c r="H70" s="45">
        <v>3141</v>
      </c>
      <c r="I70" s="45">
        <v>2311</v>
      </c>
      <c r="J70" s="44">
        <f t="shared" si="12"/>
        <v>54.556776556776548</v>
      </c>
      <c r="K70" s="78">
        <v>1</v>
      </c>
      <c r="L70" s="45">
        <v>4598</v>
      </c>
      <c r="M70" s="46">
        <v>13.5</v>
      </c>
      <c r="N70" s="44">
        <v>5.6</v>
      </c>
      <c r="O70" s="46">
        <v>0</v>
      </c>
      <c r="P70" s="62">
        <v>0</v>
      </c>
      <c r="Q70" s="66">
        <v>0</v>
      </c>
      <c r="R70" s="46">
        <v>0</v>
      </c>
      <c r="S70" s="46">
        <v>0</v>
      </c>
      <c r="T70" s="62">
        <v>0</v>
      </c>
      <c r="U70" s="82">
        <v>0</v>
      </c>
      <c r="V70" s="127">
        <v>0</v>
      </c>
      <c r="W70" s="128">
        <v>0</v>
      </c>
      <c r="X70" s="128">
        <v>0</v>
      </c>
      <c r="Y70" s="128">
        <v>0</v>
      </c>
      <c r="Z70" s="46">
        <v>0</v>
      </c>
      <c r="AA70" s="46">
        <v>0</v>
      </c>
      <c r="AB70" s="71">
        <f t="shared" si="7"/>
        <v>0</v>
      </c>
      <c r="AC70" s="76">
        <f t="shared" si="8"/>
        <v>0</v>
      </c>
      <c r="AD70" s="73">
        <f t="shared" si="9"/>
        <v>0</v>
      </c>
      <c r="AE70" s="72">
        <f t="shared" si="10"/>
        <v>0</v>
      </c>
      <c r="AF70" s="73">
        <f t="shared" si="11"/>
        <v>0</v>
      </c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</row>
    <row r="71" spans="1:45" s="54" customFormat="1" x14ac:dyDescent="0.25">
      <c r="A71" s="51">
        <v>45591</v>
      </c>
      <c r="B71" s="42" t="s">
        <v>45</v>
      </c>
      <c r="C71" s="51">
        <v>45592</v>
      </c>
      <c r="D71" s="42" t="s">
        <v>41</v>
      </c>
      <c r="E71" s="43">
        <v>23.75</v>
      </c>
      <c r="F71" s="44">
        <v>2.1</v>
      </c>
      <c r="G71" s="44">
        <v>2.2000000000000002</v>
      </c>
      <c r="H71" s="45">
        <v>2660</v>
      </c>
      <c r="I71" s="45">
        <v>2157</v>
      </c>
      <c r="J71" s="44">
        <f t="shared" si="12"/>
        <v>37.452020202020201</v>
      </c>
      <c r="K71" s="78">
        <v>1</v>
      </c>
      <c r="L71" s="69">
        <v>4544</v>
      </c>
      <c r="M71" s="46">
        <v>13.9</v>
      </c>
      <c r="N71" s="44">
        <v>5.4</v>
      </c>
      <c r="O71" s="46">
        <v>0</v>
      </c>
      <c r="P71" s="62">
        <v>0</v>
      </c>
      <c r="Q71" s="66">
        <v>0</v>
      </c>
      <c r="R71" s="46">
        <v>0</v>
      </c>
      <c r="S71" s="46">
        <v>0</v>
      </c>
      <c r="T71" s="62">
        <v>0</v>
      </c>
      <c r="U71" s="82">
        <v>0</v>
      </c>
      <c r="V71" s="127">
        <v>0</v>
      </c>
      <c r="W71" s="128">
        <v>0</v>
      </c>
      <c r="X71" s="128">
        <v>0</v>
      </c>
      <c r="Y71" s="128">
        <v>0</v>
      </c>
      <c r="Z71" s="46">
        <v>0</v>
      </c>
      <c r="AA71" s="46">
        <v>0</v>
      </c>
      <c r="AB71" s="71">
        <f t="shared" si="7"/>
        <v>0</v>
      </c>
      <c r="AC71" s="76">
        <f t="shared" si="8"/>
        <v>0</v>
      </c>
      <c r="AD71" s="73">
        <f t="shared" si="9"/>
        <v>0</v>
      </c>
      <c r="AE71" s="72">
        <f t="shared" si="10"/>
        <v>0</v>
      </c>
      <c r="AF71" s="73">
        <f t="shared" si="11"/>
        <v>0</v>
      </c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</row>
    <row r="72" spans="1:45" s="54" customFormat="1" x14ac:dyDescent="0.25">
      <c r="A72" s="51">
        <v>45592</v>
      </c>
      <c r="B72" s="42" t="s">
        <v>41</v>
      </c>
      <c r="C72" s="51">
        <v>45593</v>
      </c>
      <c r="D72" s="42" t="s">
        <v>35</v>
      </c>
      <c r="E72" s="43">
        <v>22.75</v>
      </c>
      <c r="F72" s="44">
        <v>2.1</v>
      </c>
      <c r="G72" s="44">
        <v>1</v>
      </c>
      <c r="H72" s="45">
        <v>2721</v>
      </c>
      <c r="I72" s="45">
        <v>1148</v>
      </c>
      <c r="J72" s="44">
        <f t="shared" si="12"/>
        <v>40.728571428571421</v>
      </c>
      <c r="K72" s="78">
        <v>1</v>
      </c>
      <c r="L72" s="69">
        <v>5040</v>
      </c>
      <c r="M72" s="46">
        <v>13.9</v>
      </c>
      <c r="N72" s="44">
        <v>5.8</v>
      </c>
      <c r="O72" s="46">
        <v>0</v>
      </c>
      <c r="P72" s="62">
        <v>0</v>
      </c>
      <c r="Q72" s="66">
        <v>0</v>
      </c>
      <c r="R72" s="46">
        <v>0</v>
      </c>
      <c r="S72" s="46">
        <v>0</v>
      </c>
      <c r="T72" s="62">
        <v>0</v>
      </c>
      <c r="U72" s="82">
        <v>0</v>
      </c>
      <c r="V72" s="127">
        <v>0</v>
      </c>
      <c r="W72" s="128">
        <v>0</v>
      </c>
      <c r="X72" s="128">
        <v>0</v>
      </c>
      <c r="Y72" s="128">
        <v>0</v>
      </c>
      <c r="Z72" s="46">
        <v>0</v>
      </c>
      <c r="AA72" s="46">
        <v>0</v>
      </c>
      <c r="AB72" s="71">
        <f t="shared" si="7"/>
        <v>0</v>
      </c>
      <c r="AC72" s="76">
        <f t="shared" ref="AC72:AC93" si="13">R72/J72</f>
        <v>0</v>
      </c>
      <c r="AD72" s="73">
        <f t="shared" ref="AD72:AD93" si="14">S72/J72</f>
        <v>0</v>
      </c>
      <c r="AE72" s="72">
        <f t="shared" ref="AE72:AE93" si="15">T72/J72</f>
        <v>0</v>
      </c>
      <c r="AF72" s="73">
        <f t="shared" ref="AF72:AF93" si="16">Z72/J72</f>
        <v>0</v>
      </c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</row>
    <row r="73" spans="1:45" s="54" customFormat="1" x14ac:dyDescent="0.25">
      <c r="A73" s="51">
        <v>45593</v>
      </c>
      <c r="B73" s="42" t="s">
        <v>35</v>
      </c>
      <c r="C73" s="51">
        <v>45594</v>
      </c>
      <c r="D73" s="42" t="s">
        <v>45</v>
      </c>
      <c r="E73" s="43">
        <v>25.5</v>
      </c>
      <c r="F73" s="44">
        <v>2.2999999999999998</v>
      </c>
      <c r="G73" s="44">
        <v>2</v>
      </c>
      <c r="H73" s="45">
        <v>3228</v>
      </c>
      <c r="I73" s="45">
        <v>3305</v>
      </c>
      <c r="J73" s="44">
        <f t="shared" si="12"/>
        <v>50.93297101449275</v>
      </c>
      <c r="K73" s="78">
        <v>1</v>
      </c>
      <c r="L73" s="69">
        <v>4883</v>
      </c>
      <c r="M73" s="46">
        <v>13.7</v>
      </c>
      <c r="N73" s="44">
        <v>5.6</v>
      </c>
      <c r="O73" s="46">
        <v>0</v>
      </c>
      <c r="P73" s="62">
        <v>0</v>
      </c>
      <c r="Q73" s="66">
        <v>0</v>
      </c>
      <c r="R73" s="46">
        <v>0</v>
      </c>
      <c r="S73" s="46">
        <v>0</v>
      </c>
      <c r="T73" s="62">
        <v>0</v>
      </c>
      <c r="U73" s="82">
        <v>0</v>
      </c>
      <c r="V73" s="127">
        <v>0</v>
      </c>
      <c r="W73" s="128">
        <v>0</v>
      </c>
      <c r="X73" s="128">
        <v>0</v>
      </c>
      <c r="Y73" s="128">
        <v>0</v>
      </c>
      <c r="Z73" s="46">
        <v>0</v>
      </c>
      <c r="AA73" s="46">
        <v>0</v>
      </c>
      <c r="AB73" s="71">
        <f t="shared" si="7"/>
        <v>0</v>
      </c>
      <c r="AC73" s="76">
        <f t="shared" si="13"/>
        <v>0</v>
      </c>
      <c r="AD73" s="73">
        <f t="shared" si="14"/>
        <v>0</v>
      </c>
      <c r="AE73" s="72">
        <f t="shared" si="15"/>
        <v>0</v>
      </c>
      <c r="AF73" s="73">
        <f t="shared" si="16"/>
        <v>0</v>
      </c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</row>
    <row r="74" spans="1:45" s="54" customFormat="1" x14ac:dyDescent="0.25">
      <c r="A74" s="51">
        <v>45594</v>
      </c>
      <c r="B74" s="42" t="s">
        <v>45</v>
      </c>
      <c r="C74" s="51">
        <v>45595</v>
      </c>
      <c r="D74" s="42" t="s">
        <v>42</v>
      </c>
      <c r="E74" s="43">
        <v>23.5</v>
      </c>
      <c r="F74" s="44">
        <v>2.1</v>
      </c>
      <c r="G74" s="75">
        <v>1.3</v>
      </c>
      <c r="H74" s="45">
        <v>2867</v>
      </c>
      <c r="I74" s="45">
        <v>2563</v>
      </c>
      <c r="J74" s="44">
        <f t="shared" si="12"/>
        <v>55.612942612942604</v>
      </c>
      <c r="K74" s="78">
        <v>1</v>
      </c>
      <c r="L74" s="45">
        <v>5006</v>
      </c>
      <c r="M74" s="46">
        <v>13.1</v>
      </c>
      <c r="N74" s="44">
        <v>5.8</v>
      </c>
      <c r="O74" s="46">
        <v>0</v>
      </c>
      <c r="P74" s="62">
        <v>0</v>
      </c>
      <c r="Q74" s="66">
        <v>0</v>
      </c>
      <c r="R74" s="46">
        <v>0</v>
      </c>
      <c r="S74" s="46">
        <v>0</v>
      </c>
      <c r="T74" s="62">
        <v>0</v>
      </c>
      <c r="U74" s="82">
        <v>0</v>
      </c>
      <c r="V74" s="64">
        <v>0</v>
      </c>
      <c r="W74" s="46">
        <v>0</v>
      </c>
      <c r="X74" s="46">
        <v>0</v>
      </c>
      <c r="Y74" s="46">
        <v>0</v>
      </c>
      <c r="Z74" s="46">
        <v>0</v>
      </c>
      <c r="AA74" s="46">
        <v>0</v>
      </c>
      <c r="AB74" s="71">
        <f t="shared" si="7"/>
        <v>0</v>
      </c>
      <c r="AC74" s="76">
        <f t="shared" si="13"/>
        <v>0</v>
      </c>
      <c r="AD74" s="73">
        <f t="shared" si="14"/>
        <v>0</v>
      </c>
      <c r="AE74" s="72">
        <f t="shared" si="15"/>
        <v>0</v>
      </c>
      <c r="AF74" s="73">
        <f t="shared" si="16"/>
        <v>0</v>
      </c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</row>
    <row r="75" spans="1:45" s="54" customFormat="1" x14ac:dyDescent="0.25">
      <c r="A75" s="51">
        <v>45595</v>
      </c>
      <c r="B75" s="42" t="s">
        <v>42</v>
      </c>
      <c r="C75" s="51">
        <v>45596</v>
      </c>
      <c r="D75" s="42" t="s">
        <v>35</v>
      </c>
      <c r="E75" s="43">
        <v>23</v>
      </c>
      <c r="F75" s="44">
        <v>1</v>
      </c>
      <c r="G75" s="44">
        <v>1.1000000000000001</v>
      </c>
      <c r="H75" s="45">
        <v>290</v>
      </c>
      <c r="I75" s="45">
        <v>702</v>
      </c>
      <c r="J75" s="44">
        <f t="shared" si="12"/>
        <v>15.469696969696969</v>
      </c>
      <c r="K75" s="78">
        <v>1</v>
      </c>
      <c r="L75" s="45">
        <v>4984</v>
      </c>
      <c r="M75" s="44">
        <v>12.9</v>
      </c>
      <c r="N75" s="44">
        <v>5.8</v>
      </c>
      <c r="O75" s="46">
        <v>0</v>
      </c>
      <c r="P75" s="62">
        <v>0</v>
      </c>
      <c r="Q75" s="66">
        <v>0</v>
      </c>
      <c r="R75" s="46">
        <v>0</v>
      </c>
      <c r="S75" s="46">
        <v>0</v>
      </c>
      <c r="T75" s="62">
        <v>0</v>
      </c>
      <c r="U75" s="82">
        <v>0</v>
      </c>
      <c r="V75" s="64">
        <v>0</v>
      </c>
      <c r="W75" s="46">
        <v>0</v>
      </c>
      <c r="X75" s="46">
        <v>0</v>
      </c>
      <c r="Y75" s="46">
        <v>0</v>
      </c>
      <c r="Z75" s="46">
        <v>0</v>
      </c>
      <c r="AA75" s="46">
        <v>0</v>
      </c>
      <c r="AB75" s="71">
        <f t="shared" si="7"/>
        <v>0</v>
      </c>
      <c r="AC75" s="76">
        <f t="shared" si="13"/>
        <v>0</v>
      </c>
      <c r="AD75" s="73">
        <f t="shared" si="14"/>
        <v>0</v>
      </c>
      <c r="AE75" s="72">
        <f t="shared" si="15"/>
        <v>0</v>
      </c>
      <c r="AF75" s="73">
        <f t="shared" si="16"/>
        <v>0</v>
      </c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</row>
    <row r="76" spans="1:45" s="54" customFormat="1" x14ac:dyDescent="0.25">
      <c r="A76" s="51">
        <v>45596</v>
      </c>
      <c r="B76" s="42" t="s">
        <v>35</v>
      </c>
      <c r="C76" s="51">
        <v>45597</v>
      </c>
      <c r="D76" s="42" t="s">
        <v>42</v>
      </c>
      <c r="E76" s="43">
        <v>25</v>
      </c>
      <c r="F76" s="44">
        <v>1</v>
      </c>
      <c r="G76" s="44">
        <v>1</v>
      </c>
      <c r="H76" s="45">
        <v>741</v>
      </c>
      <c r="I76" s="45">
        <v>1480</v>
      </c>
      <c r="J76" s="44">
        <f t="shared" si="12"/>
        <v>37.016666666666666</v>
      </c>
      <c r="K76" s="78">
        <v>1</v>
      </c>
      <c r="L76" s="45">
        <v>5096</v>
      </c>
      <c r="M76" s="46">
        <v>12.8</v>
      </c>
      <c r="N76" s="44">
        <v>5.2</v>
      </c>
      <c r="O76" s="46">
        <v>0</v>
      </c>
      <c r="P76" s="62">
        <v>0</v>
      </c>
      <c r="Q76" s="66">
        <v>0</v>
      </c>
      <c r="R76" s="46">
        <v>0</v>
      </c>
      <c r="S76" s="46">
        <v>0</v>
      </c>
      <c r="T76" s="62">
        <v>0</v>
      </c>
      <c r="U76" s="82">
        <v>0</v>
      </c>
      <c r="V76" s="64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71">
        <f t="shared" si="7"/>
        <v>0</v>
      </c>
      <c r="AC76" s="76">
        <f t="shared" si="13"/>
        <v>0</v>
      </c>
      <c r="AD76" s="73">
        <f t="shared" si="14"/>
        <v>0</v>
      </c>
      <c r="AE76" s="72">
        <f t="shared" si="15"/>
        <v>0</v>
      </c>
      <c r="AF76" s="73">
        <f t="shared" si="16"/>
        <v>0</v>
      </c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</row>
    <row r="77" spans="1:45" s="54" customFormat="1" x14ac:dyDescent="0.25">
      <c r="A77" s="51">
        <v>45597</v>
      </c>
      <c r="B77" s="42" t="s">
        <v>42</v>
      </c>
      <c r="C77" s="51">
        <v>45598</v>
      </c>
      <c r="D77" s="42" t="s">
        <v>42</v>
      </c>
      <c r="E77" s="43">
        <v>24</v>
      </c>
      <c r="F77" s="44">
        <v>1.3</v>
      </c>
      <c r="G77" s="44">
        <v>1.1000000000000001</v>
      </c>
      <c r="H77" s="45">
        <v>1215</v>
      </c>
      <c r="I77" s="45">
        <v>1394</v>
      </c>
      <c r="J77" s="44">
        <f t="shared" si="12"/>
        <v>36.698135198135198</v>
      </c>
      <c r="K77" s="78">
        <v>1</v>
      </c>
      <c r="L77" s="45">
        <v>5639</v>
      </c>
      <c r="M77" s="46">
        <v>12.7</v>
      </c>
      <c r="N77" s="75">
        <v>5.4</v>
      </c>
      <c r="O77" s="46">
        <v>0</v>
      </c>
      <c r="P77" s="62">
        <v>0</v>
      </c>
      <c r="Q77" s="66">
        <v>0</v>
      </c>
      <c r="R77" s="46">
        <v>0</v>
      </c>
      <c r="S77" s="46">
        <v>0</v>
      </c>
      <c r="T77" s="62">
        <v>0</v>
      </c>
      <c r="U77" s="82">
        <v>0</v>
      </c>
      <c r="V77" s="64">
        <v>0</v>
      </c>
      <c r="W77" s="46">
        <v>0</v>
      </c>
      <c r="X77" s="46">
        <v>0</v>
      </c>
      <c r="Y77" s="46">
        <v>0</v>
      </c>
      <c r="Z77" s="46">
        <v>0</v>
      </c>
      <c r="AA77" s="46">
        <v>0</v>
      </c>
      <c r="AB77" s="71">
        <f t="shared" si="7"/>
        <v>0</v>
      </c>
      <c r="AC77" s="76">
        <f t="shared" si="13"/>
        <v>0</v>
      </c>
      <c r="AD77" s="73">
        <f t="shared" si="14"/>
        <v>0</v>
      </c>
      <c r="AE77" s="72">
        <f t="shared" si="15"/>
        <v>0</v>
      </c>
      <c r="AF77" s="73">
        <f t="shared" si="16"/>
        <v>0</v>
      </c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</row>
    <row r="78" spans="1:45" s="54" customFormat="1" x14ac:dyDescent="0.25">
      <c r="A78" s="51">
        <v>45598</v>
      </c>
      <c r="B78" s="42" t="s">
        <v>42</v>
      </c>
      <c r="C78" s="51">
        <v>45599</v>
      </c>
      <c r="D78" s="42" t="s">
        <v>42</v>
      </c>
      <c r="E78" s="43">
        <v>24</v>
      </c>
      <c r="F78" s="44">
        <v>2.6</v>
      </c>
      <c r="G78" s="44">
        <v>2.5</v>
      </c>
      <c r="H78" s="45">
        <v>3267</v>
      </c>
      <c r="I78" s="45">
        <v>3476</v>
      </c>
      <c r="J78" s="70">
        <f t="shared" si="12"/>
        <v>44.115641025641025</v>
      </c>
      <c r="K78" s="78">
        <v>1</v>
      </c>
      <c r="L78" s="45">
        <v>5051</v>
      </c>
      <c r="M78" s="46">
        <v>12.6</v>
      </c>
      <c r="N78" s="44">
        <v>5.5</v>
      </c>
      <c r="O78" s="46">
        <v>0</v>
      </c>
      <c r="P78" s="62">
        <v>0</v>
      </c>
      <c r="Q78" s="66">
        <v>0</v>
      </c>
      <c r="R78" s="46">
        <v>0</v>
      </c>
      <c r="S78" s="46">
        <v>0</v>
      </c>
      <c r="T78" s="62">
        <v>0</v>
      </c>
      <c r="U78" s="82">
        <v>0</v>
      </c>
      <c r="V78" s="64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71">
        <f t="shared" si="7"/>
        <v>0</v>
      </c>
      <c r="AC78" s="76">
        <f t="shared" si="13"/>
        <v>0</v>
      </c>
      <c r="AD78" s="73">
        <f t="shared" si="14"/>
        <v>0</v>
      </c>
      <c r="AE78" s="72">
        <f t="shared" si="15"/>
        <v>0</v>
      </c>
      <c r="AF78" s="73">
        <f t="shared" si="16"/>
        <v>0</v>
      </c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</row>
    <row r="79" spans="1:45" s="54" customFormat="1" x14ac:dyDescent="0.25">
      <c r="A79" s="51">
        <v>45599</v>
      </c>
      <c r="B79" s="42" t="s">
        <v>42</v>
      </c>
      <c r="C79" s="51">
        <v>45600</v>
      </c>
      <c r="D79" s="42" t="s">
        <v>43</v>
      </c>
      <c r="E79" s="43">
        <v>23.75</v>
      </c>
      <c r="F79" s="44">
        <v>2.6</v>
      </c>
      <c r="G79" s="44">
        <v>2.5</v>
      </c>
      <c r="H79" s="45">
        <v>3322</v>
      </c>
      <c r="I79" s="45">
        <v>3462</v>
      </c>
      <c r="J79" s="70">
        <f t="shared" si="12"/>
        <v>44.374871794871794</v>
      </c>
      <c r="K79" s="78">
        <v>1</v>
      </c>
      <c r="L79" s="45">
        <v>5417</v>
      </c>
      <c r="M79" s="46">
        <v>12.2</v>
      </c>
      <c r="N79" s="44">
        <v>5.3</v>
      </c>
      <c r="O79" s="46">
        <v>0</v>
      </c>
      <c r="P79" s="62">
        <v>0</v>
      </c>
      <c r="Q79" s="66">
        <v>0</v>
      </c>
      <c r="R79" s="46">
        <v>0</v>
      </c>
      <c r="S79" s="46">
        <v>0</v>
      </c>
      <c r="T79" s="62">
        <v>0</v>
      </c>
      <c r="U79" s="82">
        <v>0</v>
      </c>
      <c r="V79" s="64">
        <v>0</v>
      </c>
      <c r="W79" s="46">
        <v>0</v>
      </c>
      <c r="X79" s="46">
        <v>0</v>
      </c>
      <c r="Y79" s="46">
        <v>0</v>
      </c>
      <c r="Z79" s="46">
        <v>0</v>
      </c>
      <c r="AA79" s="46">
        <v>0</v>
      </c>
      <c r="AB79" s="71">
        <f t="shared" si="7"/>
        <v>0</v>
      </c>
      <c r="AC79" s="76">
        <f t="shared" si="13"/>
        <v>0</v>
      </c>
      <c r="AD79" s="73">
        <f t="shared" si="14"/>
        <v>0</v>
      </c>
      <c r="AE79" s="72">
        <f t="shared" si="15"/>
        <v>0</v>
      </c>
      <c r="AF79" s="73">
        <f t="shared" si="16"/>
        <v>0</v>
      </c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</row>
    <row r="80" spans="1:45" s="54" customFormat="1" x14ac:dyDescent="0.25">
      <c r="A80" s="51">
        <v>45600</v>
      </c>
      <c r="B80" s="42" t="s">
        <v>43</v>
      </c>
      <c r="C80" s="51">
        <v>45601</v>
      </c>
      <c r="D80" s="42" t="s">
        <v>35</v>
      </c>
      <c r="E80" s="43">
        <v>23.25</v>
      </c>
      <c r="F80" s="44">
        <v>1.2</v>
      </c>
      <c r="G80" s="44">
        <v>1.2</v>
      </c>
      <c r="H80" s="45">
        <v>3165</v>
      </c>
      <c r="I80" s="45">
        <v>1631</v>
      </c>
      <c r="J80" s="70">
        <f t="shared" si="12"/>
        <v>66.611111111111114</v>
      </c>
      <c r="K80" s="78">
        <v>1</v>
      </c>
      <c r="L80" s="45">
        <v>5153</v>
      </c>
      <c r="M80" s="46">
        <v>12.5</v>
      </c>
      <c r="N80" s="44">
        <v>5</v>
      </c>
      <c r="O80" s="46">
        <v>0</v>
      </c>
      <c r="P80" s="62">
        <v>0</v>
      </c>
      <c r="Q80" s="66">
        <v>0</v>
      </c>
      <c r="R80" s="46">
        <v>0</v>
      </c>
      <c r="S80" s="46">
        <v>0</v>
      </c>
      <c r="T80" s="62">
        <v>0</v>
      </c>
      <c r="U80" s="82">
        <v>0</v>
      </c>
      <c r="V80" s="64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71">
        <f t="shared" si="7"/>
        <v>0</v>
      </c>
      <c r="AC80" s="76">
        <f t="shared" si="13"/>
        <v>0</v>
      </c>
      <c r="AD80" s="73">
        <f t="shared" si="14"/>
        <v>0</v>
      </c>
      <c r="AE80" s="72">
        <f t="shared" si="15"/>
        <v>0</v>
      </c>
      <c r="AF80" s="73">
        <f t="shared" si="16"/>
        <v>0</v>
      </c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</row>
    <row r="81" spans="1:45" s="54" customFormat="1" x14ac:dyDescent="0.25">
      <c r="A81" s="51">
        <v>45601</v>
      </c>
      <c r="B81" s="42" t="s">
        <v>35</v>
      </c>
      <c r="C81" s="51">
        <v>45602</v>
      </c>
      <c r="D81" s="42" t="s">
        <v>38</v>
      </c>
      <c r="E81" s="43">
        <v>23.75</v>
      </c>
      <c r="F81" s="44">
        <v>1.7</v>
      </c>
      <c r="G81" s="44">
        <v>1.3</v>
      </c>
      <c r="H81" s="45">
        <v>2003</v>
      </c>
      <c r="I81" s="45">
        <v>700</v>
      </c>
      <c r="J81" s="70">
        <f t="shared" si="12"/>
        <v>28.611613876319758</v>
      </c>
      <c r="K81" s="78">
        <v>1</v>
      </c>
      <c r="L81" s="45">
        <v>4850</v>
      </c>
      <c r="M81" s="46">
        <v>12.1</v>
      </c>
      <c r="N81" s="44">
        <v>6.3</v>
      </c>
      <c r="O81" s="46">
        <v>0</v>
      </c>
      <c r="P81" s="62">
        <v>0</v>
      </c>
      <c r="Q81" s="66">
        <v>0</v>
      </c>
      <c r="R81" s="46">
        <v>0</v>
      </c>
      <c r="S81" s="46">
        <v>0</v>
      </c>
      <c r="T81" s="62">
        <v>0</v>
      </c>
      <c r="U81" s="82">
        <v>0</v>
      </c>
      <c r="V81" s="64">
        <v>0</v>
      </c>
      <c r="W81" s="46">
        <v>0</v>
      </c>
      <c r="X81" s="46">
        <v>0</v>
      </c>
      <c r="Y81" s="46">
        <v>0</v>
      </c>
      <c r="Z81" s="46">
        <v>0</v>
      </c>
      <c r="AA81" s="46">
        <v>0</v>
      </c>
      <c r="AB81" s="71">
        <f t="shared" si="7"/>
        <v>0</v>
      </c>
      <c r="AC81" s="76">
        <f t="shared" si="13"/>
        <v>0</v>
      </c>
      <c r="AD81" s="73">
        <f t="shared" si="14"/>
        <v>0</v>
      </c>
      <c r="AE81" s="72">
        <f t="shared" si="15"/>
        <v>0</v>
      </c>
      <c r="AF81" s="73">
        <f t="shared" si="16"/>
        <v>0</v>
      </c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</row>
    <row r="82" spans="1:45" s="54" customFormat="1" x14ac:dyDescent="0.25">
      <c r="A82" s="51">
        <v>45602</v>
      </c>
      <c r="B82" s="42" t="s">
        <v>38</v>
      </c>
      <c r="C82" s="51">
        <v>45603</v>
      </c>
      <c r="D82" s="42" t="s">
        <v>38</v>
      </c>
      <c r="E82" s="43">
        <v>24</v>
      </c>
      <c r="F82" s="44">
        <v>2.6</v>
      </c>
      <c r="G82" s="44">
        <v>1.7</v>
      </c>
      <c r="H82" s="45">
        <v>3326</v>
      </c>
      <c r="I82" s="45">
        <v>2390</v>
      </c>
      <c r="J82" s="70">
        <f t="shared" si="12"/>
        <v>44.751885369532438</v>
      </c>
      <c r="K82" s="78">
        <v>1</v>
      </c>
      <c r="L82" s="45">
        <v>5142</v>
      </c>
      <c r="M82" s="44">
        <v>11.5</v>
      </c>
      <c r="N82" s="44">
        <v>6.5</v>
      </c>
      <c r="O82" s="46">
        <v>33</v>
      </c>
      <c r="P82" s="62">
        <v>36</v>
      </c>
      <c r="Q82" s="66">
        <v>0</v>
      </c>
      <c r="R82" s="46">
        <v>2</v>
      </c>
      <c r="S82" s="46">
        <v>0</v>
      </c>
      <c r="T82" s="62">
        <v>0</v>
      </c>
      <c r="U82" s="82">
        <v>0</v>
      </c>
      <c r="V82" s="64">
        <v>0</v>
      </c>
      <c r="W82" s="46">
        <v>0</v>
      </c>
      <c r="X82" s="46">
        <v>0</v>
      </c>
      <c r="Y82" s="46">
        <v>0</v>
      </c>
      <c r="Z82" s="46">
        <v>0</v>
      </c>
      <c r="AA82" s="46">
        <v>0</v>
      </c>
      <c r="AB82" s="71">
        <f t="shared" si="7"/>
        <v>0</v>
      </c>
      <c r="AC82" s="76">
        <f t="shared" si="13"/>
        <v>4.469085455250163E-2</v>
      </c>
      <c r="AD82" s="73">
        <f t="shared" si="14"/>
        <v>0</v>
      </c>
      <c r="AE82" s="72">
        <f t="shared" si="15"/>
        <v>0</v>
      </c>
      <c r="AF82" s="73">
        <f t="shared" si="16"/>
        <v>0</v>
      </c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</row>
    <row r="83" spans="1:45" s="54" customFormat="1" x14ac:dyDescent="0.25">
      <c r="A83" s="51">
        <v>45603</v>
      </c>
      <c r="B83" s="42" t="s">
        <v>38</v>
      </c>
      <c r="C83" s="51">
        <v>45604</v>
      </c>
      <c r="D83" s="42" t="s">
        <v>35</v>
      </c>
      <c r="E83" s="43">
        <v>24.25</v>
      </c>
      <c r="F83" s="44">
        <v>1.1000000000000001</v>
      </c>
      <c r="G83" s="44">
        <v>1.2</v>
      </c>
      <c r="H83" s="45">
        <v>2664</v>
      </c>
      <c r="I83" s="45">
        <v>2150</v>
      </c>
      <c r="J83" s="70">
        <f t="shared" si="12"/>
        <v>70.224747474747474</v>
      </c>
      <c r="K83" s="78">
        <v>1</v>
      </c>
      <c r="L83" s="45">
        <v>4707</v>
      </c>
      <c r="M83" s="46">
        <v>11.5</v>
      </c>
      <c r="N83" s="44">
        <v>4.9000000000000004</v>
      </c>
      <c r="O83" s="46">
        <v>0</v>
      </c>
      <c r="P83" s="62">
        <v>0</v>
      </c>
      <c r="Q83" s="66">
        <v>0</v>
      </c>
      <c r="R83" s="46">
        <v>0</v>
      </c>
      <c r="S83" s="46">
        <v>0</v>
      </c>
      <c r="T83" s="62">
        <v>0</v>
      </c>
      <c r="U83" s="82">
        <v>0</v>
      </c>
      <c r="V83" s="64">
        <v>0</v>
      </c>
      <c r="W83" s="46">
        <v>0</v>
      </c>
      <c r="X83" s="46">
        <v>0</v>
      </c>
      <c r="Y83" s="46">
        <v>0</v>
      </c>
      <c r="Z83" s="46">
        <v>0</v>
      </c>
      <c r="AA83" s="46">
        <v>0</v>
      </c>
      <c r="AB83" s="71">
        <f t="shared" si="7"/>
        <v>0</v>
      </c>
      <c r="AC83" s="76">
        <f t="shared" si="13"/>
        <v>0</v>
      </c>
      <c r="AD83" s="73">
        <f t="shared" si="14"/>
        <v>0</v>
      </c>
      <c r="AE83" s="72">
        <f t="shared" si="15"/>
        <v>0</v>
      </c>
      <c r="AF83" s="73">
        <f t="shared" si="16"/>
        <v>0</v>
      </c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</row>
    <row r="84" spans="1:45" s="54" customFormat="1" x14ac:dyDescent="0.25">
      <c r="A84" s="51">
        <v>45604</v>
      </c>
      <c r="B84" s="42" t="s">
        <v>35</v>
      </c>
      <c r="C84" s="51">
        <v>45605</v>
      </c>
      <c r="D84" s="42" t="s">
        <v>42</v>
      </c>
      <c r="E84" s="43">
        <v>25</v>
      </c>
      <c r="F84" s="44">
        <v>2.5</v>
      </c>
      <c r="G84" s="44">
        <v>2.2000000000000002</v>
      </c>
      <c r="H84" s="45">
        <v>3209</v>
      </c>
      <c r="I84" s="45">
        <v>3496</v>
      </c>
      <c r="J84" s="70">
        <f t="shared" si="12"/>
        <v>47.878181818181815</v>
      </c>
      <c r="K84" s="78">
        <v>1</v>
      </c>
      <c r="L84" s="45">
        <v>5313</v>
      </c>
      <c r="M84" s="46">
        <v>11.7</v>
      </c>
      <c r="N84" s="44">
        <v>4.8</v>
      </c>
      <c r="O84" s="46">
        <v>0</v>
      </c>
      <c r="P84" s="62">
        <v>0</v>
      </c>
      <c r="Q84" s="66">
        <v>0</v>
      </c>
      <c r="R84" s="46">
        <v>0</v>
      </c>
      <c r="S84" s="46">
        <v>0</v>
      </c>
      <c r="T84" s="62">
        <v>0</v>
      </c>
      <c r="U84" s="82">
        <v>0</v>
      </c>
      <c r="V84" s="64">
        <v>0</v>
      </c>
      <c r="W84" s="46">
        <v>0</v>
      </c>
      <c r="X84" s="46">
        <v>0</v>
      </c>
      <c r="Y84" s="46">
        <v>0</v>
      </c>
      <c r="Z84" s="46">
        <v>0</v>
      </c>
      <c r="AA84" s="46">
        <v>0</v>
      </c>
      <c r="AB84" s="71">
        <f t="shared" si="7"/>
        <v>0</v>
      </c>
      <c r="AC84" s="76">
        <f t="shared" si="13"/>
        <v>0</v>
      </c>
      <c r="AD84" s="73">
        <f t="shared" si="14"/>
        <v>0</v>
      </c>
      <c r="AE84" s="72">
        <f t="shared" si="15"/>
        <v>0</v>
      </c>
      <c r="AF84" s="73">
        <f t="shared" si="16"/>
        <v>0</v>
      </c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</row>
    <row r="85" spans="1:45" s="54" customFormat="1" x14ac:dyDescent="0.25">
      <c r="A85" s="51">
        <v>45605</v>
      </c>
      <c r="B85" s="42" t="s">
        <v>42</v>
      </c>
      <c r="C85" s="51">
        <v>45606</v>
      </c>
      <c r="D85" s="42" t="s">
        <v>43</v>
      </c>
      <c r="E85" s="43">
        <v>23.75</v>
      </c>
      <c r="F85" s="44">
        <v>2.4</v>
      </c>
      <c r="G85" s="44">
        <v>1.1000000000000001</v>
      </c>
      <c r="H85" s="45">
        <v>3151</v>
      </c>
      <c r="I85" s="45">
        <v>274</v>
      </c>
      <c r="J85" s="70">
        <f t="shared" si="12"/>
        <v>26.033459595959595</v>
      </c>
      <c r="K85" s="78">
        <v>1</v>
      </c>
      <c r="L85" s="45">
        <v>4674</v>
      </c>
      <c r="M85" s="46">
        <v>11.7</v>
      </c>
      <c r="N85" s="44">
        <v>4.9000000000000004</v>
      </c>
      <c r="O85" s="46">
        <v>0</v>
      </c>
      <c r="P85" s="62">
        <v>0</v>
      </c>
      <c r="Q85" s="66">
        <v>0</v>
      </c>
      <c r="R85" s="46">
        <v>0</v>
      </c>
      <c r="S85" s="46">
        <v>0</v>
      </c>
      <c r="T85" s="62">
        <v>0</v>
      </c>
      <c r="U85" s="82">
        <v>0</v>
      </c>
      <c r="V85" s="64">
        <v>0</v>
      </c>
      <c r="W85" s="46">
        <v>0</v>
      </c>
      <c r="X85" s="46">
        <v>0</v>
      </c>
      <c r="Y85" s="46">
        <v>0</v>
      </c>
      <c r="Z85" s="46">
        <v>0</v>
      </c>
      <c r="AA85" s="46">
        <v>0</v>
      </c>
      <c r="AB85" s="71">
        <f t="shared" si="7"/>
        <v>0</v>
      </c>
      <c r="AC85" s="76">
        <f t="shared" si="13"/>
        <v>0</v>
      </c>
      <c r="AD85" s="73">
        <f t="shared" si="14"/>
        <v>0</v>
      </c>
      <c r="AE85" s="72">
        <f t="shared" si="15"/>
        <v>0</v>
      </c>
      <c r="AF85" s="73">
        <f t="shared" si="16"/>
        <v>0</v>
      </c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</row>
    <row r="86" spans="1:45" s="54" customFormat="1" x14ac:dyDescent="0.25">
      <c r="A86" s="51">
        <v>45606</v>
      </c>
      <c r="B86" s="42" t="s">
        <v>43</v>
      </c>
      <c r="C86" s="51">
        <v>45607</v>
      </c>
      <c r="D86" s="42" t="s">
        <v>47</v>
      </c>
      <c r="E86" s="43">
        <v>23.75</v>
      </c>
      <c r="F86" s="44">
        <v>1.2</v>
      </c>
      <c r="G86" s="44">
        <v>1.1000000000000001</v>
      </c>
      <c r="H86" s="45">
        <v>1659</v>
      </c>
      <c r="I86" s="45">
        <v>429</v>
      </c>
      <c r="J86" s="70">
        <f t="shared" si="12"/>
        <v>29.541666666666668</v>
      </c>
      <c r="K86" s="78">
        <v>1</v>
      </c>
      <c r="L86" s="45">
        <v>5096</v>
      </c>
      <c r="M86" s="46">
        <v>11.8</v>
      </c>
      <c r="N86" s="44">
        <v>4.5</v>
      </c>
      <c r="O86" s="46">
        <v>0</v>
      </c>
      <c r="P86" s="62">
        <v>0</v>
      </c>
      <c r="Q86" s="66">
        <v>0</v>
      </c>
      <c r="R86" s="46">
        <v>0</v>
      </c>
      <c r="S86" s="46">
        <v>0</v>
      </c>
      <c r="T86" s="62">
        <v>0</v>
      </c>
      <c r="U86" s="82">
        <v>0</v>
      </c>
      <c r="V86" s="64">
        <v>0</v>
      </c>
      <c r="W86" s="46">
        <v>0</v>
      </c>
      <c r="X86" s="46">
        <v>0</v>
      </c>
      <c r="Y86" s="46">
        <v>0</v>
      </c>
      <c r="Z86" s="46">
        <v>0</v>
      </c>
      <c r="AA86" s="46">
        <v>0</v>
      </c>
      <c r="AB86" s="71">
        <f t="shared" si="7"/>
        <v>0</v>
      </c>
      <c r="AC86" s="76">
        <f t="shared" si="13"/>
        <v>0</v>
      </c>
      <c r="AD86" s="73">
        <f t="shared" si="14"/>
        <v>0</v>
      </c>
      <c r="AE86" s="72">
        <f t="shared" si="15"/>
        <v>0</v>
      </c>
      <c r="AF86" s="73">
        <f t="shared" si="16"/>
        <v>0</v>
      </c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</row>
    <row r="87" spans="1:45" s="54" customFormat="1" x14ac:dyDescent="0.25">
      <c r="A87" s="51">
        <v>45607</v>
      </c>
      <c r="B87" s="42" t="s">
        <v>47</v>
      </c>
      <c r="C87" s="51">
        <v>45608</v>
      </c>
      <c r="D87" s="42" t="s">
        <v>37</v>
      </c>
      <c r="E87" s="43">
        <v>23.75</v>
      </c>
      <c r="F87" s="44">
        <v>2.1</v>
      </c>
      <c r="G87" s="44">
        <v>1.1000000000000001</v>
      </c>
      <c r="H87" s="45">
        <v>3059</v>
      </c>
      <c r="I87" s="45">
        <v>486</v>
      </c>
      <c r="J87" s="70">
        <f t="shared" si="12"/>
        <v>31.641414141414138</v>
      </c>
      <c r="K87" s="78">
        <v>1</v>
      </c>
      <c r="L87" s="45">
        <v>4373</v>
      </c>
      <c r="M87" s="46">
        <v>11.7</v>
      </c>
      <c r="N87" s="44">
        <v>5.4</v>
      </c>
      <c r="O87" s="46">
        <v>0</v>
      </c>
      <c r="P87" s="62">
        <v>0</v>
      </c>
      <c r="Q87" s="66">
        <v>0</v>
      </c>
      <c r="R87" s="46">
        <v>0</v>
      </c>
      <c r="S87" s="46">
        <v>0</v>
      </c>
      <c r="T87" s="46">
        <v>0</v>
      </c>
      <c r="U87" s="82">
        <v>0</v>
      </c>
      <c r="V87" s="46">
        <v>0</v>
      </c>
      <c r="W87" s="46">
        <v>0</v>
      </c>
      <c r="X87" s="46">
        <v>0</v>
      </c>
      <c r="Y87" s="46">
        <v>0</v>
      </c>
      <c r="Z87" s="46">
        <v>0</v>
      </c>
      <c r="AA87" s="46">
        <v>0</v>
      </c>
      <c r="AB87" s="71">
        <f t="shared" si="7"/>
        <v>0</v>
      </c>
      <c r="AC87" s="76">
        <f t="shared" si="13"/>
        <v>0</v>
      </c>
      <c r="AD87" s="73">
        <f t="shared" si="14"/>
        <v>0</v>
      </c>
      <c r="AE87" s="72">
        <f t="shared" si="15"/>
        <v>0</v>
      </c>
      <c r="AF87" s="73">
        <f t="shared" si="16"/>
        <v>0</v>
      </c>
      <c r="AG87" s="96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</row>
    <row r="88" spans="1:45" x14ac:dyDescent="0.25">
      <c r="A88" s="51">
        <v>45608</v>
      </c>
      <c r="B88" s="42" t="s">
        <v>37</v>
      </c>
      <c r="C88" s="51">
        <v>45609</v>
      </c>
      <c r="D88" s="42" t="s">
        <v>37</v>
      </c>
      <c r="E88" s="43">
        <v>24</v>
      </c>
      <c r="F88" s="44">
        <v>1.1000000000000001</v>
      </c>
      <c r="G88" s="44">
        <v>1.1000000000000001</v>
      </c>
      <c r="H88" s="45">
        <v>1337</v>
      </c>
      <c r="I88" s="45">
        <v>2540</v>
      </c>
      <c r="J88" s="70">
        <f t="shared" si="12"/>
        <v>58.742424242424235</v>
      </c>
      <c r="K88" s="78">
        <v>1</v>
      </c>
      <c r="L88" s="45">
        <v>4511</v>
      </c>
      <c r="M88" s="46">
        <v>11.7</v>
      </c>
      <c r="N88" s="44">
        <v>4.5999999999999996</v>
      </c>
      <c r="O88" s="46">
        <v>0</v>
      </c>
      <c r="P88" s="62">
        <v>0</v>
      </c>
      <c r="Q88" s="66">
        <v>0</v>
      </c>
      <c r="R88" s="46">
        <v>0</v>
      </c>
      <c r="S88" s="46">
        <v>0</v>
      </c>
      <c r="T88" s="46">
        <v>0</v>
      </c>
      <c r="U88" s="82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71">
        <f t="shared" si="7"/>
        <v>0</v>
      </c>
      <c r="AC88" s="76">
        <f t="shared" si="13"/>
        <v>0</v>
      </c>
      <c r="AD88" s="73">
        <f t="shared" si="14"/>
        <v>0</v>
      </c>
      <c r="AE88" s="72">
        <f t="shared" si="15"/>
        <v>0</v>
      </c>
      <c r="AF88" s="73">
        <f t="shared" si="1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51">
        <v>45609</v>
      </c>
      <c r="B89" s="42" t="s">
        <v>37</v>
      </c>
      <c r="C89" s="51">
        <v>45610</v>
      </c>
      <c r="D89" s="42" t="s">
        <v>43</v>
      </c>
      <c r="E89" s="43">
        <v>24.5</v>
      </c>
      <c r="F89" s="44">
        <v>1</v>
      </c>
      <c r="G89" s="44">
        <v>1</v>
      </c>
      <c r="H89" s="45">
        <v>652</v>
      </c>
      <c r="I89" s="45">
        <v>258</v>
      </c>
      <c r="J89" s="70">
        <f t="shared" si="12"/>
        <v>15.166666666666666</v>
      </c>
      <c r="K89" s="78">
        <v>1</v>
      </c>
      <c r="L89" s="45">
        <v>4458</v>
      </c>
      <c r="M89" s="46">
        <v>11.7</v>
      </c>
      <c r="N89" s="44">
        <v>4.8</v>
      </c>
      <c r="O89" s="46">
        <v>0</v>
      </c>
      <c r="P89" s="62">
        <v>0</v>
      </c>
      <c r="Q89" s="66">
        <v>0</v>
      </c>
      <c r="R89" s="46">
        <v>0</v>
      </c>
      <c r="S89" s="46">
        <v>0</v>
      </c>
      <c r="T89" s="46">
        <v>0</v>
      </c>
      <c r="U89" s="82">
        <v>0</v>
      </c>
      <c r="V89" s="46">
        <v>0</v>
      </c>
      <c r="W89" s="46">
        <v>0</v>
      </c>
      <c r="X89" s="46">
        <v>0</v>
      </c>
      <c r="Y89" s="46">
        <v>0</v>
      </c>
      <c r="Z89" s="46">
        <v>0</v>
      </c>
      <c r="AA89" s="46">
        <v>0</v>
      </c>
      <c r="AB89" s="71">
        <f t="shared" si="7"/>
        <v>0</v>
      </c>
      <c r="AC89" s="76">
        <f t="shared" si="13"/>
        <v>0</v>
      </c>
      <c r="AD89" s="73">
        <f t="shared" si="14"/>
        <v>0</v>
      </c>
      <c r="AE89" s="72">
        <f t="shared" si="15"/>
        <v>0</v>
      </c>
      <c r="AF89" s="73">
        <f t="shared" si="1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51">
        <v>45610</v>
      </c>
      <c r="B90" s="42" t="s">
        <v>43</v>
      </c>
      <c r="C90" s="51">
        <v>45611</v>
      </c>
      <c r="D90" s="42" t="s">
        <v>47</v>
      </c>
      <c r="E90" s="43">
        <v>23.75</v>
      </c>
      <c r="F90" s="44">
        <v>2</v>
      </c>
      <c r="G90" s="44">
        <v>1</v>
      </c>
      <c r="H90" s="45">
        <v>2849</v>
      </c>
      <c r="I90" s="45">
        <v>264</v>
      </c>
      <c r="J90" s="44">
        <f t="shared" si="12"/>
        <v>28.141666666666666</v>
      </c>
      <c r="K90" s="78">
        <v>1</v>
      </c>
      <c r="L90" s="45">
        <v>4299</v>
      </c>
      <c r="M90" s="46">
        <v>11.6</v>
      </c>
      <c r="N90" s="44">
        <v>5.0999999999999996</v>
      </c>
      <c r="O90" s="46">
        <v>0</v>
      </c>
      <c r="P90" s="62">
        <v>0</v>
      </c>
      <c r="Q90" s="66">
        <v>0</v>
      </c>
      <c r="R90" s="46">
        <v>0</v>
      </c>
      <c r="S90" s="46">
        <v>0</v>
      </c>
      <c r="T90" s="46">
        <v>0</v>
      </c>
      <c r="U90" s="82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6">
        <v>0</v>
      </c>
      <c r="AB90" s="71">
        <f t="shared" si="7"/>
        <v>0</v>
      </c>
      <c r="AC90" s="76">
        <f t="shared" si="13"/>
        <v>0</v>
      </c>
      <c r="AD90" s="73">
        <f t="shared" si="14"/>
        <v>0</v>
      </c>
      <c r="AE90" s="72">
        <f t="shared" si="15"/>
        <v>0</v>
      </c>
      <c r="AF90" s="73">
        <f t="shared" si="1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51">
        <v>45611</v>
      </c>
      <c r="B91" s="42" t="s">
        <v>47</v>
      </c>
      <c r="C91" s="51">
        <v>45612</v>
      </c>
      <c r="D91" s="42" t="s">
        <v>45</v>
      </c>
      <c r="E91" s="43">
        <v>25</v>
      </c>
      <c r="F91" s="46">
        <v>2.4</v>
      </c>
      <c r="G91" s="44">
        <v>2.2999999999999998</v>
      </c>
      <c r="H91" s="46">
        <v>3294</v>
      </c>
      <c r="I91" s="77">
        <v>3439</v>
      </c>
      <c r="J91" s="44">
        <f t="shared" si="12"/>
        <v>47.795289855072468</v>
      </c>
      <c r="K91" s="78">
        <v>1</v>
      </c>
      <c r="L91" s="45">
        <v>3987</v>
      </c>
      <c r="M91" s="75">
        <v>11</v>
      </c>
      <c r="N91" s="77">
        <v>5.3</v>
      </c>
      <c r="O91" s="46">
        <v>0</v>
      </c>
      <c r="P91" s="62">
        <v>0</v>
      </c>
      <c r="Q91" s="66">
        <v>0</v>
      </c>
      <c r="R91" s="46">
        <v>0</v>
      </c>
      <c r="S91" s="46">
        <v>0</v>
      </c>
      <c r="T91" s="46">
        <v>0</v>
      </c>
      <c r="U91" s="82">
        <v>0</v>
      </c>
      <c r="V91" s="46">
        <v>0</v>
      </c>
      <c r="W91" s="46">
        <v>0</v>
      </c>
      <c r="X91" s="46">
        <v>0</v>
      </c>
      <c r="Y91" s="46">
        <v>0</v>
      </c>
      <c r="Z91" s="46">
        <v>0</v>
      </c>
      <c r="AA91" s="46">
        <v>0</v>
      </c>
      <c r="AB91" s="71">
        <f t="shared" si="7"/>
        <v>0</v>
      </c>
      <c r="AC91" s="76">
        <f t="shared" si="13"/>
        <v>0</v>
      </c>
      <c r="AD91" s="73">
        <f t="shared" si="14"/>
        <v>0</v>
      </c>
      <c r="AE91" s="72">
        <f t="shared" si="15"/>
        <v>0</v>
      </c>
      <c r="AF91" s="73">
        <f t="shared" si="1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51">
        <v>45612</v>
      </c>
      <c r="B92" s="42" t="s">
        <v>45</v>
      </c>
      <c r="C92" s="51">
        <v>45613</v>
      </c>
      <c r="D92" s="42" t="s">
        <v>42</v>
      </c>
      <c r="E92" s="43">
        <v>23.5</v>
      </c>
      <c r="F92" s="77">
        <v>2.1</v>
      </c>
      <c r="G92" s="44">
        <v>1.8</v>
      </c>
      <c r="H92" s="77">
        <v>2841</v>
      </c>
      <c r="I92" s="77">
        <v>2314</v>
      </c>
      <c r="J92" s="44">
        <f t="shared" si="12"/>
        <v>43.973544973544975</v>
      </c>
      <c r="K92" s="78">
        <v>1</v>
      </c>
      <c r="L92" s="45">
        <v>3815</v>
      </c>
      <c r="M92" s="77">
        <v>10.6</v>
      </c>
      <c r="N92" s="77">
        <v>5.3</v>
      </c>
      <c r="O92" s="46">
        <v>0</v>
      </c>
      <c r="P92" s="62">
        <v>0</v>
      </c>
      <c r="Q92" s="66">
        <v>0</v>
      </c>
      <c r="R92" s="46">
        <v>0</v>
      </c>
      <c r="S92" s="46">
        <v>0</v>
      </c>
      <c r="T92" s="46">
        <v>0</v>
      </c>
      <c r="U92" s="82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71">
        <f t="shared" si="7"/>
        <v>0</v>
      </c>
      <c r="AC92" s="76">
        <f t="shared" si="13"/>
        <v>0</v>
      </c>
      <c r="AD92" s="73">
        <f t="shared" si="14"/>
        <v>0</v>
      </c>
      <c r="AE92" s="72">
        <f t="shared" si="15"/>
        <v>0</v>
      </c>
      <c r="AF92" s="73">
        <f t="shared" si="1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51">
        <v>45613</v>
      </c>
      <c r="B93" s="42" t="s">
        <v>42</v>
      </c>
      <c r="C93" s="51">
        <v>45614</v>
      </c>
      <c r="D93" s="42" t="s">
        <v>35</v>
      </c>
      <c r="E93" s="43">
        <v>23</v>
      </c>
      <c r="F93" s="44">
        <v>1</v>
      </c>
      <c r="G93" s="44">
        <v>1</v>
      </c>
      <c r="H93" s="45">
        <v>1433</v>
      </c>
      <c r="I93" s="45">
        <v>596</v>
      </c>
      <c r="J93" s="44">
        <f t="shared" si="12"/>
        <v>33.81666666666667</v>
      </c>
      <c r="K93" s="78">
        <v>1</v>
      </c>
      <c r="L93" s="45">
        <v>3845</v>
      </c>
      <c r="M93" s="44">
        <v>10.5</v>
      </c>
      <c r="N93" s="44">
        <v>5.6</v>
      </c>
      <c r="O93" s="46">
        <v>0</v>
      </c>
      <c r="P93" s="62">
        <v>0</v>
      </c>
      <c r="Q93" s="66">
        <v>0</v>
      </c>
      <c r="R93" s="46">
        <v>0</v>
      </c>
      <c r="S93" s="46">
        <v>0</v>
      </c>
      <c r="T93" s="46">
        <v>0</v>
      </c>
      <c r="U93" s="82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71">
        <f t="shared" si="7"/>
        <v>0</v>
      </c>
      <c r="AC93" s="76">
        <f t="shared" si="13"/>
        <v>0</v>
      </c>
      <c r="AD93" s="73">
        <f t="shared" si="14"/>
        <v>0</v>
      </c>
      <c r="AE93" s="72">
        <f t="shared" si="15"/>
        <v>0</v>
      </c>
      <c r="AF93" s="73">
        <f t="shared" si="1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51">
        <v>45614</v>
      </c>
      <c r="B94" s="42" t="s">
        <v>35</v>
      </c>
      <c r="C94" s="51">
        <v>45615</v>
      </c>
      <c r="D94" s="42" t="s">
        <v>35</v>
      </c>
      <c r="E94" s="43">
        <v>24</v>
      </c>
      <c r="F94" s="46">
        <v>2.2000000000000002</v>
      </c>
      <c r="G94" s="44">
        <v>1</v>
      </c>
      <c r="H94" s="45">
        <v>2591</v>
      </c>
      <c r="I94" s="45">
        <v>2155</v>
      </c>
      <c r="J94" s="44">
        <f t="shared" si="12"/>
        <v>55.54545454545454</v>
      </c>
      <c r="K94" s="78">
        <v>1</v>
      </c>
      <c r="L94" s="45">
        <v>3676</v>
      </c>
      <c r="M94" s="44">
        <v>10.3</v>
      </c>
      <c r="N94" s="44">
        <v>5.3</v>
      </c>
      <c r="O94" s="46">
        <v>0</v>
      </c>
      <c r="P94" s="62">
        <v>0</v>
      </c>
      <c r="Q94" s="66">
        <v>0</v>
      </c>
      <c r="R94" s="46">
        <v>0</v>
      </c>
      <c r="S94" s="46">
        <v>0</v>
      </c>
      <c r="T94" s="46">
        <v>0</v>
      </c>
      <c r="U94" s="82">
        <v>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46">
        <v>0</v>
      </c>
      <c r="AB94" s="71">
        <f t="shared" ref="AB94" si="17">Q94/J94</f>
        <v>0</v>
      </c>
      <c r="AC94" s="76">
        <f t="shared" ref="AC94" si="18">R94/J94</f>
        <v>0</v>
      </c>
      <c r="AD94" s="73">
        <f t="shared" ref="AD94" si="19">S94/J94</f>
        <v>0</v>
      </c>
      <c r="AE94" s="72">
        <f t="shared" ref="AE94" si="20">T94/J94</f>
        <v>0</v>
      </c>
      <c r="AF94" s="73">
        <f t="shared" ref="AF94" si="21">Z94/J94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51">
        <v>45615</v>
      </c>
      <c r="B95" s="42" t="s">
        <v>35</v>
      </c>
      <c r="C95" s="51">
        <v>45616</v>
      </c>
      <c r="D95" s="42" t="s">
        <v>47</v>
      </c>
      <c r="E95" s="149">
        <v>24.5</v>
      </c>
      <c r="F95" s="75">
        <v>1.7</v>
      </c>
      <c r="G95" s="75">
        <v>1</v>
      </c>
      <c r="H95" s="46">
        <v>2452</v>
      </c>
      <c r="I95" s="46">
        <v>281</v>
      </c>
      <c r="J95" s="44">
        <f t="shared" si="12"/>
        <v>28.722549019607847</v>
      </c>
      <c r="K95" s="78">
        <v>1</v>
      </c>
      <c r="L95" s="45">
        <v>4183</v>
      </c>
      <c r="M95" s="75">
        <v>10</v>
      </c>
      <c r="N95" s="75">
        <v>7</v>
      </c>
      <c r="O95" s="46">
        <v>0</v>
      </c>
      <c r="P95" s="62">
        <v>0</v>
      </c>
      <c r="Q95" s="66">
        <v>0</v>
      </c>
      <c r="R95" s="46">
        <v>0</v>
      </c>
      <c r="S95" s="46">
        <v>0</v>
      </c>
      <c r="T95" s="46">
        <v>0</v>
      </c>
      <c r="U95" s="82">
        <v>0</v>
      </c>
      <c r="V95" s="46">
        <v>0</v>
      </c>
      <c r="W95" s="46">
        <v>0</v>
      </c>
      <c r="X95" s="46">
        <v>0</v>
      </c>
      <c r="Y95" s="46">
        <v>0</v>
      </c>
      <c r="Z95" s="46">
        <v>0</v>
      </c>
      <c r="AA95" s="46">
        <v>0</v>
      </c>
      <c r="AB95" s="71">
        <f t="shared" ref="AB95:AB96" si="22">Q95/J95</f>
        <v>0</v>
      </c>
      <c r="AC95" s="76">
        <f t="shared" ref="AC95:AC96" si="23">R95/J95</f>
        <v>0</v>
      </c>
      <c r="AD95" s="73">
        <f t="shared" ref="AD95:AD96" si="24">S95/J95</f>
        <v>0</v>
      </c>
      <c r="AE95" s="72">
        <f t="shared" ref="AE95:AE96" si="25">T95/J95</f>
        <v>0</v>
      </c>
      <c r="AF95" s="73">
        <f t="shared" ref="AF95:AF96" si="26">Z95/J95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51">
        <v>45616</v>
      </c>
      <c r="B96" s="42" t="s">
        <v>47</v>
      </c>
      <c r="C96" s="51">
        <v>45617</v>
      </c>
      <c r="D96" s="42" t="s">
        <v>48</v>
      </c>
      <c r="E96" s="43">
        <v>25.25</v>
      </c>
      <c r="F96" s="44">
        <v>1</v>
      </c>
      <c r="G96" s="44">
        <v>1</v>
      </c>
      <c r="H96" s="46">
        <v>680</v>
      </c>
      <c r="I96" s="46">
        <v>337</v>
      </c>
      <c r="J96" s="44">
        <f t="shared" si="12"/>
        <v>16.95</v>
      </c>
      <c r="K96" s="78">
        <v>1</v>
      </c>
      <c r="L96" s="45">
        <v>6160</v>
      </c>
      <c r="M96" s="46">
        <v>9.8000000000000007</v>
      </c>
      <c r="N96" s="44">
        <v>13</v>
      </c>
      <c r="O96" s="46">
        <v>0</v>
      </c>
      <c r="P96" s="62">
        <v>0</v>
      </c>
      <c r="Q96" s="66">
        <v>0</v>
      </c>
      <c r="R96" s="46">
        <v>0</v>
      </c>
      <c r="S96" s="46">
        <v>0</v>
      </c>
      <c r="T96" s="46">
        <v>0</v>
      </c>
      <c r="U96" s="82">
        <v>0</v>
      </c>
      <c r="V96" s="46">
        <v>0</v>
      </c>
      <c r="W96" s="46">
        <v>0</v>
      </c>
      <c r="X96" s="46">
        <v>0</v>
      </c>
      <c r="Y96" s="46">
        <v>0</v>
      </c>
      <c r="Z96" s="46">
        <v>0</v>
      </c>
      <c r="AA96" s="46">
        <v>0</v>
      </c>
      <c r="AB96" s="71">
        <f t="shared" si="22"/>
        <v>0</v>
      </c>
      <c r="AC96" s="76">
        <f t="shared" si="23"/>
        <v>0</v>
      </c>
      <c r="AD96" s="73">
        <f t="shared" si="24"/>
        <v>0</v>
      </c>
      <c r="AE96" s="72">
        <f t="shared" si="25"/>
        <v>0</v>
      </c>
      <c r="AF96" s="73">
        <f t="shared" si="2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51">
        <v>45617</v>
      </c>
      <c r="B97" s="42"/>
      <c r="C97" s="51">
        <v>45618</v>
      </c>
      <c r="D97" s="155"/>
      <c r="E97" s="156"/>
      <c r="F97" s="156"/>
      <c r="G97" s="156"/>
      <c r="H97" s="156"/>
      <c r="I97" s="156"/>
      <c r="J97" s="156"/>
      <c r="K97" s="157"/>
      <c r="L97" s="45">
        <v>20324</v>
      </c>
      <c r="M97" s="164" t="s">
        <v>49</v>
      </c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51">
        <v>45618</v>
      </c>
      <c r="B98" s="42"/>
      <c r="C98" s="51">
        <v>45619</v>
      </c>
      <c r="D98" s="155"/>
      <c r="E98" s="156"/>
      <c r="F98" s="156"/>
      <c r="G98" s="156"/>
      <c r="H98" s="156"/>
      <c r="I98" s="156"/>
      <c r="J98" s="156"/>
      <c r="K98" s="157"/>
      <c r="L98" s="45">
        <v>40656</v>
      </c>
      <c r="M98" s="164" t="s">
        <v>50</v>
      </c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51">
        <v>45619</v>
      </c>
      <c r="B99" s="42"/>
      <c r="C99" s="51">
        <v>45620</v>
      </c>
      <c r="D99" s="155"/>
      <c r="E99" s="156"/>
      <c r="F99" s="156"/>
      <c r="G99" s="156"/>
      <c r="H99" s="156"/>
      <c r="I99" s="156"/>
      <c r="J99" s="156"/>
      <c r="K99" s="157"/>
      <c r="L99" s="45">
        <v>44496</v>
      </c>
      <c r="M99" s="164" t="s">
        <v>50</v>
      </c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51">
        <v>45620</v>
      </c>
      <c r="B100" s="42"/>
      <c r="C100" s="51">
        <v>45621</v>
      </c>
      <c r="D100" s="155"/>
      <c r="E100" s="156"/>
      <c r="F100" s="156"/>
      <c r="G100" s="156"/>
      <c r="H100" s="156"/>
      <c r="I100" s="156"/>
      <c r="J100" s="156"/>
      <c r="K100" s="157"/>
      <c r="L100" s="45">
        <v>39136</v>
      </c>
      <c r="M100" s="164" t="s">
        <v>50</v>
      </c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51">
        <v>45621</v>
      </c>
      <c r="B101" s="42"/>
      <c r="C101" s="51">
        <v>45622</v>
      </c>
      <c r="D101" s="155"/>
      <c r="E101" s="156"/>
      <c r="F101" s="156"/>
      <c r="G101" s="156"/>
      <c r="H101" s="156"/>
      <c r="I101" s="156"/>
      <c r="J101" s="156"/>
      <c r="K101" s="157"/>
      <c r="L101" s="45">
        <v>24584</v>
      </c>
      <c r="M101" s="164" t="s">
        <v>50</v>
      </c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6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51">
        <v>45622</v>
      </c>
      <c r="B102" s="42"/>
      <c r="C102" s="51">
        <v>45623</v>
      </c>
      <c r="D102" s="155"/>
      <c r="E102" s="156"/>
      <c r="F102" s="156"/>
      <c r="G102" s="156"/>
      <c r="H102" s="156"/>
      <c r="I102" s="156"/>
      <c r="J102" s="156"/>
      <c r="K102" s="157"/>
      <c r="L102" s="45">
        <v>21223</v>
      </c>
      <c r="M102" s="164" t="s">
        <v>50</v>
      </c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166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51">
        <v>45623</v>
      </c>
      <c r="B103" s="129"/>
      <c r="C103" s="51">
        <v>45624</v>
      </c>
      <c r="D103" s="158"/>
      <c r="E103" s="159"/>
      <c r="F103" s="159"/>
      <c r="G103" s="159"/>
      <c r="H103" s="159"/>
      <c r="I103" s="159"/>
      <c r="J103" s="159"/>
      <c r="K103" s="160"/>
      <c r="L103" s="130">
        <v>17403</v>
      </c>
      <c r="M103" s="164" t="s">
        <v>50</v>
      </c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6"/>
    </row>
    <row r="104" spans="1:45" x14ac:dyDescent="0.25">
      <c r="A104" s="51">
        <v>45624</v>
      </c>
      <c r="B104" s="129"/>
      <c r="C104" s="51">
        <v>45625</v>
      </c>
      <c r="D104" s="161"/>
      <c r="E104" s="162"/>
      <c r="F104" s="162"/>
      <c r="G104" s="162"/>
      <c r="H104" s="162"/>
      <c r="I104" s="162"/>
      <c r="J104" s="162"/>
      <c r="K104" s="163"/>
      <c r="L104" s="130">
        <v>13339</v>
      </c>
      <c r="M104" s="164" t="s">
        <v>50</v>
      </c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6"/>
      <c r="AG104" s="205"/>
      <c r="AH104" s="206"/>
      <c r="AI104" s="206"/>
      <c r="AJ104" s="206"/>
      <c r="AK104" s="206"/>
    </row>
    <row r="105" spans="1:45" x14ac:dyDescent="0.25">
      <c r="A105" s="51">
        <v>45625</v>
      </c>
      <c r="B105" s="42"/>
      <c r="C105" s="51">
        <v>45626</v>
      </c>
      <c r="D105" s="161"/>
      <c r="E105" s="162"/>
      <c r="F105" s="162"/>
      <c r="G105" s="162"/>
      <c r="H105" s="162"/>
      <c r="I105" s="162"/>
      <c r="J105" s="162"/>
      <c r="K105" s="163"/>
      <c r="L105" s="130">
        <v>11320</v>
      </c>
      <c r="M105" s="164" t="s">
        <v>50</v>
      </c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6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51">
        <v>45626</v>
      </c>
      <c r="B106" s="42"/>
      <c r="C106" s="51">
        <v>45627</v>
      </c>
      <c r="D106" s="161"/>
      <c r="E106" s="162"/>
      <c r="F106" s="162"/>
      <c r="G106" s="162"/>
      <c r="H106" s="162"/>
      <c r="I106" s="162"/>
      <c r="J106" s="162"/>
      <c r="K106" s="163"/>
      <c r="L106" s="130">
        <v>10338</v>
      </c>
      <c r="M106" s="164" t="s">
        <v>50</v>
      </c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6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51">
        <v>45627</v>
      </c>
      <c r="B107" s="42"/>
      <c r="C107" s="51">
        <v>45628</v>
      </c>
      <c r="D107" s="161"/>
      <c r="E107" s="162"/>
      <c r="F107" s="162"/>
      <c r="G107" s="162"/>
      <c r="H107" s="162"/>
      <c r="I107" s="162"/>
      <c r="J107" s="162"/>
      <c r="K107" s="163"/>
      <c r="L107" s="130">
        <v>9313</v>
      </c>
      <c r="M107" s="164" t="s">
        <v>50</v>
      </c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6"/>
      <c r="AG107" s="53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51">
        <v>45628</v>
      </c>
      <c r="B108" s="42"/>
      <c r="C108" s="51">
        <v>45629</v>
      </c>
      <c r="D108" s="155"/>
      <c r="E108" s="156"/>
      <c r="F108" s="156"/>
      <c r="G108" s="156"/>
      <c r="H108" s="156"/>
      <c r="I108" s="156"/>
      <c r="J108" s="156"/>
      <c r="K108" s="157"/>
      <c r="L108" s="45">
        <v>8557</v>
      </c>
      <c r="M108" s="164" t="s">
        <v>51</v>
      </c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6"/>
      <c r="AG108" s="53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51">
        <v>45629</v>
      </c>
      <c r="B109" s="42" t="s">
        <v>35</v>
      </c>
      <c r="C109" s="51">
        <v>45630</v>
      </c>
      <c r="D109" s="42" t="s">
        <v>37</v>
      </c>
      <c r="E109" s="43">
        <v>24.25</v>
      </c>
      <c r="F109" s="100">
        <v>1.9</v>
      </c>
      <c r="G109" s="99">
        <v>1.6</v>
      </c>
      <c r="H109" s="45">
        <v>3783</v>
      </c>
      <c r="I109" s="45">
        <v>1377</v>
      </c>
      <c r="J109" s="44">
        <f t="shared" ref="J109:J118" si="27">((H109/F109)+(I109/G109))/60</f>
        <v>47.527960526315795</v>
      </c>
      <c r="K109" s="131">
        <v>1</v>
      </c>
      <c r="L109" s="45">
        <v>8286</v>
      </c>
      <c r="M109" s="44">
        <v>9.8000000000000007</v>
      </c>
      <c r="N109" s="44">
        <v>14.8</v>
      </c>
      <c r="O109" s="46">
        <v>0</v>
      </c>
      <c r="P109" s="46">
        <v>0</v>
      </c>
      <c r="Q109" s="66">
        <v>0</v>
      </c>
      <c r="R109" s="98">
        <v>0</v>
      </c>
      <c r="S109" s="98">
        <v>0</v>
      </c>
      <c r="T109" s="98">
        <v>0</v>
      </c>
      <c r="U109" s="82">
        <v>0</v>
      </c>
      <c r="V109" s="98">
        <v>0</v>
      </c>
      <c r="W109" s="98">
        <v>0</v>
      </c>
      <c r="X109" s="98">
        <v>0</v>
      </c>
      <c r="Y109" s="98">
        <v>0</v>
      </c>
      <c r="Z109" s="98">
        <v>0</v>
      </c>
      <c r="AA109" s="98">
        <v>0</v>
      </c>
      <c r="AB109" s="71">
        <f t="shared" ref="AB109" si="28">Q109/J109</f>
        <v>0</v>
      </c>
      <c r="AC109" s="76">
        <f t="shared" ref="AC109" si="29">R109/J109</f>
        <v>0</v>
      </c>
      <c r="AD109" s="73">
        <f t="shared" ref="AD109" si="30">S109/J109</f>
        <v>0</v>
      </c>
      <c r="AE109" s="72">
        <f t="shared" ref="AE109" si="31">T109/J109</f>
        <v>0</v>
      </c>
      <c r="AF109" s="73">
        <f t="shared" ref="AF109" si="32">Z109/J109</f>
        <v>0</v>
      </c>
      <c r="AG109" s="53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51">
        <v>45630</v>
      </c>
      <c r="B110" s="42" t="s">
        <v>37</v>
      </c>
      <c r="C110" s="51">
        <v>45631</v>
      </c>
      <c r="D110" s="42" t="s">
        <v>42</v>
      </c>
      <c r="E110" s="43">
        <v>24.75</v>
      </c>
      <c r="F110" s="99">
        <v>1.9</v>
      </c>
      <c r="G110" s="99">
        <v>1.5</v>
      </c>
      <c r="H110" s="45">
        <v>2292</v>
      </c>
      <c r="I110" s="45">
        <v>1159</v>
      </c>
      <c r="J110" s="44">
        <f t="shared" si="27"/>
        <v>32.983040935672513</v>
      </c>
      <c r="K110" s="131">
        <v>1</v>
      </c>
      <c r="L110" s="45">
        <v>7757</v>
      </c>
      <c r="M110" s="44">
        <v>10.3</v>
      </c>
      <c r="N110" s="75">
        <v>14.5</v>
      </c>
      <c r="O110" s="98">
        <v>0</v>
      </c>
      <c r="P110" s="98">
        <v>0</v>
      </c>
      <c r="Q110" s="66">
        <v>0</v>
      </c>
      <c r="R110" s="98">
        <v>0</v>
      </c>
      <c r="S110" s="98">
        <v>0</v>
      </c>
      <c r="T110" s="98">
        <v>0</v>
      </c>
      <c r="U110" s="82">
        <v>0</v>
      </c>
      <c r="V110" s="98">
        <v>0</v>
      </c>
      <c r="W110" s="98">
        <v>0</v>
      </c>
      <c r="X110" s="98">
        <v>0</v>
      </c>
      <c r="Y110" s="98">
        <v>0</v>
      </c>
      <c r="Z110" s="98">
        <v>0</v>
      </c>
      <c r="AA110" s="98">
        <v>0</v>
      </c>
      <c r="AB110" s="71">
        <f t="shared" ref="AB110" si="33">Q110/J110</f>
        <v>0</v>
      </c>
      <c r="AC110" s="76">
        <f t="shared" ref="AC110" si="34">R110/J110</f>
        <v>0</v>
      </c>
      <c r="AD110" s="73">
        <f t="shared" ref="AD110" si="35">S110/J110</f>
        <v>0</v>
      </c>
      <c r="AE110" s="72">
        <f t="shared" ref="AE110" si="36">T110/J110</f>
        <v>0</v>
      </c>
      <c r="AF110" s="73">
        <f t="shared" ref="AF110" si="37">Z110/J110</f>
        <v>0</v>
      </c>
      <c r="AG110" s="59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51">
        <v>45631</v>
      </c>
      <c r="B111" s="42" t="s">
        <v>42</v>
      </c>
      <c r="C111" s="51">
        <v>45632</v>
      </c>
      <c r="D111" s="42" t="s">
        <v>47</v>
      </c>
      <c r="E111" s="43">
        <v>23.5</v>
      </c>
      <c r="F111" s="99">
        <v>2.4</v>
      </c>
      <c r="G111" s="99">
        <v>2.7</v>
      </c>
      <c r="H111" s="45">
        <v>3436</v>
      </c>
      <c r="I111" s="45">
        <v>3739</v>
      </c>
      <c r="J111" s="44">
        <f t="shared" si="27"/>
        <v>46.941358024691361</v>
      </c>
      <c r="K111" s="131">
        <v>1</v>
      </c>
      <c r="L111" s="45">
        <v>7514</v>
      </c>
      <c r="M111" s="44">
        <v>10.4</v>
      </c>
      <c r="N111" s="44">
        <v>15.6</v>
      </c>
      <c r="O111" s="46">
        <v>55</v>
      </c>
      <c r="P111" s="46">
        <v>75</v>
      </c>
      <c r="Q111" s="66">
        <v>0</v>
      </c>
      <c r="R111" s="98">
        <v>0</v>
      </c>
      <c r="S111" s="98">
        <v>2</v>
      </c>
      <c r="T111" s="98">
        <v>0</v>
      </c>
      <c r="U111" s="82">
        <v>0</v>
      </c>
      <c r="V111" s="98">
        <v>0</v>
      </c>
      <c r="W111" s="98">
        <v>0</v>
      </c>
      <c r="X111" s="98">
        <v>0</v>
      </c>
      <c r="Y111" s="98">
        <v>0</v>
      </c>
      <c r="Z111" s="98">
        <v>0</v>
      </c>
      <c r="AA111" s="98">
        <v>0</v>
      </c>
      <c r="AB111" s="71">
        <f t="shared" ref="AB111" si="38">Q111/J111</f>
        <v>0</v>
      </c>
      <c r="AC111" s="76">
        <f t="shared" ref="AC111" si="39">R111/J111</f>
        <v>0</v>
      </c>
      <c r="AD111" s="73">
        <f t="shared" ref="AD111" si="40">S111/J111</f>
        <v>4.2606351502399893E-2</v>
      </c>
      <c r="AE111" s="72">
        <f t="shared" ref="AE111" si="41">T111/J111</f>
        <v>0</v>
      </c>
      <c r="AF111" s="73">
        <f t="shared" ref="AF111" si="42">Z111/J111</f>
        <v>0</v>
      </c>
      <c r="AG111" s="53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51">
        <v>45632</v>
      </c>
      <c r="B112" s="42" t="s">
        <v>47</v>
      </c>
      <c r="C112" s="51">
        <v>45633</v>
      </c>
      <c r="D112" s="42" t="s">
        <v>39</v>
      </c>
      <c r="E112" s="43">
        <v>26</v>
      </c>
      <c r="F112" s="99">
        <v>2.4</v>
      </c>
      <c r="G112" s="99">
        <v>2</v>
      </c>
      <c r="H112" s="45">
        <v>3558</v>
      </c>
      <c r="I112" s="45">
        <v>3963</v>
      </c>
      <c r="J112" s="44">
        <f t="shared" si="27"/>
        <v>57.733333333333334</v>
      </c>
      <c r="K112" s="131">
        <v>1</v>
      </c>
      <c r="L112" s="45">
        <v>7352</v>
      </c>
      <c r="M112" s="44">
        <v>10.5</v>
      </c>
      <c r="N112" s="44">
        <v>12.3</v>
      </c>
      <c r="O112" s="98">
        <v>0</v>
      </c>
      <c r="P112" s="98">
        <v>0</v>
      </c>
      <c r="Q112" s="66">
        <v>0</v>
      </c>
      <c r="R112" s="98">
        <v>0</v>
      </c>
      <c r="S112" s="98">
        <v>0</v>
      </c>
      <c r="T112" s="98">
        <v>0</v>
      </c>
      <c r="U112" s="82">
        <v>0</v>
      </c>
      <c r="V112" s="98">
        <v>0</v>
      </c>
      <c r="W112" s="98">
        <v>0</v>
      </c>
      <c r="X112" s="98">
        <v>0</v>
      </c>
      <c r="Y112" s="98">
        <v>0</v>
      </c>
      <c r="Z112" s="98">
        <v>0</v>
      </c>
      <c r="AA112" s="98">
        <v>0</v>
      </c>
      <c r="AB112" s="71">
        <f t="shared" ref="AB112:AB118" si="43">Q112/J112</f>
        <v>0</v>
      </c>
      <c r="AC112" s="76">
        <f t="shared" ref="AC112:AC118" si="44">R112/J112</f>
        <v>0</v>
      </c>
      <c r="AD112" s="73">
        <f t="shared" ref="AD112:AD118" si="45">S112/J112</f>
        <v>0</v>
      </c>
      <c r="AE112" s="72">
        <f t="shared" ref="AE112:AE118" si="46">T112/J112</f>
        <v>0</v>
      </c>
      <c r="AF112" s="73">
        <f t="shared" ref="AF112:AF118" si="47">Z112/J112</f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51">
        <v>45633</v>
      </c>
      <c r="B113" s="42" t="s">
        <v>39</v>
      </c>
      <c r="C113" s="51">
        <v>45634</v>
      </c>
      <c r="D113" s="42" t="s">
        <v>47</v>
      </c>
      <c r="E113" s="149">
        <v>22</v>
      </c>
      <c r="F113" s="77">
        <v>2.2000000000000002</v>
      </c>
      <c r="G113" s="75">
        <v>2</v>
      </c>
      <c r="H113" s="77">
        <v>2933</v>
      </c>
      <c r="I113" s="77">
        <v>3030</v>
      </c>
      <c r="J113" s="44">
        <f t="shared" si="27"/>
        <v>47.469696969696969</v>
      </c>
      <c r="K113" s="131">
        <v>1</v>
      </c>
      <c r="L113" s="45">
        <v>7158</v>
      </c>
      <c r="M113" s="77">
        <v>10.4</v>
      </c>
      <c r="N113" s="77">
        <v>14.5</v>
      </c>
      <c r="O113" s="77">
        <v>0</v>
      </c>
      <c r="P113" s="77">
        <v>0</v>
      </c>
      <c r="Q113" s="66">
        <v>0</v>
      </c>
      <c r="R113" s="77">
        <v>0</v>
      </c>
      <c r="S113" s="77">
        <v>0</v>
      </c>
      <c r="T113" s="77">
        <v>0</v>
      </c>
      <c r="U113" s="82">
        <v>0</v>
      </c>
      <c r="V113" s="77">
        <v>0</v>
      </c>
      <c r="W113" s="77">
        <v>0</v>
      </c>
      <c r="X113" s="77">
        <v>0</v>
      </c>
      <c r="Y113" s="77">
        <v>0</v>
      </c>
      <c r="Z113" s="77">
        <v>0</v>
      </c>
      <c r="AA113" s="77">
        <v>0</v>
      </c>
      <c r="AB113" s="71">
        <f t="shared" si="43"/>
        <v>0</v>
      </c>
      <c r="AC113" s="76">
        <f t="shared" si="44"/>
        <v>0</v>
      </c>
      <c r="AD113" s="73">
        <f t="shared" si="45"/>
        <v>0</v>
      </c>
      <c r="AE113" s="72">
        <f t="shared" si="46"/>
        <v>0</v>
      </c>
      <c r="AF113" s="73">
        <f t="shared" si="47"/>
        <v>0</v>
      </c>
      <c r="AG113" s="53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51">
        <v>45634</v>
      </c>
      <c r="B114" s="42" t="s">
        <v>47</v>
      </c>
      <c r="C114" s="51">
        <v>45635</v>
      </c>
      <c r="D114" s="42" t="s">
        <v>37</v>
      </c>
      <c r="E114" s="149">
        <v>23.75</v>
      </c>
      <c r="F114" s="77">
        <v>1.2</v>
      </c>
      <c r="G114" s="77">
        <v>1.2</v>
      </c>
      <c r="H114" s="77">
        <v>587</v>
      </c>
      <c r="I114" s="77">
        <v>303</v>
      </c>
      <c r="J114" s="44">
        <f t="shared" si="27"/>
        <v>12.361111111111112</v>
      </c>
      <c r="K114" s="131">
        <v>1</v>
      </c>
      <c r="L114" s="45">
        <v>6758</v>
      </c>
      <c r="M114" s="77">
        <v>10.3</v>
      </c>
      <c r="N114" s="77">
        <v>11.5</v>
      </c>
      <c r="O114" s="77">
        <v>0</v>
      </c>
      <c r="P114" s="77">
        <v>0</v>
      </c>
      <c r="Q114" s="66">
        <v>0</v>
      </c>
      <c r="R114" s="77">
        <v>0</v>
      </c>
      <c r="S114" s="77">
        <v>0</v>
      </c>
      <c r="T114" s="77">
        <v>0</v>
      </c>
      <c r="U114" s="82">
        <v>0</v>
      </c>
      <c r="V114" s="77">
        <v>0</v>
      </c>
      <c r="W114" s="77">
        <v>0</v>
      </c>
      <c r="X114" s="77">
        <v>0</v>
      </c>
      <c r="Y114" s="77">
        <v>0</v>
      </c>
      <c r="Z114" s="77">
        <v>0</v>
      </c>
      <c r="AA114" s="77">
        <v>0</v>
      </c>
      <c r="AB114" s="71">
        <f t="shared" si="43"/>
        <v>0</v>
      </c>
      <c r="AC114" s="76">
        <f t="shared" si="44"/>
        <v>0</v>
      </c>
      <c r="AD114" s="73">
        <f t="shared" si="45"/>
        <v>0</v>
      </c>
      <c r="AE114" s="72">
        <f t="shared" si="46"/>
        <v>0</v>
      </c>
      <c r="AF114" s="73">
        <f t="shared" si="47"/>
        <v>0</v>
      </c>
      <c r="AG114" s="53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51">
        <v>45635</v>
      </c>
      <c r="B115" s="42" t="s">
        <v>37</v>
      </c>
      <c r="C115" s="51">
        <v>45636</v>
      </c>
      <c r="D115" s="42" t="s">
        <v>43</v>
      </c>
      <c r="E115" s="43">
        <v>24.5</v>
      </c>
      <c r="F115" s="99">
        <v>2.2999999999999998</v>
      </c>
      <c r="G115" s="99">
        <v>2.5</v>
      </c>
      <c r="H115" s="45">
        <v>2961</v>
      </c>
      <c r="I115" s="45">
        <v>3451</v>
      </c>
      <c r="J115" s="44">
        <f t="shared" si="27"/>
        <v>44.463188405797112</v>
      </c>
      <c r="K115" s="131">
        <v>1</v>
      </c>
      <c r="L115" s="45">
        <v>6668</v>
      </c>
      <c r="M115" s="44">
        <v>9.8000000000000007</v>
      </c>
      <c r="N115" s="44">
        <v>10.5</v>
      </c>
      <c r="O115" s="46">
        <v>0</v>
      </c>
      <c r="P115" s="46">
        <v>0</v>
      </c>
      <c r="Q115" s="66">
        <v>0</v>
      </c>
      <c r="R115" s="98">
        <v>0</v>
      </c>
      <c r="S115" s="98">
        <v>0</v>
      </c>
      <c r="T115" s="98">
        <v>0</v>
      </c>
      <c r="U115" s="82">
        <v>0</v>
      </c>
      <c r="V115" s="98">
        <v>0</v>
      </c>
      <c r="W115" s="98">
        <v>0</v>
      </c>
      <c r="X115" s="98">
        <v>0</v>
      </c>
      <c r="Y115" s="98">
        <v>0</v>
      </c>
      <c r="Z115" s="98">
        <v>0</v>
      </c>
      <c r="AA115" s="98">
        <v>0</v>
      </c>
      <c r="AB115" s="71">
        <f t="shared" si="43"/>
        <v>0</v>
      </c>
      <c r="AC115" s="76">
        <f t="shared" si="44"/>
        <v>0</v>
      </c>
      <c r="AD115" s="73">
        <f t="shared" si="45"/>
        <v>0</v>
      </c>
      <c r="AE115" s="72">
        <f t="shared" si="46"/>
        <v>0</v>
      </c>
      <c r="AF115" s="73">
        <f t="shared" si="47"/>
        <v>0</v>
      </c>
      <c r="AG115" s="59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51">
        <v>45636</v>
      </c>
      <c r="B116" s="42" t="s">
        <v>43</v>
      </c>
      <c r="C116" s="51">
        <v>45637</v>
      </c>
      <c r="D116" s="42" t="s">
        <v>47</v>
      </c>
      <c r="E116" s="43">
        <v>23.75</v>
      </c>
      <c r="F116" s="99">
        <v>1.9</v>
      </c>
      <c r="G116" s="99">
        <v>1.1000000000000001</v>
      </c>
      <c r="H116" s="45">
        <v>2693</v>
      </c>
      <c r="I116" s="45">
        <v>2546</v>
      </c>
      <c r="J116" s="44">
        <f t="shared" si="27"/>
        <v>62.198564593301434</v>
      </c>
      <c r="K116" s="131">
        <v>1</v>
      </c>
      <c r="L116" s="45">
        <v>6300</v>
      </c>
      <c r="M116" s="44">
        <v>9.4</v>
      </c>
      <c r="N116" s="75">
        <v>10.199999999999999</v>
      </c>
      <c r="O116" s="98">
        <v>72</v>
      </c>
      <c r="P116" s="98">
        <v>72</v>
      </c>
      <c r="Q116" s="66">
        <v>0</v>
      </c>
      <c r="R116" s="98">
        <v>0</v>
      </c>
      <c r="S116" s="98">
        <v>1</v>
      </c>
      <c r="T116" s="98">
        <v>0</v>
      </c>
      <c r="U116" s="82">
        <v>0</v>
      </c>
      <c r="V116" s="98">
        <v>0</v>
      </c>
      <c r="W116" s="98">
        <v>0</v>
      </c>
      <c r="X116" s="98">
        <v>0</v>
      </c>
      <c r="Y116" s="98">
        <v>0</v>
      </c>
      <c r="Z116" s="98">
        <v>0</v>
      </c>
      <c r="AA116" s="98">
        <v>0</v>
      </c>
      <c r="AB116" s="71">
        <f t="shared" si="43"/>
        <v>0</v>
      </c>
      <c r="AC116" s="76">
        <f t="shared" si="44"/>
        <v>0</v>
      </c>
      <c r="AD116" s="73">
        <f t="shared" si="45"/>
        <v>1.607754144390169E-2</v>
      </c>
      <c r="AE116" s="72">
        <f t="shared" si="46"/>
        <v>0</v>
      </c>
      <c r="AF116" s="73">
        <f t="shared" si="47"/>
        <v>0</v>
      </c>
      <c r="AG116" s="53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51">
        <v>45637</v>
      </c>
      <c r="B117" s="42" t="s">
        <v>47</v>
      </c>
      <c r="C117" s="51">
        <v>45638</v>
      </c>
      <c r="D117" s="42" t="s">
        <v>47</v>
      </c>
      <c r="E117" s="43">
        <v>24</v>
      </c>
      <c r="F117" s="99">
        <v>1.9</v>
      </c>
      <c r="G117" s="99">
        <v>2.5</v>
      </c>
      <c r="H117" s="45">
        <v>2648</v>
      </c>
      <c r="I117" s="45">
        <v>3408</v>
      </c>
      <c r="J117" s="44">
        <f t="shared" si="27"/>
        <v>45.948070175438595</v>
      </c>
      <c r="K117" s="131">
        <v>1</v>
      </c>
      <c r="L117" s="45">
        <v>6407</v>
      </c>
      <c r="M117" s="44">
        <v>9.4</v>
      </c>
      <c r="N117" s="44">
        <v>10.6</v>
      </c>
      <c r="O117" s="98">
        <v>0</v>
      </c>
      <c r="P117" s="98">
        <v>0</v>
      </c>
      <c r="Q117" s="66">
        <v>0</v>
      </c>
      <c r="R117" s="46">
        <v>0</v>
      </c>
      <c r="S117" s="46">
        <v>0</v>
      </c>
      <c r="T117" s="46">
        <v>0</v>
      </c>
      <c r="U117" s="82">
        <v>0</v>
      </c>
      <c r="V117" s="46">
        <v>0</v>
      </c>
      <c r="W117" s="46">
        <v>0</v>
      </c>
      <c r="X117" s="46">
        <v>0</v>
      </c>
      <c r="Y117" s="46">
        <v>0</v>
      </c>
      <c r="Z117" s="46">
        <v>0</v>
      </c>
      <c r="AA117" s="46">
        <v>0</v>
      </c>
      <c r="AB117" s="71">
        <f t="shared" si="43"/>
        <v>0</v>
      </c>
      <c r="AC117" s="76">
        <f t="shared" si="44"/>
        <v>0</v>
      </c>
      <c r="AD117" s="73">
        <f t="shared" si="45"/>
        <v>0</v>
      </c>
      <c r="AE117" s="72">
        <f t="shared" si="46"/>
        <v>0</v>
      </c>
      <c r="AF117" s="73">
        <f t="shared" si="47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51">
        <v>45638</v>
      </c>
      <c r="B118" s="42" t="s">
        <v>47</v>
      </c>
      <c r="C118" s="51">
        <v>45639</v>
      </c>
      <c r="D118" s="42" t="s">
        <v>37</v>
      </c>
      <c r="E118" s="149">
        <v>23.75</v>
      </c>
      <c r="F118" s="75">
        <v>2</v>
      </c>
      <c r="G118" s="77">
        <v>2.2999999999999998</v>
      </c>
      <c r="H118" s="77">
        <v>2516</v>
      </c>
      <c r="I118" s="77">
        <v>3163</v>
      </c>
      <c r="J118" s="44">
        <f t="shared" si="27"/>
        <v>43.88695652173913</v>
      </c>
      <c r="K118" s="150">
        <v>1</v>
      </c>
      <c r="L118" s="45">
        <v>7595</v>
      </c>
      <c r="M118" s="77">
        <v>9.5</v>
      </c>
      <c r="N118" s="77">
        <v>9.9</v>
      </c>
      <c r="O118" s="77">
        <v>0</v>
      </c>
      <c r="P118" s="77">
        <v>0</v>
      </c>
      <c r="Q118" s="66">
        <v>0</v>
      </c>
      <c r="R118" s="77">
        <v>0</v>
      </c>
      <c r="S118" s="77">
        <v>0</v>
      </c>
      <c r="T118" s="77">
        <v>0</v>
      </c>
      <c r="U118" s="82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1">
        <f t="shared" si="43"/>
        <v>0</v>
      </c>
      <c r="AC118" s="76">
        <f t="shared" si="44"/>
        <v>0</v>
      </c>
      <c r="AD118" s="73">
        <f t="shared" si="45"/>
        <v>0</v>
      </c>
      <c r="AE118" s="72">
        <f t="shared" si="46"/>
        <v>0</v>
      </c>
      <c r="AF118" s="73">
        <f t="shared" si="47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51">
        <v>45639</v>
      </c>
      <c r="B119" s="42"/>
      <c r="C119" s="51">
        <v>45640</v>
      </c>
      <c r="D119" s="155"/>
      <c r="E119" s="156"/>
      <c r="F119" s="156"/>
      <c r="G119" s="156"/>
      <c r="H119" s="156"/>
      <c r="I119" s="156"/>
      <c r="J119" s="156"/>
      <c r="K119" s="157"/>
      <c r="L119" s="45">
        <v>13484</v>
      </c>
      <c r="M119" s="210" t="s">
        <v>49</v>
      </c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2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51">
        <v>45640</v>
      </c>
      <c r="B120" s="42"/>
      <c r="C120" s="51">
        <v>45641</v>
      </c>
      <c r="D120" s="155"/>
      <c r="E120" s="156"/>
      <c r="F120" s="156"/>
      <c r="G120" s="156"/>
      <c r="H120" s="156"/>
      <c r="I120" s="156"/>
      <c r="J120" s="156"/>
      <c r="K120" s="157"/>
      <c r="L120" s="45">
        <v>33233</v>
      </c>
      <c r="M120" s="213" t="s">
        <v>50</v>
      </c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5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51">
        <v>45641</v>
      </c>
      <c r="B121" s="42"/>
      <c r="C121" s="51">
        <v>45642</v>
      </c>
      <c r="D121" s="155"/>
      <c r="E121" s="156"/>
      <c r="F121" s="156"/>
      <c r="G121" s="156"/>
      <c r="H121" s="156"/>
      <c r="I121" s="156"/>
      <c r="J121" s="156"/>
      <c r="K121" s="157"/>
      <c r="L121" s="69">
        <v>42219</v>
      </c>
      <c r="M121" s="207" t="s">
        <v>50</v>
      </c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9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51">
        <v>45642</v>
      </c>
      <c r="B122" s="42"/>
      <c r="C122" s="51">
        <v>45643</v>
      </c>
      <c r="D122" s="155"/>
      <c r="E122" s="156"/>
      <c r="F122" s="156"/>
      <c r="G122" s="156"/>
      <c r="H122" s="156"/>
      <c r="I122" s="156"/>
      <c r="J122" s="156"/>
      <c r="K122" s="157"/>
      <c r="L122" s="45">
        <v>31611</v>
      </c>
      <c r="M122" s="207" t="s">
        <v>50</v>
      </c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9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51">
        <v>45643</v>
      </c>
      <c r="B123" s="42"/>
      <c r="C123" s="51">
        <v>45644</v>
      </c>
      <c r="D123" s="155"/>
      <c r="E123" s="156"/>
      <c r="F123" s="156"/>
      <c r="G123" s="156"/>
      <c r="H123" s="156"/>
      <c r="I123" s="156"/>
      <c r="J123" s="156"/>
      <c r="K123" s="157"/>
      <c r="L123" s="45">
        <v>26166</v>
      </c>
      <c r="M123" s="207" t="s">
        <v>51</v>
      </c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9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51">
        <v>45644</v>
      </c>
      <c r="B124" s="42" t="s">
        <v>52</v>
      </c>
      <c r="C124" s="51">
        <v>45645</v>
      </c>
      <c r="D124" s="42" t="s">
        <v>47</v>
      </c>
      <c r="E124" s="43">
        <v>21.5</v>
      </c>
      <c r="F124" s="99">
        <v>1.3</v>
      </c>
      <c r="G124" s="99">
        <v>3.7</v>
      </c>
      <c r="H124" s="45">
        <v>2750</v>
      </c>
      <c r="I124" s="45">
        <v>4608</v>
      </c>
      <c r="J124" s="44">
        <f t="shared" ref="J124:J127" si="48">((H124/F124)+(I124/G124))/60</f>
        <v>56.013167013167013</v>
      </c>
      <c r="K124" s="150">
        <v>1</v>
      </c>
      <c r="L124" s="45">
        <v>21515</v>
      </c>
      <c r="M124" s="44">
        <v>9.6999999999999993</v>
      </c>
      <c r="N124" s="44">
        <v>63.8</v>
      </c>
      <c r="O124" s="46">
        <v>33</v>
      </c>
      <c r="P124" s="46">
        <v>87</v>
      </c>
      <c r="Q124" s="66">
        <v>6</v>
      </c>
      <c r="R124" s="46">
        <v>8</v>
      </c>
      <c r="S124" s="46">
        <v>7</v>
      </c>
      <c r="T124" s="46">
        <v>0</v>
      </c>
      <c r="U124" s="82">
        <v>0</v>
      </c>
      <c r="V124" s="46">
        <v>0</v>
      </c>
      <c r="W124" s="46">
        <v>0</v>
      </c>
      <c r="X124" s="46">
        <v>0</v>
      </c>
      <c r="Y124" s="46">
        <v>1</v>
      </c>
      <c r="Z124" s="46">
        <v>0</v>
      </c>
      <c r="AA124" s="46">
        <v>0</v>
      </c>
      <c r="AB124" s="71">
        <f t="shared" ref="AB124" si="49">Q124/J124</f>
        <v>0.1071176710752595</v>
      </c>
      <c r="AC124" s="76">
        <f t="shared" ref="AC124" si="50">R124/J124</f>
        <v>0.14282356143367933</v>
      </c>
      <c r="AD124" s="73">
        <f t="shared" ref="AD124" si="51">S124/J124</f>
        <v>0.12497061625446942</v>
      </c>
      <c r="AE124" s="72">
        <f t="shared" ref="AE124" si="52">T124/J124</f>
        <v>0</v>
      </c>
      <c r="AF124" s="73">
        <f t="shared" ref="AF124" si="53">Z124/J124</f>
        <v>0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51">
        <v>45645</v>
      </c>
      <c r="B125" s="42" t="s">
        <v>47</v>
      </c>
      <c r="C125" s="51">
        <v>45646</v>
      </c>
      <c r="D125" s="42" t="s">
        <v>43</v>
      </c>
      <c r="E125" s="43">
        <v>24.25</v>
      </c>
      <c r="F125" s="99">
        <v>2.2000000000000002</v>
      </c>
      <c r="G125" s="99">
        <v>2.9</v>
      </c>
      <c r="H125" s="45">
        <v>2078</v>
      </c>
      <c r="I125" s="45">
        <v>4345</v>
      </c>
      <c r="J125" s="44">
        <f t="shared" si="48"/>
        <v>40.713688610240332</v>
      </c>
      <c r="K125" s="150">
        <v>1</v>
      </c>
      <c r="L125" s="45">
        <v>18035</v>
      </c>
      <c r="M125" s="44">
        <v>9.6999999999999993</v>
      </c>
      <c r="N125" s="44">
        <v>47.4</v>
      </c>
      <c r="O125" s="46">
        <v>34</v>
      </c>
      <c r="P125" s="46">
        <v>78</v>
      </c>
      <c r="Q125" s="66">
        <v>7</v>
      </c>
      <c r="R125" s="46">
        <v>1</v>
      </c>
      <c r="S125" s="46">
        <v>9</v>
      </c>
      <c r="T125" s="46">
        <v>0</v>
      </c>
      <c r="U125" s="82">
        <v>0</v>
      </c>
      <c r="V125" s="46">
        <v>0</v>
      </c>
      <c r="W125" s="46">
        <v>0</v>
      </c>
      <c r="X125" s="46">
        <v>0</v>
      </c>
      <c r="Y125" s="46">
        <v>0</v>
      </c>
      <c r="Z125" s="46">
        <v>0</v>
      </c>
      <c r="AA125" s="46">
        <v>0</v>
      </c>
      <c r="AB125" s="71">
        <f t="shared" ref="AB125" si="54">Q125/J125</f>
        <v>0.17193234607191438</v>
      </c>
      <c r="AC125" s="76">
        <f t="shared" ref="AC125" si="55">R125/J125</f>
        <v>2.4561763724559198E-2</v>
      </c>
      <c r="AD125" s="73">
        <f t="shared" ref="AD125" si="56">S125/J125</f>
        <v>0.22105587352103279</v>
      </c>
      <c r="AE125" s="72">
        <f t="shared" ref="AE125" si="57">T125/J125</f>
        <v>0</v>
      </c>
      <c r="AF125" s="73">
        <f t="shared" ref="AF125" si="58">Z125/J125</f>
        <v>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51">
        <v>45646</v>
      </c>
      <c r="B126" s="42" t="s">
        <v>43</v>
      </c>
      <c r="C126" s="51">
        <v>45647</v>
      </c>
      <c r="D126" s="42" t="s">
        <v>43</v>
      </c>
      <c r="E126" s="43">
        <v>24</v>
      </c>
      <c r="F126" s="46">
        <v>0.8</v>
      </c>
      <c r="G126" s="46">
        <v>1.5</v>
      </c>
      <c r="H126" s="77">
        <v>3193</v>
      </c>
      <c r="I126" s="77">
        <v>1231</v>
      </c>
      <c r="J126" s="44">
        <f t="shared" si="48"/>
        <v>80.19861111111112</v>
      </c>
      <c r="K126" s="150">
        <v>1</v>
      </c>
      <c r="L126" s="45">
        <v>16203</v>
      </c>
      <c r="M126" s="77">
        <v>9.6999999999999993</v>
      </c>
      <c r="N126" s="77">
        <v>49.3</v>
      </c>
      <c r="O126" s="77">
        <v>36</v>
      </c>
      <c r="P126" s="77">
        <v>39</v>
      </c>
      <c r="Q126" s="66">
        <v>2</v>
      </c>
      <c r="R126" s="77">
        <v>1</v>
      </c>
      <c r="S126" s="77">
        <v>0</v>
      </c>
      <c r="T126" s="77">
        <v>0</v>
      </c>
      <c r="U126" s="82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1">
        <f t="shared" ref="AB126" si="59">Q126/J126</f>
        <v>2.4938087733578092E-2</v>
      </c>
      <c r="AC126" s="76">
        <f t="shared" ref="AC126" si="60">R126/J126</f>
        <v>1.2469043866789046E-2</v>
      </c>
      <c r="AD126" s="73">
        <f t="shared" ref="AD126" si="61">S126/J126</f>
        <v>0</v>
      </c>
      <c r="AE126" s="72">
        <f t="shared" ref="AE126" si="62">T126/J126</f>
        <v>0</v>
      </c>
      <c r="AF126" s="73">
        <f t="shared" ref="AF126" si="63">Z126/J126</f>
        <v>0</v>
      </c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51">
        <v>45647</v>
      </c>
      <c r="B127" s="42" t="s">
        <v>43</v>
      </c>
      <c r="C127" s="51">
        <v>45648</v>
      </c>
      <c r="D127" s="42">
        <v>1000</v>
      </c>
      <c r="E127" s="77">
        <v>23.25</v>
      </c>
      <c r="F127" s="77">
        <v>1.9</v>
      </c>
      <c r="G127" s="77">
        <v>0.5</v>
      </c>
      <c r="H127" s="77">
        <v>1216</v>
      </c>
      <c r="I127" s="77">
        <v>1728</v>
      </c>
      <c r="J127" s="44">
        <f t="shared" si="48"/>
        <v>68.266666666666666</v>
      </c>
      <c r="K127" s="150">
        <v>1</v>
      </c>
      <c r="L127" s="46">
        <v>15442</v>
      </c>
      <c r="M127" s="77">
        <v>9.8000000000000007</v>
      </c>
      <c r="N127" s="77">
        <v>38.200000000000003</v>
      </c>
      <c r="O127" s="77">
        <v>39</v>
      </c>
      <c r="P127" s="77">
        <v>40</v>
      </c>
      <c r="Q127" s="66">
        <v>0</v>
      </c>
      <c r="R127" s="77">
        <v>3</v>
      </c>
      <c r="S127" s="77">
        <v>0</v>
      </c>
      <c r="T127" s="77">
        <v>0</v>
      </c>
      <c r="U127" s="82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1">
        <f t="shared" ref="AB127" si="64">Q127/J127</f>
        <v>0</v>
      </c>
      <c r="AC127" s="76">
        <f t="shared" ref="AC127" si="65">R127/J127</f>
        <v>4.39453125E-2</v>
      </c>
      <c r="AD127" s="73">
        <f t="shared" ref="AD127" si="66">S127/J127</f>
        <v>0</v>
      </c>
      <c r="AE127" s="72">
        <f t="shared" ref="AE127" si="67">T127/J127</f>
        <v>0</v>
      </c>
      <c r="AF127" s="73">
        <f t="shared" ref="AF127" si="68">Z127/J127</f>
        <v>0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51">
        <v>45648</v>
      </c>
      <c r="B128" s="42"/>
      <c r="C128" s="51">
        <v>45649</v>
      </c>
      <c r="D128" s="155"/>
      <c r="E128" s="156"/>
      <c r="F128" s="156"/>
      <c r="G128" s="156"/>
      <c r="H128" s="156"/>
      <c r="I128" s="156"/>
      <c r="J128" s="156"/>
      <c r="K128" s="157"/>
      <c r="L128" s="45">
        <v>16876</v>
      </c>
      <c r="M128" s="207" t="s">
        <v>53</v>
      </c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  <c r="AE128" s="208"/>
      <c r="AF128" s="209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51">
        <v>45649</v>
      </c>
      <c r="B129" s="42"/>
      <c r="C129" s="51">
        <v>45650</v>
      </c>
      <c r="D129" s="155"/>
      <c r="E129" s="156"/>
      <c r="F129" s="156"/>
      <c r="G129" s="156"/>
      <c r="H129" s="156"/>
      <c r="I129" s="156"/>
      <c r="J129" s="156"/>
      <c r="K129" s="157"/>
      <c r="L129" s="45">
        <v>17403</v>
      </c>
      <c r="M129" s="207" t="s">
        <v>54</v>
      </c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  <c r="AA129" s="208"/>
      <c r="AB129" s="208"/>
      <c r="AC129" s="208"/>
      <c r="AD129" s="208"/>
      <c r="AE129" s="208"/>
      <c r="AF129" s="209"/>
      <c r="AG129" s="53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51">
        <v>45650</v>
      </c>
      <c r="B130" s="42"/>
      <c r="C130" s="51">
        <v>45651</v>
      </c>
      <c r="D130" s="155"/>
      <c r="E130" s="156"/>
      <c r="F130" s="156"/>
      <c r="G130" s="156"/>
      <c r="H130" s="156"/>
      <c r="I130" s="156"/>
      <c r="J130" s="156"/>
      <c r="K130" s="157"/>
      <c r="L130" s="45">
        <v>34183</v>
      </c>
      <c r="M130" s="207" t="s">
        <v>50</v>
      </c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08"/>
      <c r="AF130" s="209"/>
      <c r="AG130" s="53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51">
        <v>45651</v>
      </c>
      <c r="B131" s="42"/>
      <c r="C131" s="51">
        <v>45652</v>
      </c>
      <c r="D131" s="155"/>
      <c r="E131" s="156"/>
      <c r="F131" s="156"/>
      <c r="G131" s="156"/>
      <c r="H131" s="156"/>
      <c r="I131" s="156"/>
      <c r="J131" s="156"/>
      <c r="K131" s="157"/>
      <c r="L131" s="45">
        <v>38237</v>
      </c>
      <c r="M131" s="207" t="s">
        <v>51</v>
      </c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 s="208"/>
      <c r="AB131" s="208"/>
      <c r="AC131" s="208"/>
      <c r="AD131" s="208"/>
      <c r="AE131" s="208"/>
      <c r="AF131" s="209"/>
      <c r="AG131" s="59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51">
        <v>45652</v>
      </c>
      <c r="B132" s="42" t="s">
        <v>38</v>
      </c>
      <c r="C132" s="51">
        <v>45653</v>
      </c>
      <c r="D132" s="42" t="s">
        <v>37</v>
      </c>
      <c r="E132" s="149">
        <v>24.5</v>
      </c>
      <c r="F132" s="77">
        <v>3.8</v>
      </c>
      <c r="G132" s="77">
        <v>4.5999999999999996</v>
      </c>
      <c r="H132" s="77">
        <v>5012</v>
      </c>
      <c r="I132" s="77">
        <v>6931</v>
      </c>
      <c r="J132" s="44">
        <f t="shared" ref="J132:J163" si="69">((H132/F132)+(I132/G132))/60</f>
        <v>47.094774980930588</v>
      </c>
      <c r="K132" s="150">
        <v>1</v>
      </c>
      <c r="L132" s="45">
        <v>26542</v>
      </c>
      <c r="M132" s="77">
        <v>10.199999999999999</v>
      </c>
      <c r="N132" s="75">
        <v>84</v>
      </c>
      <c r="O132" s="77">
        <v>33</v>
      </c>
      <c r="P132" s="77">
        <v>101</v>
      </c>
      <c r="Q132" s="66">
        <v>83</v>
      </c>
      <c r="R132" s="77">
        <v>15</v>
      </c>
      <c r="S132" s="77">
        <v>4</v>
      </c>
      <c r="T132" s="77">
        <v>0</v>
      </c>
      <c r="U132" s="82">
        <v>0</v>
      </c>
      <c r="V132" s="77">
        <v>0</v>
      </c>
      <c r="W132" s="77">
        <v>0</v>
      </c>
      <c r="X132" s="77">
        <v>0</v>
      </c>
      <c r="Y132" s="77">
        <v>0</v>
      </c>
      <c r="Z132" s="77">
        <v>0</v>
      </c>
      <c r="AA132" s="77">
        <v>0</v>
      </c>
      <c r="AB132" s="71">
        <f t="shared" ref="AB132" si="70">Q132/J132</f>
        <v>1.7624035794545785</v>
      </c>
      <c r="AC132" s="76">
        <f t="shared" ref="AC132" si="71">R132/J132</f>
        <v>0.31850667098576724</v>
      </c>
      <c r="AD132" s="73">
        <f t="shared" ref="AD132" si="72">S132/J132</f>
        <v>8.493511226287126E-2</v>
      </c>
      <c r="AE132" s="72">
        <f t="shared" ref="AE132" si="73">T132/J132</f>
        <v>0</v>
      </c>
      <c r="AF132" s="73">
        <f t="shared" ref="AF132" si="74">Z132/J132</f>
        <v>0</v>
      </c>
      <c r="AG132" s="59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51">
        <v>45653</v>
      </c>
      <c r="B133" s="42" t="s">
        <v>37</v>
      </c>
      <c r="C133" s="51">
        <v>45654</v>
      </c>
      <c r="D133" s="42">
        <v>1000</v>
      </c>
      <c r="E133" s="77">
        <v>23.75</v>
      </c>
      <c r="F133" s="77">
        <v>2.7</v>
      </c>
      <c r="G133" s="77">
        <v>4.0999999999999996</v>
      </c>
      <c r="H133" s="77">
        <v>2657</v>
      </c>
      <c r="I133" s="77">
        <v>5370</v>
      </c>
      <c r="J133" s="44">
        <f t="shared" si="69"/>
        <v>38.23050286058416</v>
      </c>
      <c r="K133" s="150">
        <v>1</v>
      </c>
      <c r="L133" s="45">
        <v>32275</v>
      </c>
      <c r="M133" s="77">
        <v>10.3</v>
      </c>
      <c r="N133" s="75">
        <v>83.2</v>
      </c>
      <c r="O133" s="77">
        <v>33</v>
      </c>
      <c r="P133" s="77">
        <v>78</v>
      </c>
      <c r="Q133" s="66">
        <v>39</v>
      </c>
      <c r="R133" s="77">
        <v>4</v>
      </c>
      <c r="S133" s="77">
        <v>9</v>
      </c>
      <c r="T133" s="77">
        <v>0</v>
      </c>
      <c r="U133" s="82">
        <v>0</v>
      </c>
      <c r="V133" s="77">
        <v>0</v>
      </c>
      <c r="W133" s="77">
        <v>0</v>
      </c>
      <c r="X133" s="77">
        <v>0</v>
      </c>
      <c r="Y133" s="77">
        <v>0</v>
      </c>
      <c r="Z133" s="77">
        <v>0</v>
      </c>
      <c r="AA133" s="77">
        <v>1</v>
      </c>
      <c r="AB133" s="71">
        <f t="shared" ref="AB133" si="75">Q133/J133</f>
        <v>1.0201278320147129</v>
      </c>
      <c r="AC133" s="76">
        <f t="shared" ref="AC133" si="76">R133/J133</f>
        <v>0.1046284955912526</v>
      </c>
      <c r="AD133" s="73">
        <f t="shared" ref="AD133" si="77">S133/J133</f>
        <v>0.23541411508031837</v>
      </c>
      <c r="AE133" s="72">
        <f t="shared" ref="AE133" si="78">T133/J133</f>
        <v>0</v>
      </c>
      <c r="AF133" s="73">
        <f t="shared" ref="AF133" si="79">Z133/J133</f>
        <v>0</v>
      </c>
      <c r="AG133" s="59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51">
        <v>45654</v>
      </c>
      <c r="B134" s="42" t="s">
        <v>35</v>
      </c>
      <c r="C134" s="51">
        <v>45655</v>
      </c>
      <c r="D134" s="42" t="s">
        <v>43</v>
      </c>
      <c r="E134" s="43">
        <v>24.75</v>
      </c>
      <c r="F134" s="44">
        <v>3.6</v>
      </c>
      <c r="G134" s="44">
        <v>4.3</v>
      </c>
      <c r="H134" s="45">
        <v>5911</v>
      </c>
      <c r="I134" s="45">
        <v>6781</v>
      </c>
      <c r="J134" s="44">
        <f t="shared" si="69"/>
        <v>53.648686477174849</v>
      </c>
      <c r="K134" s="150">
        <v>1</v>
      </c>
      <c r="L134" s="45">
        <v>35381</v>
      </c>
      <c r="M134" s="44">
        <v>11.2</v>
      </c>
      <c r="N134" s="44">
        <v>94</v>
      </c>
      <c r="O134" s="46">
        <v>29</v>
      </c>
      <c r="P134" s="46">
        <v>128</v>
      </c>
      <c r="Q134" s="66">
        <v>66</v>
      </c>
      <c r="R134" s="46">
        <v>5</v>
      </c>
      <c r="S134" s="46">
        <v>8</v>
      </c>
      <c r="T134" s="46">
        <v>0</v>
      </c>
      <c r="U134" s="82">
        <v>0</v>
      </c>
      <c r="V134" s="46">
        <v>0</v>
      </c>
      <c r="W134" s="46">
        <v>0</v>
      </c>
      <c r="X134" s="46">
        <v>0</v>
      </c>
      <c r="Y134" s="46">
        <v>1</v>
      </c>
      <c r="Z134" s="77">
        <v>0</v>
      </c>
      <c r="AA134" s="46">
        <v>0</v>
      </c>
      <c r="AB134" s="71">
        <f t="shared" ref="AB134" si="80">Q134/J134</f>
        <v>1.230225832799841</v>
      </c>
      <c r="AC134" s="76">
        <f t="shared" ref="AC134" si="81">R134/J134</f>
        <v>9.3198926727260684E-2</v>
      </c>
      <c r="AD134" s="73">
        <f t="shared" ref="AD134" si="82">S134/J134</f>
        <v>0.1491182827636171</v>
      </c>
      <c r="AE134" s="72">
        <f t="shared" ref="AE134" si="83">T134/J134</f>
        <v>0</v>
      </c>
      <c r="AF134" s="73">
        <f t="shared" ref="AF134" si="84">Z134/J134</f>
        <v>0</v>
      </c>
      <c r="AG134" s="59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51">
        <v>45655</v>
      </c>
      <c r="B135" s="42" t="s">
        <v>43</v>
      </c>
      <c r="C135" s="51">
        <v>45656</v>
      </c>
      <c r="D135" s="42" t="s">
        <v>47</v>
      </c>
      <c r="E135" s="43">
        <v>23.75</v>
      </c>
      <c r="F135" s="44">
        <v>2</v>
      </c>
      <c r="G135" s="44">
        <v>4.4000000000000004</v>
      </c>
      <c r="H135" s="45">
        <v>4913</v>
      </c>
      <c r="I135" s="45">
        <v>4717</v>
      </c>
      <c r="J135" s="44">
        <f t="shared" si="69"/>
        <v>58.809090909090905</v>
      </c>
      <c r="K135" s="150">
        <v>1</v>
      </c>
      <c r="L135" s="45">
        <v>38237</v>
      </c>
      <c r="M135" s="44">
        <v>11.5</v>
      </c>
      <c r="N135" s="44">
        <v>96.7</v>
      </c>
      <c r="O135" s="45">
        <v>32</v>
      </c>
      <c r="P135" s="45">
        <v>92</v>
      </c>
      <c r="Q135" s="66">
        <v>125</v>
      </c>
      <c r="R135" s="45">
        <v>10</v>
      </c>
      <c r="S135" s="45">
        <v>5</v>
      </c>
      <c r="T135" s="45">
        <v>0</v>
      </c>
      <c r="U135" s="82">
        <v>0</v>
      </c>
      <c r="V135" s="45">
        <v>0</v>
      </c>
      <c r="W135" s="45">
        <v>0</v>
      </c>
      <c r="X135" s="45">
        <v>0</v>
      </c>
      <c r="Y135" s="45">
        <v>0</v>
      </c>
      <c r="Z135" s="45">
        <v>0</v>
      </c>
      <c r="AA135" s="45">
        <v>0</v>
      </c>
      <c r="AB135" s="71">
        <f t="shared" ref="AB135:AB148" si="85">Q135/J135</f>
        <v>2.125521718967383</v>
      </c>
      <c r="AC135" s="76">
        <f t="shared" ref="AC135:AC148" si="86">R135/J135</f>
        <v>0.17004173751739066</v>
      </c>
      <c r="AD135" s="73">
        <f t="shared" ref="AD135:AD148" si="87">S135/J135</f>
        <v>8.5020868758695328E-2</v>
      </c>
      <c r="AE135" s="72">
        <f t="shared" ref="AE135:AE148" si="88">T135/J135</f>
        <v>0</v>
      </c>
      <c r="AF135" s="73">
        <f t="shared" ref="AF135:AF148" si="89">Z135/J135</f>
        <v>0</v>
      </c>
      <c r="AG135" s="59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51">
        <v>45656</v>
      </c>
      <c r="B136" s="42" t="s">
        <v>47</v>
      </c>
      <c r="C136" s="51">
        <v>45657</v>
      </c>
      <c r="D136" s="42" t="s">
        <v>37</v>
      </c>
      <c r="E136" s="43">
        <v>23.75</v>
      </c>
      <c r="F136" s="44">
        <v>0.1</v>
      </c>
      <c r="G136" s="44">
        <v>2.4</v>
      </c>
      <c r="H136" s="45">
        <v>4</v>
      </c>
      <c r="I136" s="45">
        <v>2690</v>
      </c>
      <c r="J136" s="44">
        <f t="shared" si="69"/>
        <v>19.347222222222225</v>
      </c>
      <c r="K136" s="79">
        <v>1</v>
      </c>
      <c r="L136" s="45">
        <v>41115</v>
      </c>
      <c r="M136" s="44">
        <v>10.8</v>
      </c>
      <c r="N136" s="44">
        <v>195.5</v>
      </c>
      <c r="O136" s="46">
        <v>29</v>
      </c>
      <c r="P136" s="46">
        <v>64</v>
      </c>
      <c r="Q136" s="66">
        <v>52</v>
      </c>
      <c r="R136" s="46">
        <v>6</v>
      </c>
      <c r="S136" s="46">
        <v>1</v>
      </c>
      <c r="T136" s="46">
        <v>0</v>
      </c>
      <c r="U136" s="82">
        <v>0</v>
      </c>
      <c r="V136" s="46">
        <v>0</v>
      </c>
      <c r="W136" s="46">
        <v>0</v>
      </c>
      <c r="X136" s="46">
        <v>0</v>
      </c>
      <c r="Y136" s="46">
        <v>0</v>
      </c>
      <c r="Z136" s="46">
        <v>0</v>
      </c>
      <c r="AA136" s="46">
        <v>0</v>
      </c>
      <c r="AB136" s="71">
        <f t="shared" si="85"/>
        <v>2.6877243359655418</v>
      </c>
      <c r="AC136" s="76">
        <f t="shared" si="86"/>
        <v>0.31012203876525479</v>
      </c>
      <c r="AD136" s="73">
        <f t="shared" si="87"/>
        <v>5.1687006460875803E-2</v>
      </c>
      <c r="AE136" s="72">
        <f t="shared" si="88"/>
        <v>0</v>
      </c>
      <c r="AF136" s="73">
        <f t="shared" si="89"/>
        <v>0</v>
      </c>
      <c r="AG136" s="59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51">
        <v>45657</v>
      </c>
      <c r="B137" s="42" t="s">
        <v>37</v>
      </c>
      <c r="C137" s="51">
        <v>45658</v>
      </c>
      <c r="D137" s="42" t="s">
        <v>43</v>
      </c>
      <c r="E137" s="43">
        <v>24.5</v>
      </c>
      <c r="F137" s="44">
        <v>0.3</v>
      </c>
      <c r="G137" s="44">
        <v>1.8</v>
      </c>
      <c r="H137" s="45">
        <v>9</v>
      </c>
      <c r="I137" s="45">
        <v>3184</v>
      </c>
      <c r="J137" s="44">
        <f t="shared" si="69"/>
        <v>29.981481481481481</v>
      </c>
      <c r="K137" s="79">
        <v>1</v>
      </c>
      <c r="L137" s="45">
        <v>33907</v>
      </c>
      <c r="M137" s="44">
        <v>9.5</v>
      </c>
      <c r="N137" s="44">
        <v>118</v>
      </c>
      <c r="O137" s="77">
        <v>31</v>
      </c>
      <c r="P137" s="46">
        <v>39</v>
      </c>
      <c r="Q137" s="66">
        <v>75</v>
      </c>
      <c r="R137" s="46">
        <v>0</v>
      </c>
      <c r="S137" s="46">
        <v>0</v>
      </c>
      <c r="T137" s="46">
        <v>0</v>
      </c>
      <c r="U137" s="82">
        <v>0</v>
      </c>
      <c r="V137" s="46">
        <v>0</v>
      </c>
      <c r="W137" s="46">
        <v>0</v>
      </c>
      <c r="X137" s="46">
        <v>0</v>
      </c>
      <c r="Y137" s="46">
        <v>0</v>
      </c>
      <c r="Z137" s="46">
        <v>0</v>
      </c>
      <c r="AA137" s="46">
        <v>0</v>
      </c>
      <c r="AB137" s="71">
        <f t="shared" si="85"/>
        <v>2.5015441630636195</v>
      </c>
      <c r="AC137" s="76">
        <f t="shared" si="86"/>
        <v>0</v>
      </c>
      <c r="AD137" s="73">
        <f t="shared" si="87"/>
        <v>0</v>
      </c>
      <c r="AE137" s="72">
        <f t="shared" si="88"/>
        <v>0</v>
      </c>
      <c r="AF137" s="73">
        <f t="shared" si="89"/>
        <v>0</v>
      </c>
      <c r="AG137" s="59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51">
        <v>45658</v>
      </c>
      <c r="B138" s="42" t="s">
        <v>43</v>
      </c>
      <c r="C138" s="51">
        <v>45659</v>
      </c>
      <c r="D138" s="42" t="s">
        <v>37</v>
      </c>
      <c r="E138" s="43">
        <v>23.5</v>
      </c>
      <c r="F138" s="44">
        <v>0.1</v>
      </c>
      <c r="G138" s="44">
        <v>2.4</v>
      </c>
      <c r="H138" s="45">
        <v>13</v>
      </c>
      <c r="I138" s="45">
        <v>1911</v>
      </c>
      <c r="J138" s="44">
        <f t="shared" si="69"/>
        <v>15.4375</v>
      </c>
      <c r="K138" s="79">
        <v>1</v>
      </c>
      <c r="L138" s="45">
        <v>29171</v>
      </c>
      <c r="M138" s="44">
        <v>9</v>
      </c>
      <c r="N138" s="44">
        <v>75.400000000000006</v>
      </c>
      <c r="O138" s="46">
        <v>33</v>
      </c>
      <c r="P138" s="46">
        <v>41</v>
      </c>
      <c r="Q138" s="66">
        <v>36</v>
      </c>
      <c r="R138" s="46">
        <v>1</v>
      </c>
      <c r="S138" s="46">
        <v>0</v>
      </c>
      <c r="T138" s="46">
        <v>0</v>
      </c>
      <c r="U138" s="82">
        <v>0</v>
      </c>
      <c r="V138" s="46">
        <v>0</v>
      </c>
      <c r="W138" s="46">
        <v>0</v>
      </c>
      <c r="X138" s="46">
        <v>0</v>
      </c>
      <c r="Y138" s="46">
        <v>0</v>
      </c>
      <c r="Z138" s="46">
        <v>0</v>
      </c>
      <c r="AA138" s="46">
        <v>0</v>
      </c>
      <c r="AB138" s="71">
        <f t="shared" si="85"/>
        <v>2.331983805668016</v>
      </c>
      <c r="AC138" s="76">
        <f t="shared" si="86"/>
        <v>6.4777327935222673E-2</v>
      </c>
      <c r="AD138" s="73">
        <f t="shared" si="87"/>
        <v>0</v>
      </c>
      <c r="AE138" s="72">
        <f t="shared" si="88"/>
        <v>0</v>
      </c>
      <c r="AF138" s="73">
        <f t="shared" si="89"/>
        <v>0</v>
      </c>
      <c r="AG138" s="59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51">
        <v>45659</v>
      </c>
      <c r="B139" s="42" t="s">
        <v>37</v>
      </c>
      <c r="C139" s="51">
        <v>45660</v>
      </c>
      <c r="D139" s="42" t="s">
        <v>41</v>
      </c>
      <c r="E139" s="43">
        <v>25</v>
      </c>
      <c r="F139" s="44">
        <v>1.8</v>
      </c>
      <c r="G139" s="44">
        <v>3.6</v>
      </c>
      <c r="H139" s="45">
        <v>2856</v>
      </c>
      <c r="I139" s="45">
        <v>6065</v>
      </c>
      <c r="J139" s="44">
        <f t="shared" si="69"/>
        <v>54.523148148148145</v>
      </c>
      <c r="K139" s="79">
        <v>1</v>
      </c>
      <c r="L139" s="45">
        <v>28369</v>
      </c>
      <c r="M139" s="44">
        <v>9.6</v>
      </c>
      <c r="N139" s="44">
        <v>54.1</v>
      </c>
      <c r="O139" s="46">
        <v>31</v>
      </c>
      <c r="P139" s="46">
        <v>76</v>
      </c>
      <c r="Q139" s="66">
        <v>59</v>
      </c>
      <c r="R139" s="46">
        <v>2</v>
      </c>
      <c r="S139" s="46">
        <v>3</v>
      </c>
      <c r="T139" s="46">
        <v>0</v>
      </c>
      <c r="U139" s="82">
        <v>0</v>
      </c>
      <c r="V139" s="46">
        <v>0</v>
      </c>
      <c r="W139" s="46">
        <v>0</v>
      </c>
      <c r="X139" s="46">
        <v>0</v>
      </c>
      <c r="Y139" s="46">
        <v>0</v>
      </c>
      <c r="Z139" s="46">
        <v>0</v>
      </c>
      <c r="AA139" s="46">
        <v>0</v>
      </c>
      <c r="AB139" s="71">
        <f t="shared" si="85"/>
        <v>1.0821091958902946</v>
      </c>
      <c r="AC139" s="76">
        <f t="shared" si="86"/>
        <v>3.6681667657298127E-2</v>
      </c>
      <c r="AD139" s="73">
        <f t="shared" si="87"/>
        <v>5.5022501485947187E-2</v>
      </c>
      <c r="AE139" s="72">
        <f t="shared" si="88"/>
        <v>0</v>
      </c>
      <c r="AF139" s="73">
        <f t="shared" si="89"/>
        <v>0</v>
      </c>
      <c r="AG139" s="59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51">
        <v>45660</v>
      </c>
      <c r="B140" s="42" t="s">
        <v>41</v>
      </c>
      <c r="C140" s="51">
        <v>45661</v>
      </c>
      <c r="D140" s="42" t="s">
        <v>37</v>
      </c>
      <c r="E140" s="43">
        <v>23</v>
      </c>
      <c r="F140" s="44">
        <v>2</v>
      </c>
      <c r="G140" s="44">
        <v>3.9</v>
      </c>
      <c r="H140" s="45">
        <v>2558</v>
      </c>
      <c r="I140" s="45">
        <v>5171</v>
      </c>
      <c r="J140" s="44">
        <f t="shared" si="69"/>
        <v>43.414957264957266</v>
      </c>
      <c r="K140" s="79">
        <v>1</v>
      </c>
      <c r="L140" s="45">
        <v>31102</v>
      </c>
      <c r="M140" s="44">
        <v>10</v>
      </c>
      <c r="N140" s="44">
        <v>44.9</v>
      </c>
      <c r="O140" s="46">
        <v>31</v>
      </c>
      <c r="P140" s="46">
        <v>67</v>
      </c>
      <c r="Q140" s="66">
        <v>60</v>
      </c>
      <c r="R140" s="46">
        <v>5</v>
      </c>
      <c r="S140" s="46">
        <v>1</v>
      </c>
      <c r="T140" s="46">
        <v>0</v>
      </c>
      <c r="U140" s="82">
        <v>0</v>
      </c>
      <c r="V140" s="46">
        <v>0</v>
      </c>
      <c r="W140" s="46">
        <v>0</v>
      </c>
      <c r="X140" s="46">
        <v>1</v>
      </c>
      <c r="Y140" s="46">
        <v>0</v>
      </c>
      <c r="Z140" s="46">
        <v>0</v>
      </c>
      <c r="AA140" s="46">
        <v>0</v>
      </c>
      <c r="AB140" s="71">
        <f t="shared" si="85"/>
        <v>1.382012186118849</v>
      </c>
      <c r="AC140" s="76">
        <f t="shared" si="86"/>
        <v>0.11516768217657075</v>
      </c>
      <c r="AD140" s="73">
        <f t="shared" si="87"/>
        <v>2.303353643531415E-2</v>
      </c>
      <c r="AE140" s="72">
        <f t="shared" si="88"/>
        <v>0</v>
      </c>
      <c r="AF140" s="73">
        <f t="shared" si="89"/>
        <v>0</v>
      </c>
      <c r="AG140" s="59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51">
        <v>45661</v>
      </c>
      <c r="B141" s="42" t="s">
        <v>37</v>
      </c>
      <c r="C141" s="51">
        <v>45662</v>
      </c>
      <c r="D141" s="42" t="s">
        <v>43</v>
      </c>
      <c r="E141" s="43">
        <v>24.5</v>
      </c>
      <c r="F141" s="44">
        <v>1.3</v>
      </c>
      <c r="G141" s="44">
        <v>2</v>
      </c>
      <c r="H141" s="45">
        <v>4191</v>
      </c>
      <c r="I141" s="45">
        <v>6609</v>
      </c>
      <c r="J141" s="44">
        <f t="shared" si="69"/>
        <v>108.80576923076924</v>
      </c>
      <c r="K141" s="79">
        <v>1</v>
      </c>
      <c r="L141" s="45">
        <v>36488</v>
      </c>
      <c r="M141" s="44">
        <v>10.199999999999999</v>
      </c>
      <c r="N141" s="44">
        <v>80.5</v>
      </c>
      <c r="O141" s="46">
        <v>32</v>
      </c>
      <c r="P141" s="46">
        <v>97</v>
      </c>
      <c r="Q141" s="66">
        <v>123</v>
      </c>
      <c r="R141" s="46">
        <v>5</v>
      </c>
      <c r="S141" s="46">
        <v>3</v>
      </c>
      <c r="T141" s="46">
        <v>0</v>
      </c>
      <c r="U141" s="82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2</v>
      </c>
      <c r="AA141" s="46">
        <v>0</v>
      </c>
      <c r="AB141" s="71">
        <f t="shared" si="85"/>
        <v>1.1304547623676628</v>
      </c>
      <c r="AC141" s="76">
        <f t="shared" si="86"/>
        <v>4.5953445624701737E-2</v>
      </c>
      <c r="AD141" s="73">
        <f t="shared" si="87"/>
        <v>2.7572067374821044E-2</v>
      </c>
      <c r="AE141" s="72">
        <f t="shared" si="88"/>
        <v>0</v>
      </c>
      <c r="AF141" s="73">
        <f t="shared" si="89"/>
        <v>1.8381378249880696E-2</v>
      </c>
      <c r="AG141" s="59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51">
        <v>45662</v>
      </c>
      <c r="B142" s="42" t="s">
        <v>43</v>
      </c>
      <c r="C142" s="51">
        <v>45663</v>
      </c>
      <c r="D142" s="42" t="s">
        <v>35</v>
      </c>
      <c r="E142" s="43">
        <v>23.25</v>
      </c>
      <c r="F142" s="44">
        <v>0.7</v>
      </c>
      <c r="G142" s="44">
        <v>4.2</v>
      </c>
      <c r="H142" s="45">
        <v>3941</v>
      </c>
      <c r="I142" s="45">
        <v>6111</v>
      </c>
      <c r="J142" s="44">
        <f t="shared" si="69"/>
        <v>118.08333333333333</v>
      </c>
      <c r="K142" s="79">
        <v>1</v>
      </c>
      <c r="L142" s="45">
        <v>32773</v>
      </c>
      <c r="M142" s="44">
        <v>10</v>
      </c>
      <c r="N142" s="44">
        <v>40.6</v>
      </c>
      <c r="O142" s="46">
        <v>28</v>
      </c>
      <c r="P142" s="46">
        <v>64</v>
      </c>
      <c r="Q142" s="66">
        <v>103</v>
      </c>
      <c r="R142" s="46">
        <v>5</v>
      </c>
      <c r="S142" s="46">
        <v>1</v>
      </c>
      <c r="T142" s="46">
        <v>0</v>
      </c>
      <c r="U142" s="82">
        <v>0</v>
      </c>
      <c r="V142" s="46">
        <v>0</v>
      </c>
      <c r="W142" s="46">
        <v>0</v>
      </c>
      <c r="X142" s="46">
        <v>0</v>
      </c>
      <c r="Y142" s="46">
        <v>0</v>
      </c>
      <c r="Z142" s="46">
        <v>1</v>
      </c>
      <c r="AA142" s="46">
        <v>0</v>
      </c>
      <c r="AB142" s="71">
        <f t="shared" si="85"/>
        <v>0.87226534932956956</v>
      </c>
      <c r="AC142" s="76">
        <f t="shared" si="86"/>
        <v>4.2342978122794639E-2</v>
      </c>
      <c r="AD142" s="73">
        <f t="shared" si="87"/>
        <v>8.4685956245589278E-3</v>
      </c>
      <c r="AE142" s="72">
        <f t="shared" si="88"/>
        <v>0</v>
      </c>
      <c r="AF142" s="73">
        <f t="shared" si="89"/>
        <v>8.4685956245589278E-3</v>
      </c>
      <c r="AG142" s="59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51">
        <v>45663</v>
      </c>
      <c r="B143" s="42" t="s">
        <v>35</v>
      </c>
      <c r="C143" s="51">
        <v>45664</v>
      </c>
      <c r="D143" s="42" t="s">
        <v>47</v>
      </c>
      <c r="E143" s="43">
        <v>24.5</v>
      </c>
      <c r="F143" s="44">
        <v>3.6</v>
      </c>
      <c r="G143" s="46">
        <v>5.4</v>
      </c>
      <c r="H143" s="45">
        <v>4747</v>
      </c>
      <c r="I143" s="45">
        <v>7690</v>
      </c>
      <c r="J143" s="44">
        <f t="shared" si="69"/>
        <v>45.711419753086417</v>
      </c>
      <c r="K143" s="79">
        <v>1</v>
      </c>
      <c r="L143" s="45">
        <v>29116</v>
      </c>
      <c r="M143" s="44">
        <v>10.1</v>
      </c>
      <c r="N143" s="44">
        <v>32.6</v>
      </c>
      <c r="O143" s="46">
        <v>33</v>
      </c>
      <c r="P143" s="46">
        <v>87</v>
      </c>
      <c r="Q143" s="66">
        <v>99</v>
      </c>
      <c r="R143" s="46">
        <v>3</v>
      </c>
      <c r="S143" s="46">
        <v>3</v>
      </c>
      <c r="T143" s="46">
        <v>0</v>
      </c>
      <c r="U143" s="82">
        <v>0</v>
      </c>
      <c r="V143" s="46">
        <v>0</v>
      </c>
      <c r="W143" s="46">
        <v>0</v>
      </c>
      <c r="X143" s="46">
        <v>0</v>
      </c>
      <c r="Y143" s="46">
        <v>0</v>
      </c>
      <c r="Z143" s="46">
        <v>1</v>
      </c>
      <c r="AA143" s="46">
        <v>0</v>
      </c>
      <c r="AB143" s="71">
        <f t="shared" si="85"/>
        <v>2.165760777826542</v>
      </c>
      <c r="AC143" s="76">
        <f t="shared" si="86"/>
        <v>6.5629114479592188E-2</v>
      </c>
      <c r="AD143" s="73">
        <f t="shared" si="87"/>
        <v>6.5629114479592188E-2</v>
      </c>
      <c r="AE143" s="72">
        <f t="shared" si="88"/>
        <v>0</v>
      </c>
      <c r="AF143" s="73">
        <f t="shared" si="89"/>
        <v>2.1876371493197395E-2</v>
      </c>
      <c r="AG143" s="59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51">
        <v>45664</v>
      </c>
      <c r="B144" s="42" t="s">
        <v>47</v>
      </c>
      <c r="C144" s="51">
        <v>45665</v>
      </c>
      <c r="D144" s="42" t="s">
        <v>47</v>
      </c>
      <c r="E144" s="43">
        <v>24</v>
      </c>
      <c r="F144" s="44">
        <v>2.9</v>
      </c>
      <c r="G144" s="44">
        <v>4.9000000000000004</v>
      </c>
      <c r="H144" s="45">
        <v>4156</v>
      </c>
      <c r="I144" s="45">
        <v>6747</v>
      </c>
      <c r="J144" s="44">
        <f t="shared" si="69"/>
        <v>46.834037063101093</v>
      </c>
      <c r="K144" s="79">
        <v>1</v>
      </c>
      <c r="L144" s="45">
        <v>26591</v>
      </c>
      <c r="M144" s="44">
        <v>10.199999999999999</v>
      </c>
      <c r="N144" s="44">
        <v>26.5</v>
      </c>
      <c r="O144" s="46">
        <v>31</v>
      </c>
      <c r="P144" s="46">
        <v>70</v>
      </c>
      <c r="Q144" s="66">
        <v>107</v>
      </c>
      <c r="R144" s="46">
        <v>2</v>
      </c>
      <c r="S144" s="46">
        <v>2</v>
      </c>
      <c r="T144" s="46">
        <v>0</v>
      </c>
      <c r="U144" s="82">
        <v>0</v>
      </c>
      <c r="V144" s="46">
        <v>0</v>
      </c>
      <c r="W144" s="46">
        <v>0</v>
      </c>
      <c r="X144" s="46">
        <v>0</v>
      </c>
      <c r="Y144" s="46">
        <v>0</v>
      </c>
      <c r="Z144" s="46">
        <v>0</v>
      </c>
      <c r="AA144" s="46">
        <v>0</v>
      </c>
      <c r="AB144" s="71">
        <f t="shared" si="85"/>
        <v>2.2846631789575444</v>
      </c>
      <c r="AC144" s="76">
        <f t="shared" si="86"/>
        <v>4.2703984653412047E-2</v>
      </c>
      <c r="AD144" s="73">
        <f t="shared" si="87"/>
        <v>4.2703984653412047E-2</v>
      </c>
      <c r="AE144" s="72">
        <f t="shared" si="88"/>
        <v>0</v>
      </c>
      <c r="AF144" s="73">
        <f t="shared" si="89"/>
        <v>0</v>
      </c>
      <c r="AG144" s="59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51">
        <v>45665</v>
      </c>
      <c r="B145" s="42" t="s">
        <v>47</v>
      </c>
      <c r="C145" s="51">
        <v>45666</v>
      </c>
      <c r="D145" s="42" t="s">
        <v>37</v>
      </c>
      <c r="E145" s="43">
        <v>23.75</v>
      </c>
      <c r="F145" s="44">
        <v>3.1</v>
      </c>
      <c r="G145" s="44">
        <v>4.4000000000000004</v>
      </c>
      <c r="H145" s="45">
        <v>3431</v>
      </c>
      <c r="I145" s="45">
        <v>5703</v>
      </c>
      <c r="J145" s="44">
        <f t="shared" si="69"/>
        <v>40.048509286412504</v>
      </c>
      <c r="K145" s="79">
        <v>1</v>
      </c>
      <c r="L145" s="45">
        <v>25339</v>
      </c>
      <c r="M145" s="44">
        <v>10</v>
      </c>
      <c r="N145" s="75">
        <v>22.3</v>
      </c>
      <c r="O145" s="46">
        <v>27</v>
      </c>
      <c r="P145" s="46">
        <v>43</v>
      </c>
      <c r="Q145" s="66">
        <v>53</v>
      </c>
      <c r="R145" s="46">
        <v>1</v>
      </c>
      <c r="S145" s="46">
        <v>0</v>
      </c>
      <c r="T145" s="46">
        <v>0</v>
      </c>
      <c r="U145" s="82">
        <v>0</v>
      </c>
      <c r="V145" s="46">
        <v>0</v>
      </c>
      <c r="W145" s="46">
        <v>0</v>
      </c>
      <c r="X145" s="46">
        <v>0</v>
      </c>
      <c r="Y145" s="46">
        <v>0</v>
      </c>
      <c r="Z145" s="46">
        <v>0</v>
      </c>
      <c r="AA145" s="46">
        <v>0</v>
      </c>
      <c r="AB145" s="71">
        <f t="shared" si="85"/>
        <v>1.3233950762302562</v>
      </c>
      <c r="AC145" s="76">
        <f t="shared" si="86"/>
        <v>2.4969718419438798E-2</v>
      </c>
      <c r="AD145" s="73">
        <f t="shared" si="87"/>
        <v>0</v>
      </c>
      <c r="AE145" s="72">
        <f t="shared" si="88"/>
        <v>0</v>
      </c>
      <c r="AF145" s="73">
        <f t="shared" si="89"/>
        <v>0</v>
      </c>
      <c r="AG145" s="59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51">
        <v>45666</v>
      </c>
      <c r="B146" s="42" t="s">
        <v>37</v>
      </c>
      <c r="C146" s="51">
        <v>45667</v>
      </c>
      <c r="D146" s="42" t="s">
        <v>37</v>
      </c>
      <c r="E146" s="43">
        <v>24</v>
      </c>
      <c r="F146" s="44">
        <v>2.5</v>
      </c>
      <c r="G146" s="44">
        <v>4.2</v>
      </c>
      <c r="H146" s="45">
        <v>3196</v>
      </c>
      <c r="I146" s="45">
        <v>5515</v>
      </c>
      <c r="J146" s="44">
        <f t="shared" si="69"/>
        <v>43.191587301587305</v>
      </c>
      <c r="K146" s="79">
        <v>1</v>
      </c>
      <c r="L146" s="45">
        <v>24441</v>
      </c>
      <c r="M146" s="44">
        <v>10</v>
      </c>
      <c r="N146" s="44">
        <v>20.9</v>
      </c>
      <c r="O146" s="46">
        <v>30</v>
      </c>
      <c r="P146" s="46">
        <v>40</v>
      </c>
      <c r="Q146" s="66">
        <v>77</v>
      </c>
      <c r="R146" s="46">
        <v>0</v>
      </c>
      <c r="S146" s="46">
        <v>0</v>
      </c>
      <c r="T146" s="46">
        <v>0</v>
      </c>
      <c r="U146" s="82">
        <v>0</v>
      </c>
      <c r="V146" s="46">
        <v>0</v>
      </c>
      <c r="W146" s="46">
        <v>0</v>
      </c>
      <c r="X146" s="46">
        <v>0</v>
      </c>
      <c r="Y146" s="46">
        <v>0</v>
      </c>
      <c r="Z146" s="46">
        <v>0</v>
      </c>
      <c r="AA146" s="46">
        <v>0</v>
      </c>
      <c r="AB146" s="71">
        <f t="shared" si="85"/>
        <v>1.7827545781622669</v>
      </c>
      <c r="AC146" s="76">
        <f t="shared" si="86"/>
        <v>0</v>
      </c>
      <c r="AD146" s="73">
        <f t="shared" si="87"/>
        <v>0</v>
      </c>
      <c r="AE146" s="72">
        <f t="shared" si="88"/>
        <v>0</v>
      </c>
      <c r="AF146" s="73">
        <f t="shared" si="89"/>
        <v>0</v>
      </c>
      <c r="AG146" s="59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51">
        <v>45667</v>
      </c>
      <c r="B147" s="42" t="s">
        <v>37</v>
      </c>
      <c r="C147" s="51">
        <v>45668</v>
      </c>
      <c r="D147" s="42" t="s">
        <v>35</v>
      </c>
      <c r="E147" s="46">
        <v>23.75</v>
      </c>
      <c r="F147" s="46">
        <v>2.5</v>
      </c>
      <c r="G147" s="46">
        <v>3.7</v>
      </c>
      <c r="H147" s="46">
        <v>3127</v>
      </c>
      <c r="I147" s="46">
        <v>5540</v>
      </c>
      <c r="J147" s="44">
        <f t="shared" si="69"/>
        <v>45.801621621621621</v>
      </c>
      <c r="K147" s="79">
        <v>1</v>
      </c>
      <c r="L147" s="45">
        <v>23602</v>
      </c>
      <c r="M147" s="44">
        <v>10.1</v>
      </c>
      <c r="N147" s="44">
        <v>17.399999999999999</v>
      </c>
      <c r="O147" s="46">
        <v>31</v>
      </c>
      <c r="P147" s="46">
        <v>64</v>
      </c>
      <c r="Q147" s="66">
        <v>74</v>
      </c>
      <c r="R147" s="46">
        <v>2</v>
      </c>
      <c r="S147" s="46">
        <v>1</v>
      </c>
      <c r="T147" s="46">
        <v>0</v>
      </c>
      <c r="U147" s="82">
        <v>0</v>
      </c>
      <c r="V147" s="46">
        <v>0</v>
      </c>
      <c r="W147" s="46">
        <v>0</v>
      </c>
      <c r="X147" s="46">
        <v>0</v>
      </c>
      <c r="Y147" s="46">
        <v>0</v>
      </c>
      <c r="Z147" s="46">
        <v>0</v>
      </c>
      <c r="AA147" s="46">
        <v>0</v>
      </c>
      <c r="AB147" s="71">
        <f t="shared" si="85"/>
        <v>1.6156633188958258</v>
      </c>
      <c r="AC147" s="76">
        <f t="shared" si="86"/>
        <v>4.3666576186373672E-2</v>
      </c>
      <c r="AD147" s="73">
        <f t="shared" si="87"/>
        <v>2.1833288093186836E-2</v>
      </c>
      <c r="AE147" s="72">
        <f t="shared" si="88"/>
        <v>0</v>
      </c>
      <c r="AF147" s="73">
        <f t="shared" si="89"/>
        <v>0</v>
      </c>
      <c r="AG147" s="202"/>
      <c r="AH147" s="198"/>
      <c r="AI147" s="198"/>
      <c r="AJ147" s="198"/>
      <c r="AK147" s="198"/>
      <c r="AL147" s="198"/>
      <c r="AM147" s="198"/>
      <c r="AN147" s="198"/>
      <c r="AO147" s="198"/>
      <c r="AP147" s="198"/>
      <c r="AQ147" s="1"/>
      <c r="AR147" s="1"/>
      <c r="AS147" s="1"/>
    </row>
    <row r="148" spans="1:45" x14ac:dyDescent="0.25">
      <c r="A148" s="51">
        <v>45668</v>
      </c>
      <c r="B148" s="42" t="s">
        <v>35</v>
      </c>
      <c r="C148" s="51">
        <v>45669</v>
      </c>
      <c r="D148" s="77">
        <v>1030</v>
      </c>
      <c r="E148" s="43">
        <v>24.5</v>
      </c>
      <c r="F148" s="46">
        <v>2.4</v>
      </c>
      <c r="G148" s="46">
        <v>4.0999999999999996</v>
      </c>
      <c r="H148" s="46">
        <v>3266</v>
      </c>
      <c r="I148" s="46">
        <v>5998</v>
      </c>
      <c r="J148" s="44">
        <f t="shared" si="69"/>
        <v>47.062669376693769</v>
      </c>
      <c r="K148" s="79">
        <v>1</v>
      </c>
      <c r="L148" s="45">
        <v>22881</v>
      </c>
      <c r="M148" s="44">
        <v>9.9</v>
      </c>
      <c r="N148" s="44">
        <v>17.5</v>
      </c>
      <c r="O148" s="46">
        <v>32</v>
      </c>
      <c r="P148" s="46">
        <v>44</v>
      </c>
      <c r="Q148" s="66">
        <v>56</v>
      </c>
      <c r="R148" s="46">
        <v>1</v>
      </c>
      <c r="S148" s="46">
        <v>0</v>
      </c>
      <c r="T148" s="46">
        <v>0</v>
      </c>
      <c r="U148" s="82">
        <v>0</v>
      </c>
      <c r="V148" s="46">
        <v>0</v>
      </c>
      <c r="W148" s="46">
        <v>0</v>
      </c>
      <c r="X148" s="46">
        <v>0</v>
      </c>
      <c r="Y148" s="46">
        <v>0</v>
      </c>
      <c r="Z148" s="46">
        <v>0</v>
      </c>
      <c r="AA148" s="46">
        <v>0</v>
      </c>
      <c r="AB148" s="71">
        <f t="shared" si="85"/>
        <v>1.1899027560840429</v>
      </c>
      <c r="AC148" s="76">
        <f t="shared" si="86"/>
        <v>2.1248263501500764E-2</v>
      </c>
      <c r="AD148" s="73">
        <f t="shared" si="87"/>
        <v>0</v>
      </c>
      <c r="AE148" s="72">
        <f t="shared" si="88"/>
        <v>0</v>
      </c>
      <c r="AF148" s="73">
        <f t="shared" si="89"/>
        <v>0</v>
      </c>
      <c r="AG148" s="59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51">
        <v>45669</v>
      </c>
      <c r="B149" s="42" t="s">
        <v>47</v>
      </c>
      <c r="C149" s="51">
        <v>45670</v>
      </c>
      <c r="D149" s="155"/>
      <c r="E149" s="156"/>
      <c r="F149" s="156"/>
      <c r="G149" s="156"/>
      <c r="H149" s="156"/>
      <c r="I149" s="156"/>
      <c r="J149" s="156"/>
      <c r="K149" s="157"/>
      <c r="L149" s="45">
        <v>22384</v>
      </c>
      <c r="M149" s="207" t="s">
        <v>55</v>
      </c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9"/>
      <c r="AG149" s="59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51">
        <v>45670</v>
      </c>
      <c r="B150" s="42" t="s">
        <v>35</v>
      </c>
      <c r="C150" s="51">
        <v>45671</v>
      </c>
      <c r="D150" s="42" t="s">
        <v>37</v>
      </c>
      <c r="E150" s="46">
        <v>24.25</v>
      </c>
      <c r="F150" s="46">
        <v>2.2999999999999998</v>
      </c>
      <c r="G150" s="46">
        <v>3.7</v>
      </c>
      <c r="H150" s="46">
        <v>2767</v>
      </c>
      <c r="I150" s="46">
        <v>5318</v>
      </c>
      <c r="J150" s="44">
        <f t="shared" si="69"/>
        <v>44.00567959263612</v>
      </c>
      <c r="K150" s="79">
        <v>1</v>
      </c>
      <c r="L150" s="45">
        <v>21948</v>
      </c>
      <c r="M150" s="44">
        <v>9.4</v>
      </c>
      <c r="N150" s="44">
        <v>14.4</v>
      </c>
      <c r="O150" s="46">
        <v>31</v>
      </c>
      <c r="P150" s="46">
        <v>41</v>
      </c>
      <c r="Q150" s="66">
        <v>36</v>
      </c>
      <c r="R150" s="46">
        <v>0</v>
      </c>
      <c r="S150" s="46">
        <v>0</v>
      </c>
      <c r="T150" s="46">
        <v>0</v>
      </c>
      <c r="U150" s="82">
        <v>0</v>
      </c>
      <c r="V150" s="46">
        <v>0</v>
      </c>
      <c r="W150" s="46">
        <v>0</v>
      </c>
      <c r="X150" s="46">
        <v>0</v>
      </c>
      <c r="Y150" s="46">
        <v>0</v>
      </c>
      <c r="Z150" s="46">
        <v>0</v>
      </c>
      <c r="AA150" s="46">
        <v>0</v>
      </c>
      <c r="AB150" s="71">
        <f t="shared" ref="AB150:AB163" si="90">Q150/J150</f>
        <v>0.818076219552901</v>
      </c>
      <c r="AC150" s="76">
        <f t="shared" ref="AC150:AC163" si="91">R150/J150</f>
        <v>0</v>
      </c>
      <c r="AD150" s="73">
        <f t="shared" ref="AD150:AD163" si="92">S150/J150</f>
        <v>0</v>
      </c>
      <c r="AE150" s="72">
        <f t="shared" ref="AE150:AE163" si="93">T150/J150</f>
        <v>0</v>
      </c>
      <c r="AF150" s="73">
        <f t="shared" ref="AF150:AF163" si="94">Z150/J150</f>
        <v>0</v>
      </c>
      <c r="AG150" s="59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51">
        <v>45671</v>
      </c>
      <c r="B151" s="42" t="s">
        <v>37</v>
      </c>
      <c r="C151" s="51">
        <v>45672</v>
      </c>
      <c r="D151" s="42" t="s">
        <v>35</v>
      </c>
      <c r="E151" s="43">
        <v>23.75</v>
      </c>
      <c r="F151" s="44">
        <v>1.8</v>
      </c>
      <c r="G151" s="44">
        <v>2.6</v>
      </c>
      <c r="H151" s="45">
        <v>2561</v>
      </c>
      <c r="I151" s="45">
        <v>4431</v>
      </c>
      <c r="J151" s="44">
        <f t="shared" si="69"/>
        <v>52.116809116809115</v>
      </c>
      <c r="K151" s="79">
        <v>1</v>
      </c>
      <c r="L151" s="45">
        <v>21392</v>
      </c>
      <c r="M151" s="44">
        <v>9.4</v>
      </c>
      <c r="N151" s="44">
        <v>13.1</v>
      </c>
      <c r="O151" s="98">
        <v>31</v>
      </c>
      <c r="P151" s="98">
        <v>45</v>
      </c>
      <c r="Q151" s="66">
        <v>31</v>
      </c>
      <c r="R151" s="46">
        <v>1</v>
      </c>
      <c r="S151" s="46">
        <v>0</v>
      </c>
      <c r="T151" s="46">
        <v>0</v>
      </c>
      <c r="U151" s="82">
        <v>0</v>
      </c>
      <c r="V151" s="46">
        <v>0</v>
      </c>
      <c r="W151" s="46">
        <v>0</v>
      </c>
      <c r="X151" s="46">
        <v>0</v>
      </c>
      <c r="Y151" s="46">
        <v>0</v>
      </c>
      <c r="Z151" s="46">
        <v>0</v>
      </c>
      <c r="AA151" s="46">
        <v>0</v>
      </c>
      <c r="AB151" s="71">
        <f t="shared" si="90"/>
        <v>0.59481768982670968</v>
      </c>
      <c r="AC151" s="76">
        <f t="shared" si="91"/>
        <v>1.918766741376483E-2</v>
      </c>
      <c r="AD151" s="73">
        <f t="shared" si="92"/>
        <v>0</v>
      </c>
      <c r="AE151" s="72">
        <f t="shared" si="93"/>
        <v>0</v>
      </c>
      <c r="AF151" s="73">
        <f t="shared" si="94"/>
        <v>0</v>
      </c>
      <c r="AG151" s="59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51">
        <v>45672</v>
      </c>
      <c r="B152" s="42" t="s">
        <v>35</v>
      </c>
      <c r="C152" s="51">
        <v>45673</v>
      </c>
      <c r="D152" s="42" t="s">
        <v>47</v>
      </c>
      <c r="E152" s="43">
        <v>24.5</v>
      </c>
      <c r="F152" s="125">
        <v>2.9</v>
      </c>
      <c r="G152" s="153">
        <v>1.9</v>
      </c>
      <c r="H152" s="154">
        <v>4216</v>
      </c>
      <c r="I152" s="154">
        <v>4389</v>
      </c>
      <c r="J152" s="44">
        <f t="shared" si="69"/>
        <v>62.729885057471265</v>
      </c>
      <c r="K152" s="79">
        <v>1</v>
      </c>
      <c r="L152" s="45">
        <v>19134</v>
      </c>
      <c r="M152" s="44">
        <v>9.6</v>
      </c>
      <c r="N152" s="44">
        <v>12.4</v>
      </c>
      <c r="O152" s="46">
        <v>30</v>
      </c>
      <c r="P152" s="46">
        <v>46</v>
      </c>
      <c r="Q152" s="66">
        <v>46</v>
      </c>
      <c r="R152" s="46">
        <v>1</v>
      </c>
      <c r="S152" s="46">
        <v>0</v>
      </c>
      <c r="T152" s="46">
        <v>0</v>
      </c>
      <c r="U152" s="82">
        <v>0</v>
      </c>
      <c r="V152" s="46">
        <v>0</v>
      </c>
      <c r="W152" s="46">
        <v>0</v>
      </c>
      <c r="X152" s="46">
        <v>0</v>
      </c>
      <c r="Y152" s="46">
        <v>0</v>
      </c>
      <c r="Z152" s="46">
        <v>0</v>
      </c>
      <c r="AA152" s="46">
        <v>0</v>
      </c>
      <c r="AB152" s="71">
        <f t="shared" si="90"/>
        <v>0.73330279431974343</v>
      </c>
      <c r="AC152" s="76">
        <f t="shared" si="91"/>
        <v>1.5941365093907468E-2</v>
      </c>
      <c r="AD152" s="73">
        <f t="shared" si="92"/>
        <v>0</v>
      </c>
      <c r="AE152" s="72">
        <f t="shared" si="93"/>
        <v>0</v>
      </c>
      <c r="AF152" s="73">
        <f t="shared" si="94"/>
        <v>0</v>
      </c>
      <c r="AG152" s="59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51">
        <v>45673</v>
      </c>
      <c r="B153" s="42" t="s">
        <v>47</v>
      </c>
      <c r="C153" s="51">
        <v>45674</v>
      </c>
      <c r="D153" s="42" t="s">
        <v>35</v>
      </c>
      <c r="E153" s="43">
        <v>23.5</v>
      </c>
      <c r="F153" s="46">
        <v>3.3</v>
      </c>
      <c r="G153" s="46">
        <v>3.7</v>
      </c>
      <c r="H153" s="46">
        <v>4041</v>
      </c>
      <c r="I153" s="46">
        <v>4934</v>
      </c>
      <c r="J153" s="44">
        <f t="shared" si="69"/>
        <v>42.634316134316137</v>
      </c>
      <c r="K153" s="79">
        <v>1</v>
      </c>
      <c r="L153" s="45">
        <v>17208</v>
      </c>
      <c r="M153" s="44">
        <v>9.8000000000000007</v>
      </c>
      <c r="N153" s="44">
        <v>18.100000000000001</v>
      </c>
      <c r="O153" s="46">
        <v>31</v>
      </c>
      <c r="P153" s="46">
        <v>44</v>
      </c>
      <c r="Q153" s="66">
        <v>41</v>
      </c>
      <c r="R153" s="46">
        <v>0</v>
      </c>
      <c r="S153" s="46">
        <v>0</v>
      </c>
      <c r="T153" s="46">
        <v>0</v>
      </c>
      <c r="U153" s="82">
        <v>0</v>
      </c>
      <c r="V153" s="46">
        <v>0</v>
      </c>
      <c r="W153" s="46">
        <v>0</v>
      </c>
      <c r="X153" s="46">
        <v>0</v>
      </c>
      <c r="Y153" s="46">
        <v>0</v>
      </c>
      <c r="Z153" s="46">
        <v>0</v>
      </c>
      <c r="AA153" s="46">
        <v>0</v>
      </c>
      <c r="AB153" s="71">
        <f t="shared" si="90"/>
        <v>0.96166665065841916</v>
      </c>
      <c r="AC153" s="76">
        <f t="shared" si="91"/>
        <v>0</v>
      </c>
      <c r="AD153" s="73">
        <f t="shared" si="92"/>
        <v>0</v>
      </c>
      <c r="AE153" s="72">
        <f t="shared" si="93"/>
        <v>0</v>
      </c>
      <c r="AF153" s="73">
        <f t="shared" si="94"/>
        <v>0</v>
      </c>
      <c r="AG153" s="59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51">
        <v>45674</v>
      </c>
      <c r="B154" s="42" t="s">
        <v>35</v>
      </c>
      <c r="C154" s="51">
        <v>45675</v>
      </c>
      <c r="D154" s="42" t="s">
        <v>37</v>
      </c>
      <c r="E154" s="46">
        <v>24.25</v>
      </c>
      <c r="F154" s="46">
        <v>3.1</v>
      </c>
      <c r="G154" s="44">
        <v>3</v>
      </c>
      <c r="H154" s="46">
        <v>3714</v>
      </c>
      <c r="I154" s="46">
        <v>3504</v>
      </c>
      <c r="J154" s="44">
        <f t="shared" si="69"/>
        <v>39.434408602150533</v>
      </c>
      <c r="K154" s="79">
        <v>1</v>
      </c>
      <c r="L154" s="45">
        <v>15365</v>
      </c>
      <c r="M154" s="44">
        <v>9.9</v>
      </c>
      <c r="N154" s="44">
        <v>18.2</v>
      </c>
      <c r="O154" s="46">
        <v>31</v>
      </c>
      <c r="P154" s="46">
        <v>42</v>
      </c>
      <c r="Q154" s="66">
        <v>49</v>
      </c>
      <c r="R154" s="46">
        <v>0</v>
      </c>
      <c r="S154" s="46">
        <v>0</v>
      </c>
      <c r="T154" s="46">
        <v>0</v>
      </c>
      <c r="U154" s="82">
        <v>0</v>
      </c>
      <c r="V154" s="46">
        <v>0</v>
      </c>
      <c r="W154" s="46">
        <v>0</v>
      </c>
      <c r="X154" s="46">
        <v>0</v>
      </c>
      <c r="Y154" s="46">
        <v>0</v>
      </c>
      <c r="Z154" s="46">
        <v>0</v>
      </c>
      <c r="AA154" s="46">
        <v>0</v>
      </c>
      <c r="AB154" s="71">
        <f t="shared" si="90"/>
        <v>1.242569667884605</v>
      </c>
      <c r="AC154" s="76">
        <f t="shared" si="91"/>
        <v>0</v>
      </c>
      <c r="AD154" s="73">
        <f t="shared" si="92"/>
        <v>0</v>
      </c>
      <c r="AE154" s="72">
        <f t="shared" si="93"/>
        <v>0</v>
      </c>
      <c r="AF154" s="73">
        <f t="shared" si="94"/>
        <v>0</v>
      </c>
      <c r="AG154" s="59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51">
        <v>45675</v>
      </c>
      <c r="B155" s="42" t="s">
        <v>37</v>
      </c>
      <c r="C155" s="51">
        <v>45676</v>
      </c>
      <c r="D155" s="42" t="s">
        <v>35</v>
      </c>
      <c r="E155" s="43">
        <v>23.75</v>
      </c>
      <c r="F155" s="44">
        <v>3.2</v>
      </c>
      <c r="G155" s="44">
        <v>1.7</v>
      </c>
      <c r="H155" s="45">
        <v>4121</v>
      </c>
      <c r="I155" s="45">
        <v>316</v>
      </c>
      <c r="J155" s="44">
        <f t="shared" si="69"/>
        <v>24.561580882352942</v>
      </c>
      <c r="K155" s="79">
        <v>1</v>
      </c>
      <c r="L155" s="45">
        <v>13877</v>
      </c>
      <c r="M155" s="44">
        <v>9.6999999999999993</v>
      </c>
      <c r="N155" s="44">
        <v>14.6</v>
      </c>
      <c r="O155" s="46">
        <v>32</v>
      </c>
      <c r="P155" s="46">
        <v>50</v>
      </c>
      <c r="Q155" s="66">
        <v>36</v>
      </c>
      <c r="R155" s="46">
        <v>1</v>
      </c>
      <c r="S155" s="46">
        <v>0</v>
      </c>
      <c r="T155" s="46">
        <v>0</v>
      </c>
      <c r="U155" s="82">
        <v>0</v>
      </c>
      <c r="V155" s="46">
        <v>0</v>
      </c>
      <c r="W155" s="46">
        <v>0</v>
      </c>
      <c r="X155" s="46">
        <v>0</v>
      </c>
      <c r="Y155" s="46">
        <v>0</v>
      </c>
      <c r="Z155" s="46">
        <v>0</v>
      </c>
      <c r="AA155" s="46">
        <v>0</v>
      </c>
      <c r="AB155" s="71">
        <f t="shared" si="90"/>
        <v>1.4657037009317815</v>
      </c>
      <c r="AC155" s="76">
        <f t="shared" si="91"/>
        <v>4.0713991692549488E-2</v>
      </c>
      <c r="AD155" s="73">
        <f t="shared" si="92"/>
        <v>0</v>
      </c>
      <c r="AE155" s="72">
        <f t="shared" si="93"/>
        <v>0</v>
      </c>
      <c r="AF155" s="73">
        <f t="shared" si="94"/>
        <v>0</v>
      </c>
      <c r="AG155" s="59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51">
        <v>45676</v>
      </c>
      <c r="B156" s="42" t="s">
        <v>35</v>
      </c>
      <c r="C156" s="51">
        <v>45677</v>
      </c>
      <c r="D156" s="42" t="s">
        <v>35</v>
      </c>
      <c r="E156" s="43">
        <v>24</v>
      </c>
      <c r="F156" s="46">
        <v>2.9</v>
      </c>
      <c r="G156" s="46">
        <v>3.3</v>
      </c>
      <c r="H156" s="46">
        <v>3977</v>
      </c>
      <c r="I156" s="46">
        <v>5056</v>
      </c>
      <c r="J156" s="44">
        <f t="shared" si="69"/>
        <v>48.391675374434001</v>
      </c>
      <c r="K156" s="79">
        <v>1</v>
      </c>
      <c r="L156" s="45">
        <v>12806</v>
      </c>
      <c r="M156" s="44">
        <v>9.3000000000000007</v>
      </c>
      <c r="N156" s="44">
        <v>15</v>
      </c>
      <c r="O156" s="46">
        <v>31</v>
      </c>
      <c r="P156" s="46">
        <v>45</v>
      </c>
      <c r="Q156" s="66">
        <v>64</v>
      </c>
      <c r="R156" s="46">
        <v>0</v>
      </c>
      <c r="S156" s="46">
        <v>0</v>
      </c>
      <c r="T156" s="46">
        <v>0</v>
      </c>
      <c r="U156" s="82">
        <v>0</v>
      </c>
      <c r="V156" s="46">
        <v>0</v>
      </c>
      <c r="W156" s="46">
        <v>0</v>
      </c>
      <c r="X156" s="46">
        <v>0</v>
      </c>
      <c r="Y156" s="46">
        <v>0</v>
      </c>
      <c r="Z156" s="46">
        <v>0</v>
      </c>
      <c r="AA156" s="46">
        <v>0</v>
      </c>
      <c r="AB156" s="71">
        <f t="shared" si="90"/>
        <v>1.3225415219621037</v>
      </c>
      <c r="AC156" s="76">
        <f t="shared" si="91"/>
        <v>0</v>
      </c>
      <c r="AD156" s="73">
        <f t="shared" si="92"/>
        <v>0</v>
      </c>
      <c r="AE156" s="72">
        <f t="shared" si="93"/>
        <v>0</v>
      </c>
      <c r="AF156" s="73">
        <f t="shared" si="94"/>
        <v>0</v>
      </c>
      <c r="AG156" s="59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51">
        <v>45677</v>
      </c>
      <c r="B157" s="42" t="s">
        <v>35</v>
      </c>
      <c r="C157" s="51">
        <v>45678</v>
      </c>
      <c r="D157" s="42" t="s">
        <v>47</v>
      </c>
      <c r="E157" s="149">
        <v>24.5</v>
      </c>
      <c r="F157" s="219">
        <v>2.9</v>
      </c>
      <c r="G157" s="219">
        <v>3.2</v>
      </c>
      <c r="H157" s="219">
        <v>3975</v>
      </c>
      <c r="I157" s="219">
        <v>4933</v>
      </c>
      <c r="J157" s="44">
        <f t="shared" si="69"/>
        <v>48.537535919540232</v>
      </c>
      <c r="K157" s="79">
        <v>1</v>
      </c>
      <c r="L157" s="45">
        <v>11787</v>
      </c>
      <c r="M157" s="44">
        <v>9</v>
      </c>
      <c r="N157" s="44">
        <v>13.8</v>
      </c>
      <c r="O157" s="46">
        <v>32</v>
      </c>
      <c r="P157" s="46">
        <v>42</v>
      </c>
      <c r="Q157" s="66">
        <v>31</v>
      </c>
      <c r="R157" s="46">
        <v>0</v>
      </c>
      <c r="S157" s="46">
        <v>0</v>
      </c>
      <c r="T157" s="46">
        <v>0</v>
      </c>
      <c r="U157" s="82">
        <v>0</v>
      </c>
      <c r="V157" s="46">
        <v>0</v>
      </c>
      <c r="W157" s="46">
        <v>0</v>
      </c>
      <c r="X157" s="46">
        <v>0</v>
      </c>
      <c r="Y157" s="46">
        <v>0</v>
      </c>
      <c r="Z157" s="46">
        <v>0</v>
      </c>
      <c r="AA157" s="46">
        <v>0</v>
      </c>
      <c r="AB157" s="71">
        <f t="shared" si="90"/>
        <v>0.63868095923509838</v>
      </c>
      <c r="AC157" s="76">
        <f t="shared" si="91"/>
        <v>0</v>
      </c>
      <c r="AD157" s="73">
        <f t="shared" si="92"/>
        <v>0</v>
      </c>
      <c r="AE157" s="72">
        <f t="shared" si="93"/>
        <v>0</v>
      </c>
      <c r="AF157" s="73">
        <f t="shared" si="94"/>
        <v>0</v>
      </c>
      <c r="AG157" s="59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51">
        <v>45678</v>
      </c>
      <c r="B158" s="42" t="s">
        <v>47</v>
      </c>
      <c r="C158" s="51">
        <v>45679</v>
      </c>
      <c r="D158" s="42" t="s">
        <v>35</v>
      </c>
      <c r="E158" s="43">
        <v>23.5</v>
      </c>
      <c r="F158" s="44">
        <v>2.7</v>
      </c>
      <c r="G158" s="44">
        <v>2.9</v>
      </c>
      <c r="H158" s="45">
        <v>3629</v>
      </c>
      <c r="I158" s="45">
        <v>4111</v>
      </c>
      <c r="J158" s="44">
        <f t="shared" si="69"/>
        <v>46.027671349510427</v>
      </c>
      <c r="K158" s="79">
        <v>1</v>
      </c>
      <c r="L158" s="45">
        <v>11278</v>
      </c>
      <c r="M158" s="44">
        <v>8.8000000000000007</v>
      </c>
      <c r="N158" s="44">
        <v>13.1</v>
      </c>
      <c r="O158" s="46">
        <v>30</v>
      </c>
      <c r="P158" s="46">
        <v>44</v>
      </c>
      <c r="Q158" s="66">
        <v>28</v>
      </c>
      <c r="R158" s="46">
        <v>0</v>
      </c>
      <c r="S158" s="46">
        <v>0</v>
      </c>
      <c r="T158" s="46">
        <v>0</v>
      </c>
      <c r="U158" s="82">
        <v>0</v>
      </c>
      <c r="V158" s="46">
        <v>0</v>
      </c>
      <c r="W158" s="46">
        <v>0</v>
      </c>
      <c r="X158" s="46">
        <v>0</v>
      </c>
      <c r="Y158" s="46">
        <v>0</v>
      </c>
      <c r="Z158" s="46">
        <v>0</v>
      </c>
      <c r="AA158" s="46">
        <v>0</v>
      </c>
      <c r="AB158" s="71">
        <f t="shared" si="90"/>
        <v>0.60832971078163878</v>
      </c>
      <c r="AC158" s="76">
        <f t="shared" si="91"/>
        <v>0</v>
      </c>
      <c r="AD158" s="73">
        <f t="shared" si="92"/>
        <v>0</v>
      </c>
      <c r="AE158" s="72">
        <f t="shared" si="93"/>
        <v>0</v>
      </c>
      <c r="AF158" s="73">
        <f t="shared" si="94"/>
        <v>0</v>
      </c>
      <c r="AG158" s="59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51">
        <v>45679</v>
      </c>
      <c r="B159" s="42" t="s">
        <v>35</v>
      </c>
      <c r="C159" s="51">
        <v>45680</v>
      </c>
      <c r="D159" s="42" t="s">
        <v>37</v>
      </c>
      <c r="E159" s="43">
        <v>24.25</v>
      </c>
      <c r="F159" s="44">
        <v>2.5</v>
      </c>
      <c r="G159" s="44">
        <v>2.7</v>
      </c>
      <c r="H159" s="45">
        <v>3288</v>
      </c>
      <c r="I159" s="45">
        <v>3895</v>
      </c>
      <c r="J159" s="44">
        <f t="shared" si="69"/>
        <v>45.963209876543218</v>
      </c>
      <c r="K159" s="79">
        <v>1</v>
      </c>
      <c r="L159" s="45">
        <v>11047</v>
      </c>
      <c r="M159" s="44">
        <v>8.8000000000000007</v>
      </c>
      <c r="N159" s="44">
        <v>12.2</v>
      </c>
      <c r="O159" s="46">
        <v>30</v>
      </c>
      <c r="P159" s="46">
        <v>42</v>
      </c>
      <c r="Q159" s="66">
        <v>25</v>
      </c>
      <c r="R159" s="46">
        <v>0</v>
      </c>
      <c r="S159" s="46">
        <v>0</v>
      </c>
      <c r="T159" s="46">
        <v>0</v>
      </c>
      <c r="U159" s="82">
        <v>0</v>
      </c>
      <c r="V159" s="46">
        <v>0</v>
      </c>
      <c r="W159" s="46">
        <v>0</v>
      </c>
      <c r="X159" s="46">
        <v>0</v>
      </c>
      <c r="Y159" s="46">
        <v>0</v>
      </c>
      <c r="Z159" s="46">
        <v>0</v>
      </c>
      <c r="AA159" s="46">
        <v>0</v>
      </c>
      <c r="AB159" s="71">
        <f t="shared" si="90"/>
        <v>0.5439132747070925</v>
      </c>
      <c r="AC159" s="76">
        <f t="shared" si="91"/>
        <v>0</v>
      </c>
      <c r="AD159" s="73">
        <f t="shared" si="92"/>
        <v>0</v>
      </c>
      <c r="AE159" s="72">
        <f t="shared" si="93"/>
        <v>0</v>
      </c>
      <c r="AF159" s="73">
        <f t="shared" si="94"/>
        <v>0</v>
      </c>
      <c r="AG159" s="59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51">
        <v>45680</v>
      </c>
      <c r="B160" s="42" t="s">
        <v>37</v>
      </c>
      <c r="C160" s="51">
        <v>45681</v>
      </c>
      <c r="D160" s="42" t="s">
        <v>47</v>
      </c>
      <c r="E160" s="219">
        <v>24.25</v>
      </c>
      <c r="F160" s="219">
        <v>2.6</v>
      </c>
      <c r="G160" s="219">
        <v>2.7</v>
      </c>
      <c r="H160" s="219">
        <v>3345</v>
      </c>
      <c r="I160" s="219">
        <v>3886</v>
      </c>
      <c r="J160" s="44">
        <f t="shared" si="69"/>
        <v>45.429962013295345</v>
      </c>
      <c r="K160" s="79">
        <v>1</v>
      </c>
      <c r="L160" s="45">
        <v>10796</v>
      </c>
      <c r="M160" s="44">
        <v>9</v>
      </c>
      <c r="N160" s="44">
        <v>11.7</v>
      </c>
      <c r="O160" s="45">
        <v>32</v>
      </c>
      <c r="P160" s="46">
        <v>45</v>
      </c>
      <c r="Q160" s="66">
        <v>14</v>
      </c>
      <c r="R160" s="45">
        <v>0</v>
      </c>
      <c r="S160" s="45">
        <v>0</v>
      </c>
      <c r="T160" s="45">
        <v>0</v>
      </c>
      <c r="U160" s="82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71">
        <f t="shared" si="90"/>
        <v>0.30816666753766642</v>
      </c>
      <c r="AC160" s="76">
        <f t="shared" si="91"/>
        <v>0</v>
      </c>
      <c r="AD160" s="73">
        <f t="shared" si="92"/>
        <v>0</v>
      </c>
      <c r="AE160" s="72">
        <f t="shared" si="93"/>
        <v>0</v>
      </c>
      <c r="AF160" s="73">
        <f t="shared" si="94"/>
        <v>0</v>
      </c>
      <c r="AG160" s="59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9" x14ac:dyDescent="0.25">
      <c r="A161" s="51">
        <v>45681</v>
      </c>
      <c r="B161" s="42" t="s">
        <v>47</v>
      </c>
      <c r="C161" s="51">
        <v>45682</v>
      </c>
      <c r="D161" s="42" t="s">
        <v>35</v>
      </c>
      <c r="E161" s="149">
        <v>23.5</v>
      </c>
      <c r="F161" s="219">
        <v>1.3</v>
      </c>
      <c r="G161" s="75">
        <v>3</v>
      </c>
      <c r="H161" s="219">
        <v>2473</v>
      </c>
      <c r="I161" s="219">
        <v>3925</v>
      </c>
      <c r="J161" s="44">
        <f t="shared" si="69"/>
        <v>53.510683760683754</v>
      </c>
      <c r="K161" s="79">
        <v>1</v>
      </c>
      <c r="L161" s="45">
        <v>10525</v>
      </c>
      <c r="M161" s="44">
        <v>9</v>
      </c>
      <c r="N161" s="44">
        <v>12.1</v>
      </c>
      <c r="O161" s="45">
        <v>33</v>
      </c>
      <c r="P161" s="46">
        <v>60</v>
      </c>
      <c r="Q161" s="66">
        <v>14</v>
      </c>
      <c r="R161" s="45">
        <v>1</v>
      </c>
      <c r="S161" s="45">
        <v>0</v>
      </c>
      <c r="T161" s="45">
        <v>0</v>
      </c>
      <c r="U161" s="82">
        <v>0</v>
      </c>
      <c r="V161" s="45">
        <v>0</v>
      </c>
      <c r="W161" s="45">
        <v>0</v>
      </c>
      <c r="X161" s="45">
        <v>0</v>
      </c>
      <c r="Y161" s="45">
        <v>0</v>
      </c>
      <c r="Z161" s="45">
        <v>0</v>
      </c>
      <c r="AA161" s="45">
        <v>0</v>
      </c>
      <c r="AB161" s="71">
        <f t="shared" si="90"/>
        <v>0.2616299964061814</v>
      </c>
      <c r="AC161" s="76">
        <f t="shared" si="91"/>
        <v>1.8687856886155815E-2</v>
      </c>
      <c r="AD161" s="73">
        <f t="shared" si="92"/>
        <v>0</v>
      </c>
      <c r="AE161" s="72">
        <f t="shared" si="93"/>
        <v>0</v>
      </c>
      <c r="AF161" s="73">
        <f t="shared" si="94"/>
        <v>0</v>
      </c>
      <c r="AG161" s="59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9" x14ac:dyDescent="0.25">
      <c r="A162" s="51">
        <v>45682</v>
      </c>
      <c r="B162" s="42" t="s">
        <v>35</v>
      </c>
      <c r="C162" s="51">
        <v>45683</v>
      </c>
      <c r="D162" s="42" t="s">
        <v>47</v>
      </c>
      <c r="E162" s="43">
        <v>24.5</v>
      </c>
      <c r="F162" s="44">
        <v>2.6</v>
      </c>
      <c r="G162" s="44">
        <v>2.2000000000000002</v>
      </c>
      <c r="H162" s="45">
        <v>3556</v>
      </c>
      <c r="I162" s="45">
        <v>4103</v>
      </c>
      <c r="J162" s="44">
        <f t="shared" si="69"/>
        <v>53.878205128205124</v>
      </c>
      <c r="K162" s="79">
        <v>1</v>
      </c>
      <c r="L162" s="45">
        <v>10276</v>
      </c>
      <c r="M162" s="44">
        <v>8.8000000000000007</v>
      </c>
      <c r="N162" s="44">
        <v>11.1</v>
      </c>
      <c r="O162" s="46">
        <v>33</v>
      </c>
      <c r="P162" s="46">
        <v>42</v>
      </c>
      <c r="Q162" s="66">
        <v>16</v>
      </c>
      <c r="R162" s="46">
        <v>0</v>
      </c>
      <c r="S162" s="46">
        <v>0</v>
      </c>
      <c r="T162" s="46">
        <v>0</v>
      </c>
      <c r="U162" s="82">
        <v>0</v>
      </c>
      <c r="V162" s="46">
        <v>0</v>
      </c>
      <c r="W162" s="126">
        <v>0</v>
      </c>
      <c r="X162" s="46">
        <v>0</v>
      </c>
      <c r="Y162" s="46">
        <v>0</v>
      </c>
      <c r="Z162" s="46">
        <v>0</v>
      </c>
      <c r="AA162" s="46">
        <v>0</v>
      </c>
      <c r="AB162" s="71">
        <f t="shared" si="90"/>
        <v>0.29696609161213566</v>
      </c>
      <c r="AC162" s="76">
        <f t="shared" si="91"/>
        <v>0</v>
      </c>
      <c r="AD162" s="73">
        <f t="shared" si="92"/>
        <v>0</v>
      </c>
      <c r="AE162" s="72">
        <f t="shared" si="93"/>
        <v>0</v>
      </c>
      <c r="AF162" s="73">
        <f t="shared" si="94"/>
        <v>0</v>
      </c>
      <c r="AG162" s="59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9" x14ac:dyDescent="0.25">
      <c r="A163" s="51">
        <v>45683</v>
      </c>
      <c r="B163" s="42" t="s">
        <v>47</v>
      </c>
      <c r="C163" s="51">
        <v>45684</v>
      </c>
      <c r="D163" s="42" t="s">
        <v>37</v>
      </c>
      <c r="E163" s="43">
        <v>23.75</v>
      </c>
      <c r="F163" s="44">
        <v>2.5</v>
      </c>
      <c r="G163" s="44">
        <v>3</v>
      </c>
      <c r="H163" s="45">
        <v>3224</v>
      </c>
      <c r="I163" s="98">
        <v>3969</v>
      </c>
      <c r="J163" s="44">
        <f t="shared" si="69"/>
        <v>43.543333333333329</v>
      </c>
      <c r="K163" s="79">
        <v>1</v>
      </c>
      <c r="L163" s="45">
        <v>10080</v>
      </c>
      <c r="M163" s="44">
        <v>8.4</v>
      </c>
      <c r="N163" s="44">
        <v>11.8</v>
      </c>
      <c r="O163" s="98">
        <v>31</v>
      </c>
      <c r="P163" s="46">
        <v>84</v>
      </c>
      <c r="Q163" s="66">
        <v>25</v>
      </c>
      <c r="R163" s="46">
        <v>0</v>
      </c>
      <c r="S163" s="46">
        <v>1</v>
      </c>
      <c r="T163" s="46">
        <v>0</v>
      </c>
      <c r="U163" s="82">
        <v>0</v>
      </c>
      <c r="V163" s="46">
        <v>0</v>
      </c>
      <c r="W163" s="46">
        <v>0</v>
      </c>
      <c r="X163" s="46">
        <v>0</v>
      </c>
      <c r="Y163" s="46">
        <v>0</v>
      </c>
      <c r="Z163" s="46">
        <v>0</v>
      </c>
      <c r="AA163" s="46">
        <v>0</v>
      </c>
      <c r="AB163" s="71">
        <f t="shared" si="90"/>
        <v>0.57414070274822027</v>
      </c>
      <c r="AC163" s="76">
        <f t="shared" si="91"/>
        <v>0</v>
      </c>
      <c r="AD163" s="73">
        <f t="shared" si="92"/>
        <v>2.2965628109928807E-2</v>
      </c>
      <c r="AE163" s="72">
        <f t="shared" si="93"/>
        <v>0</v>
      </c>
      <c r="AF163" s="73">
        <f t="shared" si="94"/>
        <v>0</v>
      </c>
      <c r="AG163" s="59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9" x14ac:dyDescent="0.25">
      <c r="A164" s="51"/>
      <c r="B164" s="42"/>
      <c r="C164" s="51"/>
      <c r="D164" s="42"/>
      <c r="E164" s="43"/>
      <c r="F164" s="44"/>
      <c r="G164" s="44"/>
      <c r="H164" s="45"/>
      <c r="I164" s="98"/>
      <c r="J164" s="44"/>
      <c r="K164" s="79"/>
      <c r="L164" s="45"/>
      <c r="M164" s="44"/>
      <c r="N164" s="44"/>
      <c r="O164" s="46"/>
      <c r="P164" s="46"/>
      <c r="Q164" s="66"/>
      <c r="R164" s="46"/>
      <c r="S164" s="46"/>
      <c r="T164" s="46"/>
      <c r="U164" s="82"/>
      <c r="V164" s="46"/>
      <c r="W164" s="46"/>
      <c r="X164" s="46"/>
      <c r="Y164" s="46"/>
      <c r="Z164" s="46"/>
      <c r="AA164" s="46"/>
      <c r="AB164" s="71"/>
      <c r="AC164" s="76"/>
      <c r="AD164" s="73"/>
      <c r="AE164" s="72"/>
      <c r="AF164" s="73"/>
      <c r="AG164" s="59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9" x14ac:dyDescent="0.25">
      <c r="A165" s="51"/>
      <c r="B165" s="42"/>
      <c r="C165" s="51"/>
      <c r="D165" s="155"/>
      <c r="E165" s="156"/>
      <c r="F165" s="156"/>
      <c r="G165" s="156"/>
      <c r="H165" s="156"/>
      <c r="I165" s="156"/>
      <c r="J165" s="156"/>
      <c r="K165" s="157"/>
      <c r="L165" s="45"/>
      <c r="M165" s="220"/>
      <c r="N165" s="220"/>
      <c r="O165" s="220"/>
      <c r="P165" s="46"/>
      <c r="Q165" s="66"/>
      <c r="R165" s="220"/>
      <c r="S165" s="220"/>
      <c r="T165" s="220"/>
      <c r="U165" s="82"/>
      <c r="V165" s="220"/>
      <c r="W165" s="220"/>
      <c r="X165" s="220"/>
      <c r="Y165" s="220"/>
      <c r="Z165" s="220"/>
      <c r="AA165" s="220"/>
      <c r="AB165" s="220"/>
      <c r="AC165" s="220"/>
      <c r="AD165" s="220"/>
      <c r="AE165" s="220"/>
      <c r="AF165" s="220"/>
      <c r="AG165" s="59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9" x14ac:dyDescent="0.25">
      <c r="A166" s="51"/>
      <c r="B166" s="42"/>
      <c r="C166" s="51"/>
      <c r="D166" s="42"/>
      <c r="E166" s="43"/>
      <c r="F166" s="44"/>
      <c r="G166" s="44"/>
      <c r="H166" s="45"/>
      <c r="I166" s="45"/>
      <c r="J166" s="44"/>
      <c r="K166" s="79"/>
      <c r="L166" s="45"/>
      <c r="M166" s="44"/>
      <c r="N166" s="44"/>
      <c r="O166" s="98"/>
      <c r="P166" s="46"/>
      <c r="Q166" s="66"/>
      <c r="R166" s="46"/>
      <c r="S166" s="46"/>
      <c r="T166" s="46"/>
      <c r="U166" s="82"/>
      <c r="V166" s="46"/>
      <c r="W166" s="46"/>
      <c r="X166" s="46"/>
      <c r="Y166" s="46"/>
      <c r="Z166" s="46"/>
      <c r="AA166" s="46"/>
      <c r="AB166" s="71"/>
      <c r="AC166" s="76"/>
      <c r="AD166" s="73"/>
      <c r="AE166" s="72"/>
      <c r="AF166" s="73"/>
      <c r="AG166" s="59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9" x14ac:dyDescent="0.25">
      <c r="A167" s="51"/>
      <c r="B167" s="42"/>
      <c r="C167" s="51"/>
      <c r="D167" s="42"/>
      <c r="E167" s="43"/>
      <c r="F167" s="44"/>
      <c r="G167" s="44"/>
      <c r="H167" s="45"/>
      <c r="I167" s="45"/>
      <c r="J167" s="44"/>
      <c r="K167" s="79"/>
      <c r="L167" s="45"/>
      <c r="M167" s="44"/>
      <c r="N167" s="44"/>
      <c r="O167" s="46"/>
      <c r="P167" s="46"/>
      <c r="Q167" s="66"/>
      <c r="R167" s="46"/>
      <c r="S167" s="46"/>
      <c r="T167" s="46"/>
      <c r="U167" s="82"/>
      <c r="V167" s="46"/>
      <c r="W167" s="46"/>
      <c r="X167" s="46"/>
      <c r="Y167" s="46"/>
      <c r="Z167" s="46"/>
      <c r="AA167" s="46"/>
      <c r="AB167" s="71"/>
      <c r="AC167" s="76"/>
      <c r="AD167" s="73"/>
      <c r="AE167" s="72"/>
      <c r="AF167" s="73"/>
      <c r="AG167" s="59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9" x14ac:dyDescent="0.25">
      <c r="A168" s="51"/>
      <c r="B168" s="42"/>
      <c r="C168" s="51"/>
      <c r="D168" s="42"/>
      <c r="E168" s="43"/>
      <c r="F168" s="44"/>
      <c r="G168" s="44"/>
      <c r="H168" s="45"/>
      <c r="I168" s="45"/>
      <c r="J168" s="44"/>
      <c r="K168" s="79"/>
      <c r="L168" s="45"/>
      <c r="M168" s="44"/>
      <c r="N168" s="44"/>
      <c r="O168" s="46"/>
      <c r="P168" s="46"/>
      <c r="Q168" s="66"/>
      <c r="R168" s="46"/>
      <c r="S168" s="46"/>
      <c r="T168" s="46"/>
      <c r="U168" s="82"/>
      <c r="V168" s="46"/>
      <c r="W168" s="46"/>
      <c r="X168" s="46"/>
      <c r="Y168" s="46"/>
      <c r="Z168" s="46"/>
      <c r="AA168" s="46"/>
      <c r="AB168" s="76"/>
      <c r="AC168" s="76"/>
      <c r="AD168" s="73"/>
      <c r="AE168" s="73"/>
      <c r="AF168" s="73"/>
      <c r="AG168" s="59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9" x14ac:dyDescent="0.25">
      <c r="A169" s="51"/>
      <c r="B169" s="42"/>
      <c r="C169" s="51"/>
      <c r="D169" s="132"/>
      <c r="E169" s="43"/>
      <c r="F169" s="44"/>
      <c r="G169" s="44"/>
      <c r="H169" s="45"/>
      <c r="I169" s="45"/>
      <c r="J169" s="44"/>
      <c r="K169" s="79"/>
      <c r="L169" s="45"/>
      <c r="M169" s="44"/>
      <c r="N169" s="44"/>
      <c r="O169" s="98"/>
      <c r="P169" s="46"/>
      <c r="Q169" s="66"/>
      <c r="R169" s="46"/>
      <c r="S169" s="46"/>
      <c r="T169" s="46"/>
      <c r="U169" s="82"/>
      <c r="V169" s="46"/>
      <c r="W169" s="46"/>
      <c r="X169" s="46"/>
      <c r="Y169" s="46"/>
      <c r="Z169" s="46"/>
      <c r="AA169" s="126"/>
      <c r="AB169" s="76"/>
      <c r="AC169" s="76"/>
      <c r="AD169" s="73"/>
      <c r="AE169" s="73"/>
      <c r="AF169" s="73"/>
      <c r="AG169" s="59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9" x14ac:dyDescent="0.25">
      <c r="A170" s="51"/>
      <c r="B170" s="42"/>
      <c r="C170" s="51"/>
      <c r="D170" s="155"/>
      <c r="E170" s="156"/>
      <c r="F170" s="156"/>
      <c r="G170" s="156"/>
      <c r="H170" s="156"/>
      <c r="I170" s="156"/>
      <c r="J170" s="156"/>
      <c r="K170" s="157"/>
      <c r="L170" s="45"/>
      <c r="M170" s="216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  <c r="AA170" s="217"/>
      <c r="AB170" s="217"/>
      <c r="AC170" s="217"/>
      <c r="AD170" s="217"/>
      <c r="AE170" s="217"/>
      <c r="AF170" s="218"/>
      <c r="AG170" s="59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9" x14ac:dyDescent="0.25">
      <c r="A171" s="51"/>
      <c r="B171" s="42"/>
      <c r="C171" s="51"/>
      <c r="D171" s="155"/>
      <c r="E171" s="156"/>
      <c r="F171" s="156"/>
      <c r="G171" s="156"/>
      <c r="H171" s="156"/>
      <c r="I171" s="156"/>
      <c r="J171" s="156"/>
      <c r="K171" s="157"/>
      <c r="L171" s="45"/>
      <c r="M171" s="216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  <c r="AA171" s="217"/>
      <c r="AB171" s="217"/>
      <c r="AC171" s="217"/>
      <c r="AD171" s="217"/>
      <c r="AE171" s="217"/>
      <c r="AF171" s="218"/>
      <c r="AG171" s="53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9" x14ac:dyDescent="0.25">
      <c r="A172" s="51"/>
      <c r="B172" s="42"/>
      <c r="C172" s="51"/>
      <c r="D172" s="155"/>
      <c r="E172" s="156"/>
      <c r="F172" s="156"/>
      <c r="G172" s="156"/>
      <c r="H172" s="156"/>
      <c r="I172" s="156"/>
      <c r="J172" s="156"/>
      <c r="K172" s="157"/>
      <c r="L172" s="45"/>
      <c r="M172" s="216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  <c r="AA172" s="217"/>
      <c r="AB172" s="217"/>
      <c r="AC172" s="217"/>
      <c r="AD172" s="217"/>
      <c r="AE172" s="217"/>
      <c r="AF172" s="218"/>
      <c r="AG172" s="53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9" x14ac:dyDescent="0.25">
      <c r="A173" s="51"/>
      <c r="B173" s="42"/>
      <c r="C173" s="51"/>
      <c r="D173" s="42"/>
      <c r="E173" s="43"/>
      <c r="F173" s="44"/>
      <c r="G173" s="44"/>
      <c r="H173" s="45"/>
      <c r="I173" s="102"/>
      <c r="J173" s="44"/>
      <c r="K173" s="79"/>
      <c r="L173" s="45"/>
      <c r="M173" s="44"/>
      <c r="N173" s="44"/>
      <c r="O173" s="98"/>
      <c r="P173" s="98"/>
      <c r="Q173" s="46"/>
      <c r="R173" s="46"/>
      <c r="S173" s="46"/>
      <c r="T173" s="46"/>
      <c r="U173" s="82"/>
      <c r="V173" s="46"/>
      <c r="W173" s="46"/>
      <c r="X173" s="46"/>
      <c r="Y173" s="46"/>
      <c r="Z173" s="46"/>
      <c r="AA173" s="46"/>
      <c r="AB173" s="76"/>
      <c r="AC173" s="76"/>
      <c r="AD173" s="73"/>
      <c r="AE173" s="73"/>
      <c r="AF173" s="73"/>
      <c r="AG173" s="59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9" x14ac:dyDescent="0.25">
      <c r="A174" s="51"/>
      <c r="B174" s="42"/>
      <c r="C174" s="51"/>
      <c r="D174" s="42"/>
      <c r="E174" s="43"/>
      <c r="F174" s="44"/>
      <c r="G174" s="44"/>
      <c r="H174" s="45"/>
      <c r="I174" s="45"/>
      <c r="J174" s="44"/>
      <c r="K174" s="79"/>
      <c r="L174" s="45"/>
      <c r="M174" s="44"/>
      <c r="N174" s="44"/>
      <c r="O174" s="77"/>
      <c r="P174" s="46"/>
      <c r="Q174" s="46"/>
      <c r="R174" s="46"/>
      <c r="S174" s="46"/>
      <c r="T174" s="46"/>
      <c r="U174" s="82"/>
      <c r="V174" s="46"/>
      <c r="W174" s="46"/>
      <c r="X174" s="46"/>
      <c r="Y174" s="46"/>
      <c r="Z174" s="46"/>
      <c r="AA174" s="46"/>
      <c r="AB174" s="76"/>
      <c r="AC174" s="76"/>
      <c r="AD174" s="73"/>
      <c r="AE174" s="73"/>
      <c r="AF174" s="73"/>
      <c r="AG174" s="53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9" x14ac:dyDescent="0.25">
      <c r="A175" s="51"/>
      <c r="B175" s="42"/>
      <c r="C175" s="51"/>
      <c r="D175" s="42"/>
      <c r="E175" s="43"/>
      <c r="F175" s="44"/>
      <c r="G175" s="44"/>
      <c r="H175" s="45"/>
      <c r="I175" s="45"/>
      <c r="J175" s="44"/>
      <c r="K175" s="79"/>
      <c r="L175" s="45"/>
      <c r="M175" s="44"/>
      <c r="N175" s="44"/>
      <c r="O175" s="98"/>
      <c r="P175" s="98"/>
      <c r="Q175" s="46"/>
      <c r="R175" s="46"/>
      <c r="S175" s="46"/>
      <c r="T175" s="46"/>
      <c r="U175" s="82"/>
      <c r="V175" s="46"/>
      <c r="W175" s="46"/>
      <c r="X175" s="46"/>
      <c r="Y175" s="46"/>
      <c r="Z175" s="46"/>
      <c r="AA175" s="46"/>
      <c r="AB175" s="76"/>
      <c r="AC175" s="76"/>
      <c r="AD175" s="73"/>
      <c r="AE175" s="73"/>
      <c r="AF175" s="73"/>
      <c r="AG175" s="53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51"/>
      <c r="B176" s="42"/>
      <c r="C176" s="51"/>
      <c r="D176" s="42"/>
      <c r="E176" s="43"/>
      <c r="F176" s="44"/>
      <c r="G176" s="44"/>
      <c r="H176" s="45"/>
      <c r="I176" s="45"/>
      <c r="J176" s="44"/>
      <c r="K176" s="79"/>
      <c r="L176" s="45"/>
      <c r="M176" s="44"/>
      <c r="N176" s="44"/>
      <c r="O176" s="98"/>
      <c r="P176" s="98"/>
      <c r="Q176" s="46"/>
      <c r="R176" s="46"/>
      <c r="S176" s="46"/>
      <c r="T176" s="46"/>
      <c r="U176" s="82"/>
      <c r="V176" s="46"/>
      <c r="W176" s="46"/>
      <c r="X176" s="46"/>
      <c r="Y176" s="46"/>
      <c r="Z176" s="46"/>
      <c r="AA176" s="46"/>
      <c r="AB176" s="76"/>
      <c r="AC176" s="76"/>
      <c r="AD176" s="73"/>
      <c r="AE176" s="73"/>
      <c r="AF176" s="73"/>
      <c r="AG176" s="59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7" x14ac:dyDescent="0.25">
      <c r="A177" s="51"/>
      <c r="B177" s="42"/>
      <c r="C177" s="51"/>
      <c r="D177" s="42"/>
      <c r="E177" s="43"/>
      <c r="F177" s="44"/>
      <c r="G177" s="44"/>
      <c r="H177" s="45"/>
      <c r="I177" s="45"/>
      <c r="J177" s="44"/>
      <c r="K177" s="79"/>
      <c r="L177" s="45"/>
      <c r="M177" s="44"/>
      <c r="N177" s="44"/>
      <c r="O177" s="98"/>
      <c r="P177" s="98"/>
      <c r="Q177" s="46"/>
      <c r="R177" s="46"/>
      <c r="S177" s="46"/>
      <c r="T177" s="46"/>
      <c r="U177" s="82"/>
      <c r="V177" s="46"/>
      <c r="W177" s="46"/>
      <c r="X177" s="46"/>
      <c r="Y177" s="46"/>
      <c r="Z177" s="46"/>
      <c r="AA177" s="46"/>
      <c r="AB177" s="76"/>
      <c r="AC177" s="76"/>
      <c r="AD177" s="73"/>
      <c r="AE177" s="73"/>
      <c r="AF177" s="73"/>
      <c r="AG177" s="53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7" x14ac:dyDescent="0.25">
      <c r="A178" s="51"/>
      <c r="B178" s="42"/>
      <c r="C178" s="51"/>
      <c r="D178" s="42"/>
      <c r="E178" s="43"/>
      <c r="F178" s="44"/>
      <c r="G178" s="44"/>
      <c r="H178" s="45"/>
      <c r="I178" s="45"/>
      <c r="J178" s="44"/>
      <c r="K178" s="79"/>
      <c r="L178" s="45"/>
      <c r="M178" s="44"/>
      <c r="N178" s="44"/>
      <c r="O178" s="98"/>
      <c r="P178" s="98"/>
      <c r="Q178" s="46"/>
      <c r="R178" s="46"/>
      <c r="S178" s="46"/>
      <c r="T178" s="46"/>
      <c r="U178" s="82"/>
      <c r="V178" s="46"/>
      <c r="W178" s="46"/>
      <c r="X178" s="46"/>
      <c r="Y178" s="101"/>
      <c r="Z178" s="46"/>
      <c r="AA178" s="46"/>
      <c r="AB178" s="76"/>
      <c r="AC178" s="76"/>
      <c r="AD178" s="73"/>
      <c r="AE178" s="73"/>
      <c r="AF178" s="73"/>
      <c r="AG178" s="53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7" x14ac:dyDescent="0.25">
      <c r="A179" s="51"/>
      <c r="B179" s="42"/>
      <c r="C179" s="51"/>
      <c r="D179" s="42"/>
      <c r="E179" s="43"/>
      <c r="F179" s="44"/>
      <c r="G179" s="44"/>
      <c r="H179" s="45"/>
      <c r="I179" s="45"/>
      <c r="J179" s="44"/>
      <c r="K179" s="79"/>
      <c r="L179" s="45"/>
      <c r="M179" s="44"/>
      <c r="N179" s="44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76"/>
      <c r="AC179" s="76"/>
      <c r="AD179" s="73"/>
      <c r="AE179" s="73"/>
      <c r="AF179" s="73"/>
      <c r="AG179" s="53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7" x14ac:dyDescent="0.25">
      <c r="A180" s="51"/>
      <c r="B180" s="42"/>
      <c r="C180" s="51"/>
      <c r="D180" s="42"/>
      <c r="E180" s="43"/>
      <c r="F180" s="44"/>
      <c r="G180" s="44"/>
      <c r="H180" s="45"/>
      <c r="I180" s="45"/>
      <c r="J180" s="44"/>
      <c r="K180" s="79"/>
      <c r="L180" s="45"/>
      <c r="M180" s="44"/>
      <c r="N180" s="44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76"/>
      <c r="AC180" s="76"/>
      <c r="AD180" s="73"/>
      <c r="AE180" s="73"/>
      <c r="AF180" s="73"/>
      <c r="AG180" s="53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7" x14ac:dyDescent="0.25">
      <c r="A181" s="51"/>
      <c r="B181" s="42"/>
      <c r="C181" s="51"/>
      <c r="D181" s="42"/>
      <c r="E181" s="43"/>
      <c r="F181" s="44"/>
      <c r="G181" s="44"/>
      <c r="H181" s="45"/>
      <c r="I181" s="45"/>
      <c r="J181" s="44"/>
      <c r="K181" s="79"/>
      <c r="L181" s="45"/>
      <c r="M181" s="44"/>
      <c r="N181" s="44"/>
      <c r="O181" s="98"/>
      <c r="P181" s="98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76"/>
      <c r="AC181" s="76"/>
      <c r="AD181" s="73"/>
      <c r="AE181" s="73"/>
      <c r="AF181" s="73"/>
      <c r="AG181" s="59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7" x14ac:dyDescent="0.25">
      <c r="A182" s="51"/>
      <c r="B182" s="42"/>
      <c r="C182" s="51"/>
      <c r="D182" s="155"/>
      <c r="E182" s="156"/>
      <c r="F182" s="156"/>
      <c r="G182" s="156"/>
      <c r="H182" s="156"/>
      <c r="I182" s="156"/>
      <c r="J182" s="156"/>
      <c r="K182" s="157"/>
      <c r="L182" s="45"/>
      <c r="M182" s="216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  <c r="AA182" s="217"/>
      <c r="AB182" s="217"/>
      <c r="AC182" s="217"/>
      <c r="AD182" s="217"/>
      <c r="AE182" s="217"/>
      <c r="AF182" s="218"/>
      <c r="AG182" s="59"/>
      <c r="AH182" s="1"/>
      <c r="AI182" s="1"/>
      <c r="AJ182" s="1"/>
      <c r="AK182" s="59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51"/>
      <c r="B183" s="42"/>
      <c r="C183" s="51"/>
      <c r="D183" s="155"/>
      <c r="E183" s="156"/>
      <c r="F183" s="156"/>
      <c r="G183" s="156"/>
      <c r="H183" s="156"/>
      <c r="I183" s="156"/>
      <c r="J183" s="156"/>
      <c r="K183" s="157"/>
      <c r="L183" s="45"/>
      <c r="M183" s="216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  <c r="AA183" s="217"/>
      <c r="AB183" s="217"/>
      <c r="AC183" s="217"/>
      <c r="AD183" s="217"/>
      <c r="AE183" s="217"/>
      <c r="AF183" s="218"/>
      <c r="AR183" s="1"/>
      <c r="AS183" s="1"/>
    </row>
    <row r="184" spans="1:47" x14ac:dyDescent="0.25">
      <c r="A184" s="51"/>
      <c r="B184" s="42"/>
      <c r="C184" s="51"/>
      <c r="D184" s="42"/>
      <c r="E184" s="43"/>
      <c r="F184" s="44"/>
      <c r="G184" s="44"/>
      <c r="H184" s="45"/>
      <c r="I184" s="45"/>
      <c r="J184" s="44"/>
      <c r="K184" s="79"/>
      <c r="L184" s="45"/>
      <c r="M184" s="44"/>
      <c r="N184" s="44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76"/>
      <c r="AC184" s="76"/>
      <c r="AD184" s="73"/>
      <c r="AE184" s="73"/>
      <c r="AF184" s="73"/>
      <c r="AG184" s="53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7" x14ac:dyDescent="0.25">
      <c r="A185" s="51"/>
      <c r="B185" s="42"/>
      <c r="C185" s="51"/>
      <c r="D185" s="42"/>
      <c r="E185" s="43"/>
      <c r="F185" s="44"/>
      <c r="G185" s="44"/>
      <c r="H185" s="45"/>
      <c r="I185" s="45"/>
      <c r="J185" s="44"/>
      <c r="K185" s="79"/>
      <c r="L185" s="45"/>
      <c r="M185" s="44"/>
      <c r="N185" s="44"/>
      <c r="O185" s="98"/>
      <c r="P185" s="98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76"/>
      <c r="AC185" s="76"/>
      <c r="AD185" s="73"/>
      <c r="AE185" s="73"/>
      <c r="AF185" s="73"/>
      <c r="AG185" s="53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7" x14ac:dyDescent="0.25">
      <c r="A186" s="51"/>
      <c r="B186" s="42"/>
      <c r="C186" s="51"/>
      <c r="D186" s="42"/>
      <c r="E186" s="43"/>
      <c r="F186" s="44"/>
      <c r="G186" s="44"/>
      <c r="H186" s="45"/>
      <c r="I186" s="45"/>
      <c r="J186" s="44"/>
      <c r="K186" s="79"/>
      <c r="L186" s="45"/>
      <c r="M186" s="44"/>
      <c r="N186" s="75"/>
      <c r="O186" s="98"/>
      <c r="P186" s="98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76"/>
      <c r="AC186" s="76"/>
      <c r="AD186" s="73"/>
      <c r="AE186" s="73"/>
      <c r="AF186" s="73"/>
      <c r="AG186" s="53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7" x14ac:dyDescent="0.25">
      <c r="A187" s="51"/>
      <c r="B187" s="42"/>
      <c r="C187" s="51"/>
      <c r="D187" s="42"/>
      <c r="E187" s="43"/>
      <c r="F187" s="44"/>
      <c r="G187" s="44"/>
      <c r="H187" s="45"/>
      <c r="I187" s="45"/>
      <c r="J187" s="44"/>
      <c r="K187" s="79"/>
      <c r="L187" s="45"/>
      <c r="M187" s="44"/>
      <c r="N187" s="44"/>
      <c r="O187" s="98"/>
      <c r="P187" s="98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76"/>
      <c r="AC187" s="76"/>
      <c r="AD187" s="73"/>
      <c r="AE187" s="73"/>
      <c r="AF187" s="73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7" x14ac:dyDescent="0.25">
      <c r="A188" s="51"/>
      <c r="B188" s="42"/>
      <c r="C188" s="51"/>
      <c r="D188" s="155"/>
      <c r="E188" s="156"/>
      <c r="F188" s="156"/>
      <c r="G188" s="156"/>
      <c r="H188" s="156"/>
      <c r="I188" s="156"/>
      <c r="J188" s="156"/>
      <c r="K188" s="157"/>
      <c r="L188" s="45"/>
      <c r="M188" s="199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7" x14ac:dyDescent="0.25">
      <c r="A189" s="51"/>
      <c r="B189" s="42"/>
      <c r="C189" s="51"/>
      <c r="D189" s="155"/>
      <c r="E189" s="156"/>
      <c r="F189" s="156"/>
      <c r="G189" s="156"/>
      <c r="H189" s="156"/>
      <c r="I189" s="156"/>
      <c r="J189" s="156"/>
      <c r="K189" s="157"/>
      <c r="L189" s="45"/>
      <c r="M189" s="199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7" x14ac:dyDescent="0.25">
      <c r="A190" s="51"/>
      <c r="B190" s="42"/>
      <c r="C190" s="51"/>
      <c r="D190" s="155"/>
      <c r="E190" s="156"/>
      <c r="F190" s="156"/>
      <c r="G190" s="156"/>
      <c r="H190" s="156"/>
      <c r="I190" s="156"/>
      <c r="J190" s="156"/>
      <c r="K190" s="157"/>
      <c r="L190" s="45"/>
      <c r="M190" s="199"/>
      <c r="N190" s="200"/>
      <c r="O190" s="200"/>
      <c r="P190" s="200"/>
      <c r="Q190" s="200"/>
      <c r="R190" s="200"/>
      <c r="S190" s="200"/>
      <c r="T190" s="200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7" x14ac:dyDescent="0.25">
      <c r="A191" s="51"/>
      <c r="B191" s="42"/>
      <c r="C191" s="51"/>
      <c r="D191" s="42"/>
      <c r="E191" s="43"/>
      <c r="F191" s="44"/>
      <c r="G191" s="44"/>
      <c r="H191" s="45"/>
      <c r="I191" s="45"/>
      <c r="J191" s="44"/>
      <c r="K191" s="79"/>
      <c r="L191" s="45"/>
      <c r="M191" s="44"/>
      <c r="N191" s="44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76"/>
      <c r="AC191" s="76"/>
      <c r="AD191" s="73"/>
      <c r="AE191" s="73"/>
      <c r="AF191" s="73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7" x14ac:dyDescent="0.25">
      <c r="A192" s="51"/>
      <c r="B192" s="42"/>
      <c r="C192" s="51"/>
      <c r="D192" s="42"/>
      <c r="E192" s="43"/>
      <c r="F192" s="44"/>
      <c r="G192" s="44"/>
      <c r="H192" s="45"/>
      <c r="I192" s="45"/>
      <c r="J192" s="44"/>
      <c r="K192" s="79"/>
      <c r="L192" s="45"/>
      <c r="M192" s="44"/>
      <c r="N192" s="44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76"/>
      <c r="AC192" s="76"/>
      <c r="AD192" s="73"/>
      <c r="AE192" s="73"/>
      <c r="AF192" s="73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51"/>
      <c r="B193" s="42"/>
      <c r="C193" s="51"/>
      <c r="D193" s="42"/>
      <c r="E193" s="43"/>
      <c r="F193" s="44"/>
      <c r="G193" s="44"/>
      <c r="H193" s="45"/>
      <c r="I193" s="45"/>
      <c r="J193" s="44"/>
      <c r="K193" s="79"/>
      <c r="L193" s="45"/>
      <c r="M193" s="44"/>
      <c r="N193" s="44"/>
      <c r="O193" s="98"/>
      <c r="P193" s="98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76"/>
      <c r="AC193" s="76"/>
      <c r="AD193" s="73"/>
      <c r="AE193" s="73"/>
      <c r="AF193" s="73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51"/>
      <c r="B194" s="42"/>
      <c r="C194" s="51"/>
      <c r="D194" s="42"/>
      <c r="E194" s="43"/>
      <c r="F194" s="44"/>
      <c r="G194" s="44"/>
      <c r="H194" s="45"/>
      <c r="I194" s="45"/>
      <c r="J194" s="44"/>
      <c r="K194" s="79"/>
      <c r="L194" s="69"/>
      <c r="M194" s="44"/>
      <c r="N194" s="44"/>
      <c r="O194" s="98"/>
      <c r="P194" s="98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76"/>
      <c r="AC194" s="76"/>
      <c r="AD194" s="73"/>
      <c r="AE194" s="73"/>
      <c r="AF194" s="73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51"/>
      <c r="B195" s="42"/>
      <c r="C195" s="51"/>
      <c r="D195" s="42"/>
      <c r="E195" s="43"/>
      <c r="F195" s="44"/>
      <c r="G195" s="44"/>
      <c r="H195" s="45"/>
      <c r="I195" s="45"/>
      <c r="J195" s="44"/>
      <c r="K195" s="79"/>
      <c r="L195" s="45"/>
      <c r="M195" s="44"/>
      <c r="N195" s="44"/>
      <c r="O195" s="98"/>
      <c r="P195" s="98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76"/>
      <c r="AC195" s="76"/>
      <c r="AD195" s="73"/>
      <c r="AE195" s="73"/>
      <c r="AF195" s="73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51"/>
      <c r="B196" s="42"/>
      <c r="C196" s="51"/>
      <c r="D196" s="42"/>
      <c r="E196" s="43"/>
      <c r="F196" s="44"/>
      <c r="G196" s="44"/>
      <c r="H196" s="45"/>
      <c r="I196" s="45"/>
      <c r="J196" s="44"/>
      <c r="K196" s="79"/>
      <c r="L196" s="45"/>
      <c r="M196" s="44"/>
      <c r="N196" s="44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76"/>
      <c r="AC196" s="76"/>
      <c r="AD196" s="73"/>
      <c r="AE196" s="73"/>
      <c r="AF196" s="73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51"/>
      <c r="B197" s="42"/>
      <c r="C197" s="51"/>
      <c r="D197" s="42"/>
      <c r="E197" s="43"/>
      <c r="F197" s="44"/>
      <c r="G197" s="44"/>
      <c r="H197" s="45"/>
      <c r="I197" s="45"/>
      <c r="J197" s="44"/>
      <c r="K197" s="79"/>
      <c r="L197" s="45"/>
      <c r="M197" s="44"/>
      <c r="N197" s="44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76"/>
      <c r="AC197" s="76"/>
      <c r="AD197" s="73"/>
      <c r="AE197" s="73"/>
      <c r="AF197" s="73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51"/>
      <c r="B198" s="42"/>
      <c r="C198" s="51"/>
      <c r="D198" s="42"/>
      <c r="E198" s="43"/>
      <c r="F198" s="44"/>
      <c r="G198" s="44"/>
      <c r="H198" s="45"/>
      <c r="I198" s="45"/>
      <c r="J198" s="44"/>
      <c r="K198" s="79"/>
      <c r="L198" s="45"/>
      <c r="M198" s="44"/>
      <c r="N198" s="75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76"/>
      <c r="AC198" s="76"/>
      <c r="AD198" s="73"/>
      <c r="AE198" s="73"/>
      <c r="AF198" s="73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51"/>
      <c r="B199" s="42"/>
      <c r="C199" s="51"/>
      <c r="D199" s="42"/>
      <c r="E199" s="43"/>
      <c r="F199" s="44"/>
      <c r="G199" s="44"/>
      <c r="H199" s="45"/>
      <c r="I199" s="45"/>
      <c r="J199" s="44"/>
      <c r="K199" s="79"/>
      <c r="L199" s="69"/>
      <c r="M199" s="44"/>
      <c r="N199" s="75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76"/>
      <c r="AC199" s="76"/>
      <c r="AD199" s="73"/>
      <c r="AE199" s="73"/>
      <c r="AF199" s="73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51"/>
      <c r="B200" s="42"/>
      <c r="C200" s="51"/>
      <c r="D200" s="42"/>
      <c r="E200" s="43"/>
      <c r="F200" s="44"/>
      <c r="G200" s="44"/>
      <c r="H200" s="45"/>
      <c r="I200" s="45"/>
      <c r="J200" s="44"/>
      <c r="K200" s="79"/>
      <c r="L200" s="45"/>
      <c r="M200" s="44"/>
      <c r="N200" s="44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76"/>
      <c r="AC200" s="76"/>
      <c r="AD200" s="73"/>
      <c r="AE200" s="73"/>
      <c r="AF200" s="73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51"/>
      <c r="B201" s="42"/>
      <c r="C201" s="51"/>
      <c r="D201" s="42"/>
      <c r="E201" s="43"/>
      <c r="F201" s="44"/>
      <c r="G201" s="44"/>
      <c r="H201" s="45"/>
      <c r="I201" s="45"/>
      <c r="J201" s="44"/>
      <c r="K201" s="79"/>
      <c r="L201" s="45"/>
      <c r="M201" s="44"/>
      <c r="N201" s="44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76"/>
      <c r="AC201" s="76"/>
      <c r="AD201" s="73"/>
      <c r="AE201" s="73"/>
      <c r="AF201" s="73"/>
      <c r="AN201" s="1"/>
      <c r="AO201" s="1"/>
      <c r="AP201" s="1"/>
      <c r="AQ201" s="1"/>
      <c r="AR201" s="1"/>
      <c r="AS201" s="1"/>
    </row>
    <row r="202" spans="1:45" x14ac:dyDescent="0.25">
      <c r="A202" s="51"/>
      <c r="B202" s="42"/>
      <c r="C202" s="51"/>
      <c r="D202" s="42"/>
      <c r="E202" s="43"/>
      <c r="F202" s="44"/>
      <c r="G202" s="44"/>
      <c r="H202" s="45"/>
      <c r="I202" s="45"/>
      <c r="J202" s="44"/>
      <c r="K202" s="79"/>
      <c r="L202" s="45"/>
      <c r="M202" s="44"/>
      <c r="N202" s="44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76"/>
      <c r="AC202" s="76"/>
      <c r="AD202" s="73"/>
      <c r="AE202" s="73"/>
      <c r="AF202" s="73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51"/>
      <c r="B203" s="42"/>
      <c r="C203" s="51"/>
      <c r="D203" s="42"/>
      <c r="E203" s="43"/>
      <c r="F203" s="44"/>
      <c r="G203" s="44"/>
      <c r="H203" s="45"/>
      <c r="I203" s="45"/>
      <c r="J203" s="44"/>
      <c r="K203" s="79"/>
      <c r="L203" s="45"/>
      <c r="M203" s="44"/>
      <c r="N203" s="44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76"/>
      <c r="AC203" s="76"/>
      <c r="AD203" s="73"/>
      <c r="AE203" s="73"/>
      <c r="AF203" s="73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51"/>
      <c r="B204" s="42"/>
      <c r="C204" s="51"/>
      <c r="D204" s="42"/>
      <c r="E204" s="43"/>
      <c r="F204" s="44"/>
      <c r="G204" s="44"/>
      <c r="H204" s="45"/>
      <c r="I204" s="45"/>
      <c r="J204" s="44"/>
      <c r="K204" s="79"/>
      <c r="L204" s="45"/>
      <c r="M204" s="44"/>
      <c r="N204" s="44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76"/>
      <c r="AC204" s="76"/>
      <c r="AD204" s="73"/>
      <c r="AE204" s="73"/>
      <c r="AF204" s="73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51"/>
      <c r="B205" s="42"/>
      <c r="C205" s="51"/>
      <c r="D205" s="42"/>
      <c r="E205" s="43"/>
      <c r="F205" s="44"/>
      <c r="G205" s="44"/>
      <c r="H205" s="45"/>
      <c r="I205" s="45"/>
      <c r="J205" s="44"/>
      <c r="K205" s="79"/>
      <c r="L205" s="45"/>
      <c r="M205" s="44"/>
      <c r="N205" s="44"/>
      <c r="O205" s="46"/>
      <c r="P205" s="46"/>
      <c r="Q205" s="46"/>
      <c r="R205" s="101"/>
      <c r="S205" s="46"/>
      <c r="T205" s="46"/>
      <c r="U205" s="46"/>
      <c r="V205" s="46"/>
      <c r="W205" s="46"/>
      <c r="X205" s="46"/>
      <c r="Y205" s="46"/>
      <c r="Z205" s="46"/>
      <c r="AA205" s="46"/>
      <c r="AB205" s="76"/>
      <c r="AC205" s="76"/>
      <c r="AD205" s="73"/>
      <c r="AE205" s="73"/>
      <c r="AF205" s="73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51"/>
      <c r="B206" s="42"/>
      <c r="C206" s="51"/>
      <c r="D206" s="42"/>
      <c r="E206" s="43"/>
      <c r="F206" s="44"/>
      <c r="G206" s="44"/>
      <c r="H206" s="45"/>
      <c r="I206" s="45"/>
      <c r="J206" s="44"/>
      <c r="K206" s="79"/>
      <c r="L206" s="45"/>
      <c r="M206" s="44"/>
      <c r="N206" s="44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76"/>
      <c r="AC206" s="76"/>
      <c r="AD206" s="73"/>
      <c r="AE206" s="73"/>
      <c r="AF206" s="73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51"/>
      <c r="B207" s="42"/>
      <c r="C207" s="51"/>
      <c r="D207" s="42"/>
      <c r="E207" s="43"/>
      <c r="F207" s="44"/>
      <c r="G207" s="44"/>
      <c r="H207" s="45"/>
      <c r="I207" s="45"/>
      <c r="J207" s="44"/>
      <c r="K207" s="79"/>
      <c r="L207" s="45"/>
      <c r="M207" s="44"/>
      <c r="N207" s="44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76"/>
      <c r="AC207" s="76"/>
      <c r="AD207" s="73"/>
      <c r="AE207" s="73"/>
      <c r="AF207" s="73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51"/>
      <c r="B208" s="42"/>
      <c r="C208" s="51"/>
      <c r="D208" s="42"/>
      <c r="E208" s="43"/>
      <c r="F208" s="75"/>
      <c r="G208" s="44"/>
      <c r="H208" s="45"/>
      <c r="I208" s="45"/>
      <c r="J208" s="44"/>
      <c r="K208" s="79"/>
      <c r="L208" s="45"/>
      <c r="M208" s="44"/>
      <c r="N208" s="44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76"/>
      <c r="AC208" s="76"/>
      <c r="AD208" s="73"/>
      <c r="AE208" s="73"/>
      <c r="AF208" s="73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51"/>
      <c r="B209" s="42"/>
      <c r="C209" s="51"/>
      <c r="D209" s="155"/>
      <c r="E209" s="156"/>
      <c r="F209" s="156"/>
      <c r="G209" s="156"/>
      <c r="H209" s="156"/>
      <c r="I209" s="156"/>
      <c r="J209" s="156"/>
      <c r="K209" s="157"/>
      <c r="L209" s="45"/>
      <c r="M209" s="199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200"/>
      <c r="AA209" s="200"/>
      <c r="AB209" s="200"/>
      <c r="AC209" s="200"/>
      <c r="AD209" s="200"/>
      <c r="AE209" s="200"/>
      <c r="AF209" s="20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51"/>
      <c r="B210" s="42"/>
      <c r="C210" s="51"/>
      <c r="D210" s="155"/>
      <c r="E210" s="156"/>
      <c r="F210" s="156"/>
      <c r="G210" s="156"/>
      <c r="H210" s="156"/>
      <c r="I210" s="156"/>
      <c r="J210" s="156"/>
      <c r="K210" s="157"/>
      <c r="L210" s="45"/>
      <c r="M210" s="199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  <c r="AC210" s="200"/>
      <c r="AD210" s="200"/>
      <c r="AE210" s="200"/>
      <c r="AF210" s="20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51"/>
      <c r="B211" s="42"/>
      <c r="C211" s="51"/>
      <c r="D211" s="42"/>
      <c r="E211" s="77"/>
      <c r="F211" s="77"/>
      <c r="G211" s="77"/>
      <c r="H211" s="77"/>
      <c r="I211" s="77"/>
      <c r="J211" s="44"/>
      <c r="K211" s="79"/>
      <c r="L211" s="45"/>
      <c r="M211" s="44"/>
      <c r="N211" s="44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76"/>
      <c r="AC211" s="76"/>
      <c r="AD211" s="73"/>
      <c r="AE211" s="73"/>
      <c r="AF211" s="73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51"/>
      <c r="B212" s="42"/>
      <c r="C212" s="51"/>
      <c r="D212" s="42"/>
      <c r="E212" s="43"/>
      <c r="F212" s="44"/>
      <c r="G212" s="44"/>
      <c r="H212" s="45"/>
      <c r="I212" s="45"/>
      <c r="J212" s="44"/>
      <c r="K212" s="79"/>
      <c r="L212" s="45"/>
      <c r="M212" s="44"/>
      <c r="N212" s="75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76"/>
      <c r="AC212" s="76"/>
      <c r="AD212" s="73"/>
      <c r="AE212" s="73"/>
      <c r="AF212" s="73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51"/>
      <c r="B213" s="42"/>
      <c r="C213" s="51"/>
      <c r="D213" s="42"/>
      <c r="E213" s="43"/>
      <c r="F213" s="44"/>
      <c r="G213" s="46"/>
      <c r="H213" s="45"/>
      <c r="I213" s="45"/>
      <c r="J213" s="44"/>
      <c r="K213" s="79"/>
      <c r="L213" s="45"/>
      <c r="M213" s="44"/>
      <c r="N213" s="44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76"/>
      <c r="AC213" s="76"/>
      <c r="AD213" s="73"/>
      <c r="AE213" s="73"/>
      <c r="AF213" s="73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51"/>
      <c r="B214" s="42"/>
      <c r="C214" s="51"/>
      <c r="D214" s="42"/>
      <c r="E214" s="43"/>
      <c r="F214" s="44"/>
      <c r="G214" s="46"/>
      <c r="H214" s="45"/>
      <c r="I214" s="45"/>
      <c r="J214" s="44"/>
      <c r="K214" s="79"/>
      <c r="L214" s="45"/>
      <c r="M214" s="44"/>
      <c r="N214" s="44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76"/>
      <c r="AC214" s="76"/>
      <c r="AD214" s="73"/>
      <c r="AE214" s="73"/>
      <c r="AF214" s="73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51"/>
      <c r="B215" s="42"/>
      <c r="C215" s="51"/>
      <c r="D215" s="42"/>
      <c r="E215" s="43"/>
      <c r="F215" s="44"/>
      <c r="G215" s="44"/>
      <c r="H215" s="45"/>
      <c r="I215" s="45"/>
      <c r="J215" s="44"/>
      <c r="K215" s="79"/>
      <c r="L215" s="45"/>
      <c r="M215" s="44"/>
      <c r="N215" s="44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76"/>
      <c r="AC215" s="76"/>
      <c r="AD215" s="73"/>
      <c r="AE215" s="73"/>
      <c r="AF215" s="73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51"/>
      <c r="B216" s="42"/>
      <c r="C216" s="51"/>
      <c r="D216" s="42"/>
      <c r="E216" s="43"/>
      <c r="F216" s="44"/>
      <c r="G216" s="44"/>
      <c r="H216" s="45"/>
      <c r="I216" s="45"/>
      <c r="J216" s="44"/>
      <c r="K216" s="79"/>
      <c r="L216" s="45"/>
      <c r="M216" s="46"/>
      <c r="N216" s="44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76"/>
      <c r="AC216" s="76"/>
      <c r="AD216" s="73"/>
      <c r="AE216" s="73"/>
      <c r="AF216" s="73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51"/>
      <c r="B217" s="42"/>
      <c r="C217" s="51"/>
      <c r="D217" s="42"/>
      <c r="E217" s="43"/>
      <c r="F217" s="44"/>
      <c r="G217" s="44"/>
      <c r="H217" s="45"/>
      <c r="I217" s="45"/>
      <c r="J217" s="44"/>
      <c r="K217" s="79"/>
      <c r="L217" s="45"/>
      <c r="M217" s="46"/>
      <c r="N217" s="44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76"/>
      <c r="AC217" s="76"/>
      <c r="AD217" s="73"/>
      <c r="AE217" s="73"/>
      <c r="AF217" s="73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51"/>
      <c r="B218" s="42"/>
      <c r="C218" s="51"/>
      <c r="D218" s="42"/>
      <c r="E218" s="43"/>
      <c r="F218" s="44"/>
      <c r="G218" s="44"/>
      <c r="H218" s="45"/>
      <c r="I218" s="45"/>
      <c r="J218" s="44"/>
      <c r="K218" s="79"/>
      <c r="L218" s="45"/>
      <c r="M218" s="46"/>
      <c r="N218" s="44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76"/>
      <c r="AC218" s="76"/>
      <c r="AD218" s="73"/>
      <c r="AE218" s="73"/>
      <c r="AF218" s="73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51"/>
      <c r="B219" s="42"/>
      <c r="C219" s="51"/>
      <c r="D219" s="42"/>
      <c r="E219" s="43"/>
      <c r="F219" s="44"/>
      <c r="G219" s="44"/>
      <c r="H219" s="45"/>
      <c r="I219" s="45"/>
      <c r="J219" s="44"/>
      <c r="K219" s="79"/>
      <c r="L219" s="45"/>
      <c r="M219" s="46"/>
      <c r="N219" s="44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76"/>
      <c r="AC219" s="76"/>
      <c r="AD219" s="73"/>
      <c r="AE219" s="73"/>
      <c r="AF219" s="73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51"/>
      <c r="B220" s="104"/>
      <c r="C220" s="51"/>
      <c r="D220" s="104"/>
      <c r="E220" s="105"/>
      <c r="F220" s="103"/>
      <c r="G220" s="103"/>
      <c r="H220" s="102"/>
      <c r="I220" s="102"/>
      <c r="J220" s="44"/>
      <c r="K220" s="79"/>
      <c r="L220" s="102"/>
      <c r="M220" s="101"/>
      <c r="N220" s="103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76"/>
      <c r="AC220" s="76"/>
      <c r="AD220" s="73"/>
      <c r="AE220" s="73"/>
      <c r="AF220" s="73"/>
      <c r="AG220" s="59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51"/>
      <c r="B221" s="104"/>
      <c r="C221" s="51"/>
      <c r="D221" s="104"/>
      <c r="E221" s="105"/>
      <c r="F221" s="103"/>
      <c r="G221" s="103"/>
      <c r="H221" s="102"/>
      <c r="I221" s="102"/>
      <c r="J221" s="44"/>
      <c r="K221" s="79"/>
      <c r="L221" s="102"/>
      <c r="M221" s="101"/>
      <c r="N221" s="103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76"/>
      <c r="AC221" s="76"/>
      <c r="AD221" s="73"/>
      <c r="AE221" s="73"/>
      <c r="AF221" s="73"/>
      <c r="AG221" s="53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51"/>
      <c r="B222" s="42"/>
      <c r="C222" s="51"/>
      <c r="D222" s="155"/>
      <c r="E222" s="156"/>
      <c r="F222" s="156"/>
      <c r="G222" s="156"/>
      <c r="H222" s="156"/>
      <c r="I222" s="156"/>
      <c r="J222" s="156"/>
      <c r="K222" s="157"/>
      <c r="L222" s="45"/>
      <c r="M222" s="164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6"/>
      <c r="AG222" s="59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51"/>
      <c r="B223" s="42"/>
      <c r="C223" s="51"/>
      <c r="D223" s="155"/>
      <c r="E223" s="156"/>
      <c r="F223" s="156"/>
      <c r="G223" s="156"/>
      <c r="H223" s="156"/>
      <c r="I223" s="156"/>
      <c r="J223" s="156"/>
      <c r="K223" s="157"/>
      <c r="L223" s="45"/>
      <c r="M223" s="164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6"/>
      <c r="AG223" s="53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51"/>
      <c r="B224" s="42"/>
      <c r="C224" s="51"/>
      <c r="D224" s="155"/>
      <c r="E224" s="156"/>
      <c r="F224" s="156"/>
      <c r="G224" s="156"/>
      <c r="H224" s="156"/>
      <c r="I224" s="156"/>
      <c r="J224" s="156"/>
      <c r="K224" s="157"/>
      <c r="L224" s="45"/>
      <c r="M224" s="164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6"/>
      <c r="AG224" s="53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7" x14ac:dyDescent="0.25">
      <c r="A225" s="51"/>
      <c r="B225" s="42"/>
      <c r="C225" s="51"/>
      <c r="D225" s="155"/>
      <c r="E225" s="156"/>
      <c r="F225" s="156"/>
      <c r="G225" s="156"/>
      <c r="H225" s="156"/>
      <c r="I225" s="156"/>
      <c r="J225" s="156"/>
      <c r="K225" s="157"/>
      <c r="L225" s="45"/>
      <c r="M225" s="164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6"/>
      <c r="AG225" s="197"/>
      <c r="AH225" s="198"/>
      <c r="AI225" s="198"/>
      <c r="AJ225" s="198"/>
      <c r="AK225" s="198"/>
      <c r="AL225" s="198"/>
      <c r="AM225" s="198"/>
      <c r="AN225" s="198"/>
      <c r="AO225" s="1"/>
      <c r="AP225" s="1"/>
      <c r="AQ225" s="1"/>
      <c r="AR225" s="1"/>
      <c r="AS225" s="1"/>
    </row>
    <row r="226" spans="1:47" x14ac:dyDescent="0.25">
      <c r="A226" s="51"/>
      <c r="B226" s="42"/>
      <c r="C226" s="51"/>
      <c r="D226" s="42"/>
      <c r="E226" s="43"/>
      <c r="F226" s="44"/>
      <c r="G226" s="44"/>
      <c r="H226" s="45"/>
      <c r="I226" s="45"/>
      <c r="J226" s="44"/>
      <c r="K226" s="79"/>
      <c r="L226" s="45"/>
      <c r="M226" s="44"/>
      <c r="N226" s="44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76"/>
      <c r="AC226" s="76"/>
      <c r="AD226" s="73"/>
      <c r="AE226" s="73"/>
      <c r="AF226" s="73"/>
      <c r="AG226" s="59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7" x14ac:dyDescent="0.25">
      <c r="A227" s="51"/>
      <c r="B227" s="42"/>
      <c r="C227" s="51"/>
      <c r="D227" s="42"/>
      <c r="E227" s="43"/>
      <c r="F227" s="44"/>
      <c r="G227" s="75"/>
      <c r="H227" s="45"/>
      <c r="I227" s="69"/>
      <c r="J227" s="44"/>
      <c r="K227" s="79"/>
      <c r="L227" s="45"/>
      <c r="M227" s="46"/>
      <c r="N227" s="44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76"/>
      <c r="AC227" s="76"/>
      <c r="AD227" s="73"/>
      <c r="AE227" s="73"/>
      <c r="AF227" s="73"/>
      <c r="AG227" s="59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7" x14ac:dyDescent="0.25">
      <c r="A228" s="51"/>
      <c r="B228" s="42"/>
      <c r="C228" s="51"/>
      <c r="D228" s="42"/>
      <c r="E228" s="43"/>
      <c r="F228" s="44"/>
      <c r="G228" s="75"/>
      <c r="H228" s="45"/>
      <c r="I228" s="69"/>
      <c r="J228" s="44"/>
      <c r="K228" s="79"/>
      <c r="L228" s="45"/>
      <c r="M228" s="46"/>
      <c r="N228" s="44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76"/>
      <c r="AC228" s="76"/>
      <c r="AD228" s="73"/>
      <c r="AE228" s="73"/>
      <c r="AF228" s="73"/>
      <c r="AG228" s="59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51"/>
      <c r="B229" s="42"/>
      <c r="C229" s="51"/>
      <c r="D229" s="42"/>
      <c r="E229" s="43"/>
      <c r="F229" s="44"/>
      <c r="G229" s="75"/>
      <c r="H229" s="45"/>
      <c r="I229" s="69"/>
      <c r="J229" s="44"/>
      <c r="K229" s="79"/>
      <c r="L229" s="45"/>
      <c r="M229" s="46"/>
      <c r="N229" s="44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76"/>
      <c r="AC229" s="76"/>
      <c r="AD229" s="73"/>
      <c r="AE229" s="73"/>
      <c r="AF229" s="73"/>
      <c r="AG229" s="59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51"/>
      <c r="B230" s="42"/>
      <c r="C230" s="51"/>
      <c r="D230" s="42"/>
      <c r="E230" s="43"/>
      <c r="F230" s="44"/>
      <c r="G230" s="44"/>
      <c r="H230" s="45"/>
      <c r="I230" s="45"/>
      <c r="J230" s="44"/>
      <c r="K230" s="79"/>
      <c r="L230" s="45"/>
      <c r="M230" s="46"/>
      <c r="N230" s="44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76"/>
      <c r="AC230" s="76"/>
      <c r="AD230" s="73"/>
      <c r="AE230" s="73"/>
      <c r="AF230" s="73"/>
      <c r="AG230" s="59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51"/>
      <c r="B231" s="42"/>
      <c r="C231" s="51"/>
      <c r="D231" s="42"/>
      <c r="E231" s="43"/>
      <c r="F231" s="44"/>
      <c r="G231" s="44"/>
      <c r="H231" s="45"/>
      <c r="I231" s="69"/>
      <c r="J231" s="75"/>
      <c r="K231" s="79"/>
      <c r="L231" s="45"/>
      <c r="M231" s="46"/>
      <c r="N231" s="44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76"/>
      <c r="AC231" s="76"/>
      <c r="AD231" s="73"/>
      <c r="AE231" s="73"/>
      <c r="AF231" s="73"/>
      <c r="AG231" s="59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51"/>
      <c r="B232" s="42"/>
      <c r="C232" s="51"/>
      <c r="D232" s="42"/>
      <c r="E232" s="43"/>
      <c r="F232" s="44"/>
      <c r="G232" s="44"/>
      <c r="H232" s="45"/>
      <c r="I232" s="69"/>
      <c r="J232" s="75"/>
      <c r="K232" s="79"/>
      <c r="L232" s="45"/>
      <c r="M232" s="46"/>
      <c r="N232" s="44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76"/>
      <c r="AC232" s="76"/>
      <c r="AD232" s="73"/>
      <c r="AE232" s="73"/>
      <c r="AF232" s="73"/>
      <c r="AG232" s="59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51"/>
      <c r="B233" s="42"/>
      <c r="C233" s="51"/>
      <c r="D233" s="42"/>
      <c r="E233" s="43"/>
      <c r="F233" s="44"/>
      <c r="G233" s="44"/>
      <c r="H233" s="45"/>
      <c r="I233" s="69"/>
      <c r="J233" s="75"/>
      <c r="K233" s="79"/>
      <c r="L233" s="45"/>
      <c r="M233" s="46"/>
      <c r="N233" s="44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76"/>
      <c r="AC233" s="76"/>
      <c r="AD233" s="73"/>
      <c r="AE233" s="73"/>
      <c r="AF233" s="73"/>
      <c r="AG233" s="59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51"/>
      <c r="B234" s="42"/>
      <c r="C234" s="51"/>
      <c r="D234" s="42"/>
      <c r="E234" s="43"/>
      <c r="F234" s="44"/>
      <c r="G234" s="44"/>
      <c r="H234" s="45"/>
      <c r="I234" s="45"/>
      <c r="J234" s="44"/>
      <c r="K234" s="79"/>
      <c r="L234" s="45"/>
      <c r="M234" s="46"/>
      <c r="N234" s="44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76"/>
      <c r="AC234" s="76"/>
      <c r="AD234" s="73"/>
      <c r="AE234" s="73"/>
      <c r="AF234" s="73"/>
      <c r="AG234" s="59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51"/>
      <c r="B235" s="42"/>
      <c r="C235" s="51"/>
      <c r="D235" s="42"/>
      <c r="E235" s="43"/>
      <c r="F235" s="44"/>
      <c r="G235" s="44"/>
      <c r="H235" s="45"/>
      <c r="I235" s="45"/>
      <c r="J235" s="44"/>
      <c r="K235" s="79"/>
      <c r="L235" s="45"/>
      <c r="M235" s="46"/>
      <c r="N235" s="75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76"/>
      <c r="AC235" s="76"/>
      <c r="AD235" s="73"/>
      <c r="AE235" s="73"/>
      <c r="AF235" s="73"/>
      <c r="AG235" s="59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51"/>
      <c r="B236" s="42"/>
      <c r="C236" s="51"/>
      <c r="D236" s="42"/>
      <c r="E236" s="43"/>
      <c r="F236" s="44"/>
      <c r="G236" s="44"/>
      <c r="H236" s="45"/>
      <c r="I236" s="45"/>
      <c r="J236" s="44"/>
      <c r="K236" s="79"/>
      <c r="L236" s="45"/>
      <c r="M236" s="46"/>
      <c r="N236" s="44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76"/>
      <c r="AC236" s="76"/>
      <c r="AD236" s="73"/>
      <c r="AE236" s="73"/>
      <c r="AF236" s="73"/>
      <c r="AG236" s="59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51"/>
      <c r="B237" s="42"/>
      <c r="C237" s="51"/>
      <c r="D237" s="42"/>
      <c r="E237" s="43"/>
      <c r="F237" s="44"/>
      <c r="G237" s="44"/>
      <c r="H237" s="45"/>
      <c r="I237" s="45"/>
      <c r="J237" s="44"/>
      <c r="K237" s="79"/>
      <c r="L237" s="45"/>
      <c r="M237" s="44"/>
      <c r="N237" s="44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76"/>
      <c r="AC237" s="76"/>
      <c r="AD237" s="73"/>
      <c r="AE237" s="73"/>
      <c r="AF237" s="73"/>
      <c r="AG237" s="59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51"/>
      <c r="B238" s="42"/>
      <c r="C238" s="51"/>
      <c r="D238" s="42"/>
      <c r="E238" s="43"/>
      <c r="F238" s="44"/>
      <c r="G238" s="44"/>
      <c r="H238" s="45"/>
      <c r="I238" s="45"/>
      <c r="J238" s="44"/>
      <c r="K238" s="79"/>
      <c r="L238" s="45"/>
      <c r="M238" s="44"/>
      <c r="N238" s="44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76"/>
      <c r="AC238" s="76"/>
      <c r="AD238" s="73"/>
      <c r="AE238" s="73"/>
      <c r="AF238" s="73"/>
      <c r="AG238" s="59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51"/>
      <c r="B239" s="42"/>
      <c r="C239" s="51"/>
      <c r="D239" s="42"/>
      <c r="E239" s="43"/>
      <c r="F239" s="44"/>
      <c r="G239" s="44"/>
      <c r="H239" s="45"/>
      <c r="I239" s="45"/>
      <c r="J239" s="44"/>
      <c r="K239" s="79"/>
      <c r="L239" s="45"/>
      <c r="M239" s="46"/>
      <c r="N239" s="44"/>
      <c r="O239" s="46"/>
      <c r="P239" s="46"/>
      <c r="Q239" s="46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6"/>
      <c r="AC239" s="76"/>
      <c r="AD239" s="73"/>
      <c r="AE239" s="73"/>
      <c r="AF239" s="73"/>
      <c r="AG239" s="59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51"/>
      <c r="B240" s="42"/>
      <c r="C240" s="51"/>
      <c r="D240" s="42"/>
      <c r="E240" s="43"/>
      <c r="F240" s="44"/>
      <c r="G240" s="44"/>
      <c r="H240" s="45"/>
      <c r="I240" s="45"/>
      <c r="J240" s="44"/>
      <c r="K240" s="79"/>
      <c r="L240" s="45"/>
      <c r="M240" s="46"/>
      <c r="N240" s="44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76"/>
      <c r="AC240" s="76"/>
      <c r="AD240" s="73"/>
      <c r="AE240" s="73"/>
      <c r="AF240" s="73"/>
      <c r="AG240" s="59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51"/>
      <c r="B241" s="119"/>
      <c r="C241" s="51"/>
      <c r="D241" s="119"/>
      <c r="E241" s="43"/>
      <c r="F241" s="44"/>
      <c r="G241" s="44"/>
      <c r="H241" s="45"/>
      <c r="I241" s="45"/>
      <c r="J241" s="44"/>
      <c r="K241" s="79"/>
      <c r="L241" s="45"/>
      <c r="M241" s="46"/>
      <c r="N241" s="44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76"/>
      <c r="AC241" s="76"/>
      <c r="AD241" s="73"/>
      <c r="AE241" s="73"/>
      <c r="AF241" s="73"/>
      <c r="AG241" s="59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51"/>
      <c r="B242" s="42"/>
      <c r="C242" s="51"/>
      <c r="D242" s="42"/>
      <c r="E242" s="43"/>
      <c r="F242" s="44"/>
      <c r="G242" s="44"/>
      <c r="H242" s="45"/>
      <c r="I242" s="45"/>
      <c r="J242" s="44"/>
      <c r="K242" s="79"/>
      <c r="L242" s="92"/>
      <c r="M242" s="44"/>
      <c r="N242" s="44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76"/>
      <c r="AC242" s="76"/>
      <c r="AD242" s="73"/>
      <c r="AE242" s="73"/>
      <c r="AF242" s="73"/>
      <c r="AG242" s="59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51"/>
      <c r="B243" s="42"/>
      <c r="C243" s="51"/>
      <c r="D243" s="155"/>
      <c r="E243" s="156"/>
      <c r="F243" s="156"/>
      <c r="G243" s="156"/>
      <c r="H243" s="156"/>
      <c r="I243" s="156"/>
      <c r="J243" s="156"/>
      <c r="K243" s="157"/>
      <c r="L243" s="92"/>
      <c r="M243" s="164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  <c r="AF243" s="166"/>
      <c r="AG243" s="59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51"/>
      <c r="B244" s="42"/>
      <c r="C244" s="51"/>
      <c r="D244" s="155"/>
      <c r="E244" s="156"/>
      <c r="F244" s="156"/>
      <c r="G244" s="156"/>
      <c r="H244" s="156"/>
      <c r="I244" s="156"/>
      <c r="J244" s="156"/>
      <c r="K244" s="157"/>
      <c r="L244" s="92"/>
      <c r="M244" s="164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6"/>
      <c r="AG244" s="59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51"/>
      <c r="B245" s="42"/>
      <c r="C245" s="51"/>
      <c r="D245" s="155"/>
      <c r="E245" s="156"/>
      <c r="F245" s="156"/>
      <c r="G245" s="156"/>
      <c r="H245" s="156"/>
      <c r="I245" s="156"/>
      <c r="J245" s="156"/>
      <c r="K245" s="157"/>
      <c r="L245" s="92"/>
      <c r="M245" s="164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  <c r="AF245" s="166"/>
      <c r="AG245" s="59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51"/>
      <c r="B246" s="104"/>
      <c r="C246" s="51"/>
      <c r="D246" s="104"/>
      <c r="E246" s="105"/>
      <c r="F246" s="103"/>
      <c r="G246" s="103"/>
      <c r="H246" s="102"/>
      <c r="I246" s="102"/>
      <c r="J246" s="44"/>
      <c r="K246" s="79"/>
      <c r="L246" s="109"/>
      <c r="M246" s="101"/>
      <c r="N246" s="103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76"/>
      <c r="AC246" s="76"/>
      <c r="AD246" s="73"/>
      <c r="AE246" s="73"/>
      <c r="AF246" s="73"/>
      <c r="AG246" s="67"/>
      <c r="AH246" s="68"/>
      <c r="AI246" s="68"/>
      <c r="AJ246" s="68"/>
      <c r="AK246" s="68"/>
      <c r="AL246" s="68"/>
      <c r="AM246" s="68"/>
      <c r="AN246" s="68"/>
      <c r="AO246" s="68"/>
      <c r="AP246" s="68"/>
      <c r="AQ246" s="1"/>
      <c r="AR246" s="1"/>
      <c r="AS246" s="1"/>
      <c r="AT246" s="1"/>
      <c r="AU246" s="1"/>
    </row>
    <row r="247" spans="1:47" x14ac:dyDescent="0.25">
      <c r="A247" s="51"/>
      <c r="B247" s="42"/>
      <c r="C247" s="51"/>
      <c r="D247" s="42"/>
      <c r="E247" s="43"/>
      <c r="F247" s="44"/>
      <c r="G247" s="44"/>
      <c r="H247" s="45"/>
      <c r="I247" s="45"/>
      <c r="J247" s="44"/>
      <c r="K247" s="79"/>
      <c r="L247" s="111"/>
      <c r="M247" s="46"/>
      <c r="N247" s="44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76"/>
      <c r="AC247" s="76"/>
      <c r="AD247" s="73"/>
      <c r="AE247" s="73"/>
      <c r="AF247" s="73"/>
      <c r="AG247" s="67"/>
      <c r="AH247" s="68"/>
      <c r="AI247" s="68"/>
      <c r="AJ247" s="68"/>
      <c r="AK247" s="68"/>
      <c r="AL247" s="68"/>
      <c r="AM247" s="68"/>
      <c r="AN247" s="68"/>
      <c r="AO247" s="68"/>
      <c r="AP247" s="68"/>
      <c r="AQ247" s="1"/>
      <c r="AR247" s="1"/>
      <c r="AS247" s="1"/>
      <c r="AT247" s="1"/>
      <c r="AU247" s="1"/>
    </row>
    <row r="248" spans="1:47" x14ac:dyDescent="0.25">
      <c r="A248" s="51"/>
      <c r="B248" s="42"/>
      <c r="C248" s="51"/>
      <c r="D248" s="42"/>
      <c r="E248" s="43"/>
      <c r="F248" s="44"/>
      <c r="G248" s="44"/>
      <c r="H248" s="45"/>
      <c r="I248" s="45"/>
      <c r="J248" s="44"/>
      <c r="K248" s="79"/>
      <c r="L248" s="92"/>
      <c r="M248" s="46"/>
      <c r="N248" s="44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76"/>
      <c r="AC248" s="76"/>
      <c r="AD248" s="73"/>
      <c r="AE248" s="73"/>
      <c r="AF248" s="73"/>
      <c r="AG248" s="67"/>
      <c r="AH248" s="68"/>
      <c r="AI248" s="68"/>
      <c r="AJ248" s="68"/>
      <c r="AK248" s="68"/>
      <c r="AL248" s="68"/>
      <c r="AM248" s="68"/>
      <c r="AN248" s="68"/>
      <c r="AO248" s="68"/>
      <c r="AP248" s="1"/>
      <c r="AQ248" s="1"/>
      <c r="AR248" s="1"/>
      <c r="AS248" s="1"/>
      <c r="AT248" s="1"/>
      <c r="AU248" s="1"/>
    </row>
    <row r="249" spans="1:47" x14ac:dyDescent="0.25">
      <c r="A249" s="51"/>
      <c r="B249" s="42"/>
      <c r="C249" s="51"/>
      <c r="D249" s="42"/>
      <c r="E249" s="43"/>
      <c r="F249" s="44"/>
      <c r="G249" s="44"/>
      <c r="H249" s="45"/>
      <c r="I249" s="45"/>
      <c r="J249" s="44"/>
      <c r="K249" s="79"/>
      <c r="L249" s="92"/>
      <c r="M249" s="46"/>
      <c r="N249" s="44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76"/>
      <c r="AC249" s="76"/>
      <c r="AD249" s="73"/>
      <c r="AE249" s="73"/>
      <c r="AF249" s="73"/>
      <c r="AG249" s="67"/>
      <c r="AH249" s="68"/>
      <c r="AI249" s="68"/>
      <c r="AJ249" s="68"/>
      <c r="AK249" s="68"/>
      <c r="AL249" s="68"/>
      <c r="AM249" s="68"/>
      <c r="AN249" s="68"/>
      <c r="AO249" s="68"/>
      <c r="AP249" s="1"/>
      <c r="AQ249" s="1"/>
      <c r="AR249" s="1"/>
      <c r="AS249" s="1"/>
      <c r="AT249" s="1"/>
      <c r="AU249" s="1"/>
    </row>
    <row r="250" spans="1:47" x14ac:dyDescent="0.25">
      <c r="A250" s="51"/>
      <c r="B250" s="42"/>
      <c r="C250" s="51"/>
      <c r="D250" s="42"/>
      <c r="E250" s="43"/>
      <c r="F250" s="44"/>
      <c r="G250" s="44"/>
      <c r="H250" s="45"/>
      <c r="I250" s="45"/>
      <c r="J250" s="44"/>
      <c r="K250" s="79"/>
      <c r="L250" s="92"/>
      <c r="M250" s="46"/>
      <c r="N250" s="44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106"/>
      <c r="AC250" s="106"/>
      <c r="AD250" s="106"/>
      <c r="AE250" s="106"/>
      <c r="AF250" s="106"/>
      <c r="AG250" s="67"/>
      <c r="AH250" s="68"/>
      <c r="AI250" s="68"/>
      <c r="AJ250" s="68"/>
      <c r="AK250" s="68"/>
      <c r="AL250" s="68"/>
      <c r="AM250" s="68"/>
      <c r="AN250" s="68"/>
      <c r="AO250" s="68"/>
      <c r="AP250" s="1"/>
      <c r="AQ250" s="1"/>
      <c r="AR250" s="1"/>
      <c r="AS250" s="1"/>
      <c r="AT250" s="1"/>
      <c r="AU250" s="1"/>
    </row>
    <row r="251" spans="1:47" x14ac:dyDescent="0.25">
      <c r="A251" s="51"/>
      <c r="B251" s="42"/>
      <c r="C251" s="51"/>
      <c r="D251" s="42"/>
      <c r="E251" s="43"/>
      <c r="F251" s="44"/>
      <c r="G251" s="44"/>
      <c r="H251" s="45"/>
      <c r="I251" s="45"/>
      <c r="J251" s="44"/>
      <c r="K251" s="79"/>
      <c r="L251" s="92"/>
      <c r="M251" s="46"/>
      <c r="N251" s="44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106"/>
      <c r="AC251" s="106"/>
      <c r="AD251" s="106"/>
      <c r="AE251" s="106"/>
      <c r="AF251" s="106"/>
      <c r="AG251" s="67"/>
      <c r="AH251" s="68"/>
      <c r="AI251" s="68"/>
      <c r="AJ251" s="68"/>
      <c r="AK251" s="68"/>
      <c r="AL251" s="68"/>
      <c r="AM251" s="68"/>
      <c r="AN251" s="68"/>
      <c r="AO251" s="68"/>
      <c r="AP251" s="1"/>
      <c r="AQ251" s="1"/>
      <c r="AR251" s="1"/>
      <c r="AS251" s="1"/>
      <c r="AT251" s="1"/>
      <c r="AU251" s="1"/>
    </row>
    <row r="252" spans="1:47" x14ac:dyDescent="0.25">
      <c r="A252" s="51"/>
      <c r="B252" s="42"/>
      <c r="C252" s="51"/>
      <c r="D252" s="42"/>
      <c r="E252" s="43"/>
      <c r="F252" s="44"/>
      <c r="G252" s="44"/>
      <c r="H252" s="45"/>
      <c r="I252" s="45"/>
      <c r="J252" s="44"/>
      <c r="K252" s="79"/>
      <c r="L252" s="92"/>
      <c r="M252" s="46"/>
      <c r="N252" s="44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106"/>
      <c r="AC252" s="106"/>
      <c r="AD252" s="106"/>
      <c r="AE252" s="106"/>
      <c r="AF252" s="106"/>
      <c r="AG252" s="67"/>
      <c r="AH252" s="68"/>
      <c r="AI252" s="68"/>
      <c r="AJ252" s="68"/>
      <c r="AK252" s="68"/>
      <c r="AL252" s="68"/>
      <c r="AM252" s="68"/>
      <c r="AN252" s="68"/>
      <c r="AO252" s="68"/>
      <c r="AP252" s="1"/>
      <c r="AQ252" s="1"/>
      <c r="AR252" s="1"/>
      <c r="AS252" s="1"/>
      <c r="AT252" s="1"/>
      <c r="AU252" s="1"/>
    </row>
    <row r="253" spans="1:47" x14ac:dyDescent="0.25">
      <c r="A253" s="51"/>
      <c r="B253" s="42"/>
      <c r="C253" s="51"/>
      <c r="D253" s="42"/>
      <c r="E253" s="43"/>
      <c r="F253" s="44"/>
      <c r="G253" s="44"/>
      <c r="H253" s="45"/>
      <c r="I253" s="110"/>
      <c r="J253" s="44"/>
      <c r="K253" s="79"/>
      <c r="L253" s="92"/>
      <c r="M253" s="46"/>
      <c r="N253" s="44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106"/>
      <c r="AC253" s="106"/>
      <c r="AD253" s="106"/>
      <c r="AE253" s="106"/>
      <c r="AF253" s="106"/>
      <c r="AG253" s="67"/>
      <c r="AH253" s="68"/>
      <c r="AI253" s="68"/>
      <c r="AJ253" s="68"/>
      <c r="AK253" s="68"/>
      <c r="AL253" s="68"/>
      <c r="AM253" s="68"/>
      <c r="AN253" s="68"/>
      <c r="AO253" s="68"/>
      <c r="AP253" s="1"/>
      <c r="AQ253" s="1"/>
      <c r="AR253" s="1"/>
      <c r="AS253" s="1"/>
      <c r="AT253" s="1"/>
      <c r="AU253" s="1"/>
    </row>
    <row r="254" spans="1:47" x14ac:dyDescent="0.25">
      <c r="A254" s="51"/>
      <c r="B254" s="42"/>
      <c r="C254" s="51"/>
      <c r="D254" s="42"/>
      <c r="E254" s="43"/>
      <c r="F254" s="44"/>
      <c r="G254" s="44"/>
      <c r="H254" s="45"/>
      <c r="I254" s="45"/>
      <c r="J254" s="44"/>
      <c r="K254" s="79"/>
      <c r="L254" s="92"/>
      <c r="M254" s="44"/>
      <c r="N254" s="44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106"/>
      <c r="AC254" s="106"/>
      <c r="AD254" s="106"/>
      <c r="AE254" s="106"/>
      <c r="AF254" s="106"/>
      <c r="AG254" s="67"/>
      <c r="AH254" s="68"/>
      <c r="AI254" s="68"/>
      <c r="AJ254" s="68"/>
      <c r="AK254" s="68"/>
      <c r="AL254" s="68"/>
      <c r="AM254" s="68"/>
      <c r="AN254" s="68"/>
      <c r="AO254" s="68"/>
      <c r="AP254" s="1"/>
      <c r="AQ254" s="1"/>
      <c r="AR254" s="1"/>
      <c r="AS254" s="1"/>
      <c r="AT254" s="1"/>
      <c r="AU254" s="1"/>
    </row>
    <row r="255" spans="1:47" x14ac:dyDescent="0.25">
      <c r="A255" s="51"/>
      <c r="B255" s="42"/>
      <c r="C255" s="51"/>
      <c r="D255" s="42"/>
      <c r="E255" s="43"/>
      <c r="F255" s="44"/>
      <c r="G255" s="44"/>
      <c r="H255" s="45"/>
      <c r="I255" s="45"/>
      <c r="J255" s="44"/>
      <c r="K255" s="79"/>
      <c r="L255" s="92"/>
      <c r="M255" s="77"/>
      <c r="N255" s="44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106"/>
      <c r="AC255" s="106"/>
      <c r="AD255" s="106"/>
      <c r="AE255" s="106"/>
      <c r="AF255" s="106"/>
      <c r="AG255" s="67"/>
      <c r="AH255" s="68"/>
      <c r="AI255" s="68"/>
      <c r="AJ255" s="68"/>
      <c r="AK255" s="68"/>
      <c r="AL255" s="68"/>
      <c r="AM255" s="68"/>
      <c r="AN255" s="68"/>
      <c r="AO255" s="68"/>
      <c r="AP255" s="1"/>
      <c r="AQ255" s="1"/>
      <c r="AR255" s="1"/>
      <c r="AS255" s="1"/>
      <c r="AT255" s="1"/>
      <c r="AU255" s="1"/>
    </row>
    <row r="256" spans="1:47" x14ac:dyDescent="0.25">
      <c r="A256" s="51"/>
      <c r="B256" s="42"/>
      <c r="C256" s="51"/>
      <c r="D256" s="42"/>
      <c r="E256" s="43"/>
      <c r="F256" s="44"/>
      <c r="G256" s="44"/>
      <c r="H256" s="45"/>
      <c r="I256" s="45"/>
      <c r="J256" s="44"/>
      <c r="K256" s="79"/>
      <c r="L256" s="92"/>
      <c r="M256" s="46"/>
      <c r="N256" s="44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106"/>
      <c r="AC256" s="107"/>
      <c r="AD256" s="107"/>
      <c r="AE256" s="107"/>
      <c r="AF256" s="107"/>
      <c r="AG256" s="67"/>
      <c r="AH256" s="68"/>
      <c r="AI256" s="68"/>
      <c r="AJ256" s="68"/>
      <c r="AK256" s="68"/>
      <c r="AL256" s="68"/>
      <c r="AM256" s="68"/>
      <c r="AN256" s="68"/>
      <c r="AO256" s="68"/>
      <c r="AP256" s="1"/>
      <c r="AQ256" s="1"/>
      <c r="AR256" s="1"/>
      <c r="AS256" s="1"/>
      <c r="AT256" s="1"/>
      <c r="AU256" s="1"/>
    </row>
    <row r="257" spans="1:47" x14ac:dyDescent="0.25">
      <c r="A257" s="51"/>
      <c r="B257" s="42"/>
      <c r="C257" s="51"/>
      <c r="D257" s="42"/>
      <c r="E257" s="43"/>
      <c r="F257" s="44"/>
      <c r="G257" s="44"/>
      <c r="H257" s="45"/>
      <c r="I257" s="45"/>
      <c r="J257" s="44"/>
      <c r="K257" s="79"/>
      <c r="L257" s="92"/>
      <c r="M257" s="46"/>
      <c r="N257" s="44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106"/>
      <c r="AC257" s="107"/>
      <c r="AD257" s="107"/>
      <c r="AE257" s="107"/>
      <c r="AF257" s="107"/>
      <c r="AG257" s="67"/>
      <c r="AH257" s="68"/>
      <c r="AI257" s="68"/>
      <c r="AJ257" s="68"/>
      <c r="AK257" s="68"/>
      <c r="AL257" s="68"/>
      <c r="AM257" s="68"/>
      <c r="AN257" s="68"/>
      <c r="AO257" s="68"/>
      <c r="AP257" s="1"/>
      <c r="AQ257" s="1"/>
      <c r="AR257" s="1"/>
      <c r="AS257" s="1"/>
      <c r="AT257" s="1"/>
      <c r="AU257" s="1"/>
    </row>
    <row r="258" spans="1:47" x14ac:dyDescent="0.25">
      <c r="A258" s="51"/>
      <c r="B258" s="42"/>
      <c r="C258" s="51"/>
      <c r="D258" s="42"/>
      <c r="E258" s="43"/>
      <c r="F258" s="44"/>
      <c r="G258" s="44"/>
      <c r="H258" s="45"/>
      <c r="I258" s="45"/>
      <c r="J258" s="44"/>
      <c r="K258" s="79"/>
      <c r="L258" s="92"/>
      <c r="M258" s="46"/>
      <c r="N258" s="75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106"/>
      <c r="AC258" s="107"/>
      <c r="AD258" s="107"/>
      <c r="AE258" s="107"/>
      <c r="AF258" s="107"/>
      <c r="AG258" s="67"/>
      <c r="AH258" s="68"/>
      <c r="AI258" s="68"/>
      <c r="AJ258" s="68"/>
      <c r="AK258" s="68"/>
      <c r="AL258" s="68"/>
      <c r="AM258" s="68"/>
      <c r="AN258" s="68"/>
      <c r="AO258" s="68"/>
      <c r="AP258" s="1"/>
      <c r="AQ258" s="1"/>
      <c r="AR258" s="1"/>
      <c r="AS258" s="1"/>
      <c r="AT258" s="1"/>
      <c r="AU258" s="1"/>
    </row>
    <row r="259" spans="1:47" x14ac:dyDescent="0.25">
      <c r="A259" s="51"/>
      <c r="B259" s="42"/>
      <c r="C259" s="51"/>
      <c r="D259" s="42"/>
      <c r="E259" s="43"/>
      <c r="F259" s="44"/>
      <c r="G259" s="44"/>
      <c r="H259" s="45"/>
      <c r="I259" s="45"/>
      <c r="J259" s="44"/>
      <c r="K259" s="79"/>
      <c r="L259" s="92"/>
      <c r="M259" s="46"/>
      <c r="N259" s="44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106"/>
      <c r="AC259" s="107"/>
      <c r="AD259" s="107"/>
      <c r="AE259" s="107"/>
      <c r="AF259" s="107"/>
      <c r="AG259" s="59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51"/>
      <c r="B260" s="42"/>
      <c r="C260" s="51"/>
      <c r="D260" s="42"/>
      <c r="E260" s="43"/>
      <c r="F260" s="44"/>
      <c r="G260" s="44"/>
      <c r="H260" s="45"/>
      <c r="I260" s="45"/>
      <c r="J260" s="44"/>
      <c r="K260" s="79"/>
      <c r="L260" s="92"/>
      <c r="M260" s="46"/>
      <c r="N260" s="44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106"/>
      <c r="AC260" s="107"/>
      <c r="AD260" s="107"/>
      <c r="AE260" s="107"/>
      <c r="AF260" s="107"/>
      <c r="AG260" s="67"/>
      <c r="AH260" s="68"/>
      <c r="AI260" s="68"/>
      <c r="AJ260" s="68"/>
      <c r="AK260" s="68"/>
      <c r="AL260" s="68"/>
      <c r="AM260" s="68"/>
      <c r="AN260" s="68"/>
      <c r="AO260" s="68"/>
      <c r="AP260" s="1"/>
      <c r="AQ260" s="1"/>
      <c r="AR260" s="1"/>
      <c r="AS260" s="1"/>
      <c r="AT260" s="1"/>
      <c r="AU260" s="1"/>
    </row>
    <row r="261" spans="1:47" x14ac:dyDescent="0.25">
      <c r="A261" s="51"/>
      <c r="B261" s="42"/>
      <c r="C261" s="51"/>
      <c r="D261" s="42"/>
      <c r="E261" s="43"/>
      <c r="F261" s="44"/>
      <c r="G261" s="44"/>
      <c r="H261" s="45"/>
      <c r="I261" s="45"/>
      <c r="J261" s="44"/>
      <c r="K261" s="79"/>
      <c r="L261" s="92"/>
      <c r="M261" s="46"/>
      <c r="N261" s="44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106"/>
      <c r="AC261" s="107"/>
      <c r="AD261" s="107"/>
      <c r="AE261" s="107"/>
      <c r="AF261" s="106"/>
      <c r="AG261" s="67"/>
      <c r="AH261" s="68"/>
      <c r="AI261" s="68"/>
      <c r="AJ261" s="68"/>
      <c r="AK261" s="68"/>
      <c r="AL261" s="68"/>
      <c r="AM261" s="68"/>
      <c r="AN261" s="68"/>
      <c r="AO261" s="68"/>
      <c r="AP261" s="1"/>
      <c r="AQ261" s="1"/>
      <c r="AR261" s="1"/>
      <c r="AS261" s="1"/>
      <c r="AT261" s="1"/>
      <c r="AU261" s="1"/>
    </row>
    <row r="262" spans="1:47" x14ac:dyDescent="0.25">
      <c r="A262" s="51"/>
      <c r="B262" s="42"/>
      <c r="C262" s="51"/>
      <c r="D262" s="42"/>
      <c r="E262" s="43"/>
      <c r="F262" s="44"/>
      <c r="G262" s="44"/>
      <c r="H262" s="45"/>
      <c r="I262" s="45"/>
      <c r="J262" s="44"/>
      <c r="K262" s="79"/>
      <c r="L262" s="92"/>
      <c r="M262" s="46"/>
      <c r="N262" s="44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106"/>
      <c r="AC262" s="107"/>
      <c r="AD262" s="107"/>
      <c r="AE262" s="107"/>
      <c r="AF262" s="106"/>
      <c r="AG262" s="67"/>
      <c r="AH262" s="68"/>
      <c r="AI262" s="68"/>
      <c r="AJ262" s="68"/>
      <c r="AK262" s="68"/>
      <c r="AL262" s="68"/>
      <c r="AM262" s="68"/>
      <c r="AN262" s="68"/>
      <c r="AO262" s="68"/>
      <c r="AP262" s="1"/>
      <c r="AQ262" s="1"/>
      <c r="AR262" s="1"/>
      <c r="AS262" s="1"/>
      <c r="AT262" s="1"/>
      <c r="AU262" s="1"/>
    </row>
    <row r="263" spans="1:47" x14ac:dyDescent="0.25">
      <c r="A263" s="51"/>
      <c r="B263" s="42"/>
      <c r="C263" s="51"/>
      <c r="D263" s="42"/>
      <c r="E263" s="43"/>
      <c r="F263" s="44"/>
      <c r="G263" s="44"/>
      <c r="H263" s="45"/>
      <c r="I263" s="45"/>
      <c r="J263" s="44"/>
      <c r="K263" s="79"/>
      <c r="L263" s="92"/>
      <c r="M263" s="46"/>
      <c r="N263" s="44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106"/>
      <c r="AC263" s="107"/>
      <c r="AD263" s="107"/>
      <c r="AE263" s="107"/>
      <c r="AF263" s="106"/>
      <c r="AG263" s="67"/>
      <c r="AH263" s="68"/>
      <c r="AI263" s="68"/>
      <c r="AJ263" s="68"/>
      <c r="AK263" s="68"/>
      <c r="AL263" s="68"/>
      <c r="AM263" s="68"/>
      <c r="AN263" s="68"/>
      <c r="AO263" s="68"/>
      <c r="AP263" s="1"/>
      <c r="AQ263" s="1"/>
      <c r="AR263" s="1"/>
      <c r="AS263" s="1"/>
      <c r="AT263" s="1"/>
      <c r="AU263" s="1"/>
    </row>
    <row r="264" spans="1:47" x14ac:dyDescent="0.25">
      <c r="A264" s="51"/>
      <c r="B264" s="42"/>
      <c r="C264" s="51"/>
      <c r="D264" s="42"/>
      <c r="E264" s="43"/>
      <c r="F264" s="44"/>
      <c r="G264" s="44"/>
      <c r="H264" s="45"/>
      <c r="I264" s="45"/>
      <c r="J264" s="44"/>
      <c r="K264" s="79"/>
      <c r="L264" s="92"/>
      <c r="M264" s="46"/>
      <c r="N264" s="44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106"/>
      <c r="AC264" s="107"/>
      <c r="AD264" s="107"/>
      <c r="AE264" s="107"/>
      <c r="AF264" s="106"/>
      <c r="AG264" s="67"/>
      <c r="AH264" s="68"/>
      <c r="AI264" s="68"/>
      <c r="AJ264" s="68"/>
      <c r="AK264" s="68"/>
      <c r="AL264" s="68"/>
      <c r="AM264" s="68"/>
      <c r="AN264" s="68"/>
      <c r="AO264" s="68"/>
      <c r="AP264" s="1"/>
      <c r="AQ264" s="1"/>
      <c r="AR264" s="1"/>
      <c r="AS264" s="1"/>
      <c r="AT264" s="1"/>
      <c r="AU264" s="1"/>
    </row>
    <row r="265" spans="1:47" x14ac:dyDescent="0.25">
      <c r="A265" s="51"/>
      <c r="B265" s="42"/>
      <c r="C265" s="51"/>
      <c r="D265" s="42"/>
      <c r="E265" s="43"/>
      <c r="F265" s="44"/>
      <c r="G265" s="44"/>
      <c r="H265" s="45"/>
      <c r="I265" s="45"/>
      <c r="J265" s="44"/>
      <c r="K265" s="79"/>
      <c r="L265" s="92"/>
      <c r="M265" s="46"/>
      <c r="N265" s="44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106"/>
      <c r="AC265" s="106"/>
      <c r="AD265" s="106"/>
      <c r="AE265" s="106"/>
      <c r="AF265" s="106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51"/>
      <c r="B266" s="42"/>
      <c r="C266" s="51"/>
      <c r="D266" s="42"/>
      <c r="E266" s="43"/>
      <c r="F266" s="44"/>
      <c r="G266" s="44"/>
      <c r="H266" s="45"/>
      <c r="I266" s="45"/>
      <c r="J266" s="44"/>
      <c r="K266" s="79"/>
      <c r="L266" s="92"/>
      <c r="M266" s="46"/>
      <c r="N266" s="44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106"/>
      <c r="AC266" s="106"/>
      <c r="AD266" s="106"/>
      <c r="AE266" s="106"/>
      <c r="AF266" s="106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51"/>
      <c r="B267" s="42"/>
      <c r="C267" s="51"/>
      <c r="D267" s="42"/>
      <c r="E267" s="43"/>
      <c r="F267" s="44"/>
      <c r="G267" s="44"/>
      <c r="H267" s="45"/>
      <c r="I267" s="45"/>
      <c r="J267" s="44"/>
      <c r="K267" s="79"/>
      <c r="L267" s="108"/>
      <c r="M267" s="46"/>
      <c r="N267" s="44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106"/>
      <c r="AC267" s="106"/>
      <c r="AD267" s="106"/>
      <c r="AE267" s="106"/>
      <c r="AF267" s="106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51"/>
      <c r="B268" s="42"/>
      <c r="C268" s="51"/>
      <c r="D268" s="42"/>
      <c r="E268" s="43"/>
      <c r="F268" s="44"/>
      <c r="G268" s="75"/>
      <c r="H268" s="102"/>
      <c r="I268" s="102"/>
      <c r="J268" s="44"/>
      <c r="K268" s="79"/>
      <c r="L268" s="92"/>
      <c r="M268" s="44"/>
      <c r="N268" s="44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106"/>
      <c r="AC268" s="106"/>
      <c r="AD268" s="106"/>
      <c r="AE268" s="106"/>
      <c r="AF268" s="106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51"/>
      <c r="B269" s="42"/>
      <c r="C269" s="51"/>
      <c r="D269" s="42"/>
      <c r="E269" s="43"/>
      <c r="F269" s="44"/>
      <c r="G269" s="44"/>
      <c r="H269" s="45"/>
      <c r="I269" s="45"/>
      <c r="J269" s="44"/>
      <c r="K269" s="79"/>
      <c r="L269" s="92"/>
      <c r="M269" s="46"/>
      <c r="N269" s="44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106"/>
      <c r="AC269" s="106"/>
      <c r="AD269" s="106"/>
      <c r="AE269" s="106"/>
      <c r="AF269" s="106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51"/>
      <c r="B270" s="42"/>
      <c r="C270" s="51"/>
      <c r="D270" s="42"/>
      <c r="E270" s="43"/>
      <c r="F270" s="44"/>
      <c r="G270" s="44"/>
      <c r="H270" s="45"/>
      <c r="I270" s="45"/>
      <c r="J270" s="44"/>
      <c r="K270" s="79"/>
      <c r="L270" s="45"/>
      <c r="M270" s="46"/>
      <c r="N270" s="44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106"/>
      <c r="AC270" s="106"/>
      <c r="AD270" s="106"/>
      <c r="AE270" s="106"/>
      <c r="AF270" s="106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51"/>
      <c r="B271" s="42"/>
      <c r="C271" s="51"/>
      <c r="D271" s="42"/>
      <c r="E271" s="43"/>
      <c r="F271" s="44"/>
      <c r="G271" s="44"/>
      <c r="H271" s="45"/>
      <c r="I271" s="45"/>
      <c r="J271" s="44"/>
      <c r="K271" s="79"/>
      <c r="L271" s="45"/>
      <c r="M271" s="46"/>
      <c r="N271" s="44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106"/>
      <c r="AC271" s="106"/>
      <c r="AD271" s="106"/>
      <c r="AE271" s="106"/>
      <c r="AF271" s="106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51"/>
      <c r="B272" s="42"/>
      <c r="C272" s="51"/>
      <c r="D272" s="42"/>
      <c r="E272" s="43"/>
      <c r="F272" s="44"/>
      <c r="G272" s="44"/>
      <c r="H272" s="45"/>
      <c r="I272" s="45"/>
      <c r="J272" s="44"/>
      <c r="K272" s="79"/>
      <c r="L272" s="45"/>
      <c r="M272" s="46"/>
      <c r="N272" s="44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106"/>
      <c r="AC272" s="106"/>
      <c r="AD272" s="106"/>
      <c r="AE272" s="106"/>
      <c r="AF272" s="106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51"/>
      <c r="B273" s="42"/>
      <c r="C273" s="51"/>
      <c r="D273" s="42"/>
      <c r="E273" s="43"/>
      <c r="F273" s="44"/>
      <c r="G273" s="44"/>
      <c r="H273" s="45"/>
      <c r="I273" s="45"/>
      <c r="J273" s="44"/>
      <c r="K273" s="79"/>
      <c r="L273" s="45"/>
      <c r="M273" s="46"/>
      <c r="N273" s="44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106"/>
      <c r="AC273" s="106"/>
      <c r="AD273" s="106"/>
      <c r="AE273" s="106"/>
      <c r="AF273" s="106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51"/>
      <c r="B274" s="42"/>
      <c r="C274" s="51"/>
      <c r="D274" s="42"/>
      <c r="E274" s="43"/>
      <c r="F274" s="44"/>
      <c r="G274" s="44"/>
      <c r="H274" s="45"/>
      <c r="I274" s="45"/>
      <c r="J274" s="44"/>
      <c r="K274" s="79"/>
      <c r="L274" s="45"/>
      <c r="M274" s="46"/>
      <c r="N274" s="44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106"/>
      <c r="AC274" s="106"/>
      <c r="AD274" s="106"/>
      <c r="AE274" s="106"/>
      <c r="AF274" s="106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51"/>
      <c r="B275" s="42"/>
      <c r="C275" s="51"/>
      <c r="D275" s="42"/>
      <c r="E275" s="43"/>
      <c r="F275" s="44"/>
      <c r="G275" s="44"/>
      <c r="H275" s="45"/>
      <c r="I275" s="45"/>
      <c r="J275" s="44"/>
      <c r="K275" s="79"/>
      <c r="L275" s="45"/>
      <c r="M275" s="46"/>
      <c r="N275" s="44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106"/>
      <c r="AC275" s="106"/>
      <c r="AD275" s="106"/>
      <c r="AE275" s="106"/>
      <c r="AF275" s="106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51"/>
      <c r="B276" s="42"/>
      <c r="C276" s="51"/>
      <c r="D276" s="42"/>
      <c r="E276" s="43"/>
      <c r="F276" s="44"/>
      <c r="G276" s="44"/>
      <c r="H276" s="69"/>
      <c r="I276" s="45"/>
      <c r="J276" s="75"/>
      <c r="K276" s="79"/>
      <c r="L276" s="45"/>
      <c r="M276" s="46"/>
      <c r="N276" s="44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106"/>
      <c r="AC276" s="106"/>
      <c r="AD276" s="106"/>
      <c r="AE276" s="106"/>
      <c r="AF276" s="106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51"/>
      <c r="B277" s="42"/>
      <c r="C277" s="51"/>
      <c r="D277" s="42"/>
      <c r="E277" s="43"/>
      <c r="F277" s="44"/>
      <c r="G277" s="44"/>
      <c r="H277" s="45"/>
      <c r="I277" s="45"/>
      <c r="J277" s="44"/>
      <c r="K277" s="79"/>
      <c r="L277" s="45"/>
      <c r="M277" s="46"/>
      <c r="N277" s="75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106"/>
      <c r="AC277" s="106"/>
      <c r="AD277" s="106"/>
      <c r="AE277" s="106"/>
      <c r="AF277" s="106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51"/>
      <c r="B278" s="42"/>
      <c r="C278" s="51"/>
      <c r="D278" s="42"/>
      <c r="E278" s="43"/>
      <c r="F278" s="44"/>
      <c r="G278" s="44"/>
      <c r="H278" s="45"/>
      <c r="I278" s="45"/>
      <c r="J278" s="44"/>
      <c r="K278" s="79"/>
      <c r="L278" s="45"/>
      <c r="M278" s="46"/>
      <c r="N278" s="44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106"/>
      <c r="AC278" s="106"/>
      <c r="AD278" s="106"/>
      <c r="AE278" s="106"/>
      <c r="AF278" s="106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51"/>
      <c r="B279" s="42"/>
      <c r="C279" s="51"/>
      <c r="D279" s="42"/>
      <c r="E279" s="43"/>
      <c r="F279" s="44"/>
      <c r="G279" s="44"/>
      <c r="H279" s="45"/>
      <c r="I279" s="45"/>
      <c r="J279" s="44"/>
      <c r="K279" s="79"/>
      <c r="L279" s="45"/>
      <c r="M279" s="46"/>
      <c r="N279" s="44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106"/>
      <c r="AC279" s="106"/>
      <c r="AD279" s="106"/>
      <c r="AE279" s="106"/>
      <c r="AF279" s="106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51"/>
      <c r="B280" s="42"/>
      <c r="C280" s="51"/>
      <c r="D280" s="161"/>
      <c r="E280" s="162"/>
      <c r="F280" s="162"/>
      <c r="G280" s="162"/>
      <c r="H280" s="162"/>
      <c r="I280" s="162"/>
      <c r="J280" s="162"/>
      <c r="K280" s="163"/>
      <c r="L280" s="45"/>
      <c r="M280" s="164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  <c r="AC280" s="165"/>
      <c r="AD280" s="165"/>
      <c r="AE280" s="165"/>
      <c r="AF280" s="166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51"/>
      <c r="B281" s="42"/>
      <c r="C281" s="51"/>
      <c r="D281" s="155"/>
      <c r="E281" s="156"/>
      <c r="F281" s="156"/>
      <c r="G281" s="156"/>
      <c r="H281" s="156"/>
      <c r="I281" s="156"/>
      <c r="J281" s="156"/>
      <c r="K281" s="157"/>
      <c r="L281" s="45"/>
      <c r="M281" s="164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  <c r="AC281" s="165"/>
      <c r="AD281" s="165"/>
      <c r="AE281" s="165"/>
      <c r="AF281" s="166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51"/>
      <c r="B282" s="42"/>
      <c r="C282" s="51"/>
      <c r="D282" s="42"/>
      <c r="E282" s="43"/>
      <c r="F282" s="44"/>
      <c r="G282" s="44"/>
      <c r="H282" s="45"/>
      <c r="I282" s="45"/>
      <c r="J282" s="44"/>
      <c r="K282" s="79"/>
      <c r="L282" s="45"/>
      <c r="M282" s="46"/>
      <c r="N282" s="44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106"/>
      <c r="AC282" s="106"/>
      <c r="AD282" s="106"/>
      <c r="AE282" s="106"/>
      <c r="AF282" s="106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51"/>
      <c r="B283" s="42"/>
      <c r="C283" s="51"/>
      <c r="D283" s="42"/>
      <c r="E283" s="43"/>
      <c r="F283" s="44"/>
      <c r="G283" s="44"/>
      <c r="H283" s="45"/>
      <c r="I283" s="45"/>
      <c r="J283" s="44"/>
      <c r="K283" s="79"/>
      <c r="L283" s="45"/>
      <c r="M283" s="46"/>
      <c r="N283" s="44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106"/>
      <c r="AC283" s="106"/>
      <c r="AD283" s="106"/>
      <c r="AE283" s="106"/>
      <c r="AF283" s="106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51"/>
      <c r="B284" s="42"/>
      <c r="C284" s="51"/>
      <c r="D284" s="42"/>
      <c r="E284" s="43"/>
      <c r="F284" s="44"/>
      <c r="G284" s="44"/>
      <c r="H284" s="45"/>
      <c r="I284" s="45"/>
      <c r="J284" s="44"/>
      <c r="K284" s="79"/>
      <c r="L284" s="45"/>
      <c r="M284" s="46"/>
      <c r="N284" s="44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106"/>
      <c r="AC284" s="106"/>
      <c r="AD284" s="106"/>
      <c r="AE284" s="106"/>
      <c r="AF284" s="106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51"/>
      <c r="B285" s="42"/>
      <c r="C285" s="51"/>
      <c r="D285" s="42"/>
      <c r="E285" s="43"/>
      <c r="F285" s="44"/>
      <c r="G285" s="44"/>
      <c r="H285" s="45"/>
      <c r="I285" s="45"/>
      <c r="J285" s="44"/>
      <c r="K285" s="79"/>
      <c r="L285" s="45"/>
      <c r="M285" s="46"/>
      <c r="N285" s="44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106"/>
      <c r="AC285" s="106"/>
      <c r="AD285" s="106"/>
      <c r="AE285" s="106"/>
      <c r="AF285" s="106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51"/>
      <c r="B286" s="42"/>
      <c r="C286" s="51"/>
      <c r="D286" s="42"/>
      <c r="E286" s="43"/>
      <c r="F286" s="44"/>
      <c r="G286" s="44"/>
      <c r="H286" s="45"/>
      <c r="I286" s="45"/>
      <c r="J286" s="44"/>
      <c r="K286" s="79"/>
      <c r="L286" s="45"/>
      <c r="M286" s="46"/>
      <c r="N286" s="44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106"/>
      <c r="AC286" s="106"/>
      <c r="AD286" s="106"/>
      <c r="AE286" s="106"/>
      <c r="AF286" s="106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51"/>
      <c r="B287" s="42"/>
      <c r="C287" s="51"/>
      <c r="D287" s="42"/>
      <c r="E287" s="43"/>
      <c r="F287" s="44"/>
      <c r="G287" s="44"/>
      <c r="H287" s="45"/>
      <c r="I287" s="45"/>
      <c r="J287" s="44"/>
      <c r="K287" s="79"/>
      <c r="L287" s="69"/>
      <c r="M287" s="46"/>
      <c r="N287" s="44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106"/>
      <c r="AC287" s="106"/>
      <c r="AD287" s="106"/>
      <c r="AE287" s="106"/>
      <c r="AF287" s="106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51"/>
      <c r="B288" s="42"/>
      <c r="C288" s="51"/>
      <c r="D288" s="42"/>
      <c r="E288" s="43"/>
      <c r="F288" s="44"/>
      <c r="G288" s="44"/>
      <c r="H288" s="45"/>
      <c r="I288" s="45"/>
      <c r="J288" s="44"/>
      <c r="K288" s="79"/>
      <c r="L288" s="69"/>
      <c r="M288" s="46"/>
      <c r="N288" s="44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106"/>
      <c r="AC288" s="106"/>
      <c r="AD288" s="106"/>
      <c r="AE288" s="106"/>
      <c r="AF288" s="106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51"/>
      <c r="B289" s="42"/>
      <c r="C289" s="51"/>
      <c r="D289" s="42"/>
      <c r="E289" s="43"/>
      <c r="F289" s="44"/>
      <c r="G289" s="44"/>
      <c r="H289" s="45"/>
      <c r="I289" s="45"/>
      <c r="J289" s="44"/>
      <c r="K289" s="79"/>
      <c r="L289" s="69"/>
      <c r="M289" s="46"/>
      <c r="N289" s="44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106"/>
      <c r="AC289" s="106"/>
      <c r="AD289" s="106"/>
      <c r="AE289" s="106"/>
      <c r="AF289" s="106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73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4"/>
      <c r="AC290" s="174"/>
      <c r="AD290" s="174"/>
      <c r="AE290" s="174"/>
      <c r="AF290" s="175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51"/>
      <c r="B291" s="42"/>
      <c r="C291" s="51"/>
      <c r="D291" s="42"/>
      <c r="E291" s="43"/>
      <c r="F291" s="44"/>
      <c r="G291" s="44"/>
      <c r="H291" s="45"/>
      <c r="I291" s="45"/>
      <c r="J291" s="44"/>
      <c r="K291" s="79"/>
      <c r="L291" s="69"/>
      <c r="M291" s="46"/>
      <c r="N291" s="44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106"/>
      <c r="AC291" s="106"/>
      <c r="AD291" s="106"/>
      <c r="AE291" s="106"/>
      <c r="AF291" s="106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51"/>
      <c r="B292" s="42"/>
      <c r="C292" s="51"/>
      <c r="D292" s="42"/>
      <c r="E292" s="43"/>
      <c r="F292" s="44"/>
      <c r="G292" s="44"/>
      <c r="H292" s="45"/>
      <c r="I292" s="45"/>
      <c r="J292" s="44"/>
      <c r="K292" s="79"/>
      <c r="L292" s="69"/>
      <c r="M292" s="46"/>
      <c r="N292" s="44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106"/>
      <c r="AC292" s="106"/>
      <c r="AD292" s="106"/>
      <c r="AE292" s="106"/>
      <c r="AF292" s="106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42"/>
      <c r="B293" s="47"/>
      <c r="C293" s="142"/>
      <c r="D293" s="47"/>
      <c r="E293" s="39"/>
      <c r="F293" s="40"/>
      <c r="G293" s="40"/>
      <c r="H293" s="143"/>
      <c r="I293" s="143"/>
      <c r="J293" s="144"/>
      <c r="K293" s="80"/>
      <c r="L293" s="145"/>
      <c r="M293" s="41"/>
      <c r="N293" s="40"/>
      <c r="O293" s="41"/>
      <c r="P293" s="63"/>
      <c r="Q293" s="146"/>
      <c r="R293" s="41"/>
      <c r="S293" s="41"/>
      <c r="T293" s="63"/>
      <c r="U293" s="147"/>
      <c r="V293" s="148"/>
      <c r="W293" s="41"/>
      <c r="X293" s="41"/>
      <c r="Y293" s="41"/>
      <c r="Z293" s="41"/>
      <c r="AA293" s="41"/>
      <c r="AB293" s="97"/>
      <c r="AC293" s="97"/>
      <c r="AD293" s="97"/>
      <c r="AE293" s="97"/>
      <c r="AF293" s="97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50"/>
      <c r="B294" s="38"/>
      <c r="C294" s="50"/>
      <c r="D294" s="38"/>
      <c r="E294" s="15"/>
      <c r="F294" s="16"/>
      <c r="G294" s="16"/>
      <c r="H294" s="52"/>
      <c r="I294" s="18"/>
      <c r="J294" s="93"/>
      <c r="K294" s="79"/>
      <c r="L294" s="95"/>
      <c r="M294" s="17"/>
      <c r="N294" s="16"/>
      <c r="O294" s="17"/>
      <c r="P294" s="60"/>
      <c r="Q294" s="65"/>
      <c r="R294" s="17"/>
      <c r="S294" s="17"/>
      <c r="T294" s="60"/>
      <c r="U294" s="81"/>
      <c r="V294" s="61"/>
      <c r="W294" s="17"/>
      <c r="X294" s="17"/>
      <c r="Y294" s="17"/>
      <c r="Z294" s="17"/>
      <c r="AA294" s="17"/>
      <c r="AB294" s="19"/>
      <c r="AC294" s="19"/>
      <c r="AD294" s="19"/>
      <c r="AE294" s="19"/>
      <c r="AF294" s="19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50"/>
      <c r="B295" s="38"/>
      <c r="C295" s="50"/>
      <c r="D295" s="38"/>
      <c r="E295" s="15"/>
      <c r="F295" s="16"/>
      <c r="G295" s="16"/>
      <c r="H295" s="18"/>
      <c r="I295" s="18"/>
      <c r="J295" s="93"/>
      <c r="K295" s="79"/>
      <c r="L295" s="95"/>
      <c r="M295" s="17"/>
      <c r="N295" s="16"/>
      <c r="O295" s="17"/>
      <c r="P295" s="60"/>
      <c r="Q295" s="65"/>
      <c r="R295" s="17"/>
      <c r="S295" s="17"/>
      <c r="T295" s="60"/>
      <c r="U295" s="81"/>
      <c r="V295" s="61"/>
      <c r="W295" s="17"/>
      <c r="X295" s="17"/>
      <c r="Y295" s="17"/>
      <c r="Z295" s="17"/>
      <c r="AA295" s="17"/>
      <c r="AB295" s="19"/>
      <c r="AC295" s="19"/>
      <c r="AD295" s="19"/>
      <c r="AE295" s="19"/>
      <c r="AF295" s="19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50"/>
      <c r="B296" s="38"/>
      <c r="C296" s="50"/>
      <c r="D296" s="38"/>
      <c r="E296" s="15"/>
      <c r="F296" s="16"/>
      <c r="G296" s="16"/>
      <c r="H296" s="18"/>
      <c r="I296" s="18"/>
      <c r="J296" s="93"/>
      <c r="K296" s="79"/>
      <c r="L296" s="95"/>
      <c r="M296" s="17"/>
      <c r="N296" s="16"/>
      <c r="O296" s="17"/>
      <c r="P296" s="60"/>
      <c r="Q296" s="65"/>
      <c r="R296" s="17"/>
      <c r="S296" s="17"/>
      <c r="T296" s="60"/>
      <c r="U296" s="81"/>
      <c r="V296" s="61"/>
      <c r="W296" s="17"/>
      <c r="X296" s="17"/>
      <c r="Y296" s="17"/>
      <c r="Z296" s="17"/>
      <c r="AA296" s="17"/>
      <c r="AB296" s="19"/>
      <c r="AC296" s="19"/>
      <c r="AD296" s="19"/>
      <c r="AE296" s="19"/>
      <c r="AF296" s="19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50"/>
      <c r="B297" s="38"/>
      <c r="C297" s="48"/>
      <c r="D297" s="38"/>
      <c r="E297" s="15"/>
      <c r="F297" s="16"/>
      <c r="G297" s="16"/>
      <c r="H297" s="18"/>
      <c r="I297" s="18"/>
      <c r="J297" s="93"/>
      <c r="K297" s="79"/>
      <c r="L297" s="95"/>
      <c r="M297" s="17"/>
      <c r="N297" s="16"/>
      <c r="O297" s="17"/>
      <c r="P297" s="60"/>
      <c r="Q297" s="65"/>
      <c r="R297" s="17"/>
      <c r="S297" s="17"/>
      <c r="T297" s="60"/>
      <c r="U297" s="81"/>
      <c r="V297" s="61"/>
      <c r="W297" s="17"/>
      <c r="X297" s="17"/>
      <c r="Y297" s="17"/>
      <c r="Z297" s="17"/>
      <c r="AA297" s="17"/>
      <c r="AB297" s="19"/>
      <c r="AC297" s="19"/>
      <c r="AD297" s="19"/>
      <c r="AE297" s="19"/>
      <c r="AF297" s="19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50"/>
      <c r="B298" s="38"/>
      <c r="C298" s="48"/>
      <c r="D298" s="38"/>
      <c r="E298" s="15"/>
      <c r="F298" s="16"/>
      <c r="G298" s="16"/>
      <c r="H298" s="18"/>
      <c r="I298" s="18"/>
      <c r="J298" s="93"/>
      <c r="K298" s="79"/>
      <c r="L298" s="95"/>
      <c r="M298" s="17"/>
      <c r="N298" s="16"/>
      <c r="O298" s="17"/>
      <c r="P298" s="60"/>
      <c r="Q298" s="65"/>
      <c r="R298" s="17"/>
      <c r="S298" s="17"/>
      <c r="T298" s="60"/>
      <c r="U298" s="81"/>
      <c r="V298" s="61"/>
      <c r="W298" s="17"/>
      <c r="X298" s="17"/>
      <c r="Y298" s="17"/>
      <c r="Z298" s="17"/>
      <c r="AA298" s="17"/>
      <c r="AB298" s="19"/>
      <c r="AC298" s="19"/>
      <c r="AD298" s="19"/>
      <c r="AE298" s="19"/>
      <c r="AF298" s="19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48"/>
      <c r="B299" s="38"/>
      <c r="C299" s="48"/>
      <c r="D299" s="38"/>
      <c r="E299" s="15"/>
      <c r="F299" s="16"/>
      <c r="G299" s="16"/>
      <c r="H299" s="18"/>
      <c r="I299" s="18"/>
      <c r="J299" s="93"/>
      <c r="K299" s="79"/>
      <c r="L299" s="95"/>
      <c r="M299" s="17"/>
      <c r="N299" s="16"/>
      <c r="O299" s="17"/>
      <c r="P299" s="60"/>
      <c r="Q299" s="65"/>
      <c r="R299" s="17"/>
      <c r="S299" s="17"/>
      <c r="T299" s="60"/>
      <c r="U299" s="81"/>
      <c r="V299" s="61"/>
      <c r="W299" s="17"/>
      <c r="X299" s="17"/>
      <c r="Y299" s="17"/>
      <c r="Z299" s="17"/>
      <c r="AA299" s="17"/>
      <c r="AB299" s="19"/>
      <c r="AC299" s="19"/>
      <c r="AD299" s="19"/>
      <c r="AE299" s="19"/>
      <c r="AF299" s="19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48"/>
      <c r="B300" s="38"/>
      <c r="C300" s="48"/>
      <c r="D300" s="38"/>
      <c r="E300" s="15"/>
      <c r="F300" s="16"/>
      <c r="G300" s="16"/>
      <c r="H300" s="18"/>
      <c r="I300" s="18"/>
      <c r="J300" s="93"/>
      <c r="K300" s="79"/>
      <c r="L300" s="94"/>
      <c r="M300" s="17"/>
      <c r="N300" s="16"/>
      <c r="O300" s="58"/>
      <c r="P300" s="60"/>
      <c r="Q300" s="65"/>
      <c r="R300" s="17"/>
      <c r="S300" s="17"/>
      <c r="T300" s="60"/>
      <c r="U300" s="81"/>
      <c r="V300" s="61"/>
      <c r="W300" s="17"/>
      <c r="X300" s="17"/>
      <c r="Y300" s="17"/>
      <c r="Z300" s="17"/>
      <c r="AA300" s="17"/>
      <c r="AB300" s="19"/>
      <c r="AC300" s="19"/>
      <c r="AD300" s="19"/>
      <c r="AE300" s="19"/>
      <c r="AF300" s="19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48"/>
      <c r="B301" s="38"/>
      <c r="C301" s="48"/>
      <c r="D301" s="38"/>
      <c r="E301" s="15"/>
      <c r="F301" s="16"/>
      <c r="G301" s="16"/>
      <c r="H301" s="18"/>
      <c r="I301" s="18"/>
      <c r="J301" s="93"/>
      <c r="K301" s="79"/>
      <c r="L301" s="94"/>
      <c r="M301" s="17"/>
      <c r="N301" s="16"/>
      <c r="O301" s="17"/>
      <c r="P301" s="60"/>
      <c r="Q301" s="65"/>
      <c r="R301" s="17"/>
      <c r="S301" s="17"/>
      <c r="T301" s="60"/>
      <c r="U301" s="81"/>
      <c r="V301" s="61"/>
      <c r="W301" s="17"/>
      <c r="X301" s="17"/>
      <c r="Y301" s="17"/>
      <c r="Z301" s="17"/>
      <c r="AA301" s="17"/>
      <c r="AB301" s="19"/>
      <c r="AC301" s="19"/>
      <c r="AD301" s="19"/>
      <c r="AE301" s="19"/>
      <c r="AF301" s="19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48"/>
      <c r="B302" s="38"/>
      <c r="C302" s="48"/>
      <c r="D302" s="38"/>
      <c r="E302" s="15"/>
      <c r="F302" s="16"/>
      <c r="G302" s="16"/>
      <c r="H302" s="18"/>
      <c r="I302" s="18"/>
      <c r="J302" s="93"/>
      <c r="K302" s="79"/>
      <c r="L302" s="94"/>
      <c r="M302" s="17"/>
      <c r="N302" s="16"/>
      <c r="O302" s="17"/>
      <c r="P302" s="60"/>
      <c r="Q302" s="65"/>
      <c r="R302" s="17"/>
      <c r="S302" s="17"/>
      <c r="T302" s="60"/>
      <c r="U302" s="81"/>
      <c r="V302" s="61"/>
      <c r="W302" s="17"/>
      <c r="X302" s="17"/>
      <c r="Y302" s="17"/>
      <c r="Z302" s="17"/>
      <c r="AA302" s="17"/>
      <c r="AB302" s="19"/>
      <c r="AC302" s="19"/>
      <c r="AD302" s="19"/>
      <c r="AE302" s="19"/>
      <c r="AF302" s="19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48"/>
      <c r="B303" s="38"/>
      <c r="C303" s="48"/>
      <c r="D303" s="38"/>
      <c r="E303" s="15"/>
      <c r="F303" s="16"/>
      <c r="G303" s="16"/>
      <c r="H303" s="18"/>
      <c r="I303" s="18"/>
      <c r="J303" s="93"/>
      <c r="K303" s="79"/>
      <c r="L303" s="94"/>
      <c r="M303" s="17"/>
      <c r="N303" s="16"/>
      <c r="O303" s="17"/>
      <c r="P303" s="60"/>
      <c r="Q303" s="65"/>
      <c r="R303" s="17"/>
      <c r="S303" s="17"/>
      <c r="T303" s="60"/>
      <c r="U303" s="81"/>
      <c r="V303" s="61"/>
      <c r="W303" s="17"/>
      <c r="X303" s="17"/>
      <c r="Y303" s="17"/>
      <c r="Z303" s="17"/>
      <c r="AA303" s="17"/>
      <c r="AB303" s="19"/>
      <c r="AC303" s="19"/>
      <c r="AD303" s="19"/>
      <c r="AE303" s="19"/>
      <c r="AF303" s="19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48"/>
      <c r="B304" s="38"/>
      <c r="C304" s="48"/>
      <c r="D304" s="38"/>
      <c r="E304" s="15"/>
      <c r="F304" s="16"/>
      <c r="G304" s="16"/>
      <c r="H304" s="18"/>
      <c r="I304" s="18"/>
      <c r="J304" s="93"/>
      <c r="K304" s="79"/>
      <c r="L304" s="95"/>
      <c r="M304" s="17"/>
      <c r="N304" s="16"/>
      <c r="O304" s="17"/>
      <c r="P304" s="60"/>
      <c r="Q304" s="65"/>
      <c r="R304" s="17"/>
      <c r="S304" s="17"/>
      <c r="T304" s="60"/>
      <c r="U304" s="81"/>
      <c r="V304" s="61"/>
      <c r="W304" s="17"/>
      <c r="X304" s="17"/>
      <c r="Y304" s="17"/>
      <c r="Z304" s="17"/>
      <c r="AA304" s="17"/>
      <c r="AB304" s="19"/>
      <c r="AC304" s="19"/>
      <c r="AD304" s="19"/>
      <c r="AE304" s="19"/>
      <c r="AF304" s="19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48"/>
      <c r="B305" s="38"/>
      <c r="C305" s="48"/>
      <c r="D305" s="38"/>
      <c r="E305" s="15"/>
      <c r="F305" s="16"/>
      <c r="G305" s="16"/>
      <c r="H305" s="18"/>
      <c r="I305" s="18"/>
      <c r="J305" s="93"/>
      <c r="K305" s="79"/>
      <c r="L305" s="95"/>
      <c r="M305" s="17"/>
      <c r="N305" s="16"/>
      <c r="O305" s="17"/>
      <c r="P305" s="60"/>
      <c r="Q305" s="65"/>
      <c r="R305" s="17"/>
      <c r="S305" s="17"/>
      <c r="T305" s="60"/>
      <c r="U305" s="81"/>
      <c r="V305" s="61"/>
      <c r="W305" s="17"/>
      <c r="X305" s="17"/>
      <c r="Y305" s="17"/>
      <c r="Z305" s="17"/>
      <c r="AA305" s="17"/>
      <c r="AB305" s="19"/>
      <c r="AC305" s="19"/>
      <c r="AD305" s="19"/>
      <c r="AE305" s="19"/>
      <c r="AF305" s="19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48"/>
      <c r="B306" s="38"/>
      <c r="C306" s="48"/>
      <c r="D306" s="38"/>
      <c r="E306" s="15"/>
      <c r="F306" s="16"/>
      <c r="G306" s="16"/>
      <c r="H306" s="18"/>
      <c r="I306" s="18"/>
      <c r="J306" s="93"/>
      <c r="K306" s="79"/>
      <c r="L306" s="94"/>
      <c r="M306" s="17"/>
      <c r="N306" s="16"/>
      <c r="O306" s="17"/>
      <c r="P306" s="60"/>
      <c r="Q306" s="65"/>
      <c r="R306" s="17"/>
      <c r="S306" s="17"/>
      <c r="T306" s="60"/>
      <c r="U306" s="81"/>
      <c r="V306" s="61"/>
      <c r="W306" s="17"/>
      <c r="X306" s="17"/>
      <c r="Y306" s="17"/>
      <c r="Z306" s="17"/>
      <c r="AA306" s="17"/>
      <c r="AB306" s="19"/>
      <c r="AC306" s="19"/>
      <c r="AD306" s="19"/>
      <c r="AE306" s="19"/>
      <c r="AF306" s="19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48"/>
      <c r="B307" s="38"/>
      <c r="C307" s="48"/>
      <c r="D307" s="38"/>
      <c r="E307" s="15"/>
      <c r="F307" s="16"/>
      <c r="G307" s="16"/>
      <c r="H307" s="18"/>
      <c r="I307" s="18"/>
      <c r="J307" s="93"/>
      <c r="K307" s="79"/>
      <c r="L307" s="94"/>
      <c r="M307" s="17"/>
      <c r="N307" s="16"/>
      <c r="O307" s="17"/>
      <c r="P307" s="60"/>
      <c r="Q307" s="65"/>
      <c r="R307" s="17"/>
      <c r="S307" s="17"/>
      <c r="T307" s="60"/>
      <c r="U307" s="81"/>
      <c r="V307" s="61"/>
      <c r="W307" s="17"/>
      <c r="X307" s="17"/>
      <c r="Y307" s="17"/>
      <c r="Z307" s="17"/>
      <c r="AA307" s="17"/>
      <c r="AB307" s="19"/>
      <c r="AC307" s="19"/>
      <c r="AD307" s="19"/>
      <c r="AE307" s="19"/>
      <c r="AF307" s="19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48"/>
      <c r="B308" s="38"/>
      <c r="C308" s="48"/>
      <c r="D308" s="38"/>
      <c r="E308" s="15"/>
      <c r="F308" s="16"/>
      <c r="G308" s="16"/>
      <c r="H308" s="18"/>
      <c r="I308" s="18"/>
      <c r="J308" s="93"/>
      <c r="K308" s="79"/>
      <c r="L308" s="94"/>
      <c r="M308" s="17"/>
      <c r="N308" s="16"/>
      <c r="O308" s="17"/>
      <c r="P308" s="60"/>
      <c r="Q308" s="65"/>
      <c r="R308" s="17"/>
      <c r="S308" s="17"/>
      <c r="T308" s="60"/>
      <c r="U308" s="81"/>
      <c r="V308" s="61"/>
      <c r="W308" s="17"/>
      <c r="X308" s="17"/>
      <c r="Y308" s="17"/>
      <c r="Z308" s="17"/>
      <c r="AA308" s="17"/>
      <c r="AB308" s="19"/>
      <c r="AC308" s="19"/>
      <c r="AD308" s="19"/>
      <c r="AE308" s="19"/>
      <c r="AF308" s="19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48"/>
      <c r="B309" s="38"/>
      <c r="C309" s="48"/>
      <c r="D309" s="38"/>
      <c r="E309" s="15"/>
      <c r="F309" s="16"/>
      <c r="G309" s="16"/>
      <c r="H309" s="18"/>
      <c r="I309" s="18"/>
      <c r="J309" s="93"/>
      <c r="K309" s="79"/>
      <c r="L309" s="94"/>
      <c r="M309" s="17"/>
      <c r="N309" s="16"/>
      <c r="O309" s="17"/>
      <c r="P309" s="60"/>
      <c r="Q309" s="65"/>
      <c r="R309" s="17"/>
      <c r="S309" s="17"/>
      <c r="T309" s="60"/>
      <c r="U309" s="81"/>
      <c r="V309" s="61"/>
      <c r="W309" s="17"/>
      <c r="X309" s="17"/>
      <c r="Y309" s="17"/>
      <c r="Z309" s="17"/>
      <c r="AA309" s="17"/>
      <c r="AB309" s="19"/>
      <c r="AC309" s="19"/>
      <c r="AD309" s="19"/>
      <c r="AE309" s="19"/>
      <c r="AF309" s="19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48"/>
      <c r="B310" s="14"/>
      <c r="C310" s="48"/>
      <c r="D310" s="14"/>
      <c r="E310" s="15"/>
      <c r="F310" s="16"/>
      <c r="G310" s="16"/>
      <c r="H310" s="18"/>
      <c r="I310" s="18"/>
      <c r="J310" s="93"/>
      <c r="K310" s="79"/>
      <c r="L310" s="94"/>
      <c r="M310" s="17"/>
      <c r="N310" s="16"/>
      <c r="O310" s="17"/>
      <c r="P310" s="60"/>
      <c r="Q310" s="65"/>
      <c r="R310" s="17"/>
      <c r="S310" s="17"/>
      <c r="T310" s="60"/>
      <c r="U310" s="81"/>
      <c r="V310" s="61"/>
      <c r="W310" s="17"/>
      <c r="X310" s="17"/>
      <c r="Y310" s="17"/>
      <c r="Z310" s="17"/>
      <c r="AA310" s="17"/>
      <c r="AB310" s="19"/>
      <c r="AC310" s="19"/>
      <c r="AD310" s="19"/>
      <c r="AE310" s="19"/>
      <c r="AF310" s="19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48"/>
      <c r="B311" s="14"/>
      <c r="C311" s="48"/>
      <c r="D311" s="14"/>
      <c r="E311" s="15"/>
      <c r="F311" s="16"/>
      <c r="G311" s="16"/>
      <c r="H311" s="18"/>
      <c r="I311" s="18"/>
      <c r="J311" s="93"/>
      <c r="K311" s="79"/>
      <c r="L311" s="94"/>
      <c r="M311" s="17"/>
      <c r="N311" s="16"/>
      <c r="O311" s="17"/>
      <c r="P311" s="60"/>
      <c r="Q311" s="65"/>
      <c r="R311" s="17"/>
      <c r="S311" s="17"/>
      <c r="T311" s="60"/>
      <c r="U311" s="81"/>
      <c r="V311" s="61"/>
      <c r="W311" s="17"/>
      <c r="X311" s="17"/>
      <c r="Y311" s="17"/>
      <c r="Z311" s="17"/>
      <c r="AA311" s="17"/>
      <c r="AB311" s="19"/>
      <c r="AC311" s="19"/>
      <c r="AD311" s="19"/>
      <c r="AE311" s="19"/>
      <c r="AF311" s="19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48"/>
      <c r="B312" s="14"/>
      <c r="C312" s="48"/>
      <c r="D312" s="14"/>
      <c r="E312" s="15"/>
      <c r="F312" s="16"/>
      <c r="G312" s="16"/>
      <c r="H312" s="18"/>
      <c r="I312" s="18"/>
      <c r="J312" s="93"/>
      <c r="K312" s="79"/>
      <c r="L312" s="94"/>
      <c r="M312" s="17"/>
      <c r="N312" s="16"/>
      <c r="O312" s="17"/>
      <c r="P312" s="60"/>
      <c r="Q312" s="65"/>
      <c r="R312" s="17"/>
      <c r="S312" s="17"/>
      <c r="T312" s="60"/>
      <c r="U312" s="81"/>
      <c r="V312" s="61"/>
      <c r="W312" s="17"/>
      <c r="X312" s="17"/>
      <c r="Y312" s="17"/>
      <c r="Z312" s="17"/>
      <c r="AA312" s="17"/>
      <c r="AB312" s="19"/>
      <c r="AC312" s="19"/>
      <c r="AD312" s="19"/>
      <c r="AE312" s="19"/>
      <c r="AF312" s="19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48"/>
      <c r="B313" s="14"/>
      <c r="C313" s="48"/>
      <c r="D313" s="14"/>
      <c r="E313" s="15"/>
      <c r="F313" s="16"/>
      <c r="G313" s="16"/>
      <c r="H313" s="18"/>
      <c r="I313" s="18"/>
      <c r="J313" s="93"/>
      <c r="K313" s="79"/>
      <c r="L313" s="94"/>
      <c r="M313" s="17"/>
      <c r="N313" s="16"/>
      <c r="O313" s="17"/>
      <c r="P313" s="60"/>
      <c r="Q313" s="65"/>
      <c r="R313" s="17"/>
      <c r="S313" s="17"/>
      <c r="T313" s="60"/>
      <c r="U313" s="81"/>
      <c r="V313" s="61"/>
      <c r="W313" s="17"/>
      <c r="X313" s="17"/>
      <c r="Y313" s="17"/>
      <c r="Z313" s="17"/>
      <c r="AA313" s="17"/>
      <c r="AB313" s="19"/>
      <c r="AC313" s="19"/>
      <c r="AD313" s="19"/>
      <c r="AE313" s="19"/>
      <c r="AF313" s="19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48"/>
      <c r="B314" s="14"/>
      <c r="C314" s="48"/>
      <c r="D314" s="14"/>
      <c r="E314" s="15"/>
      <c r="F314" s="16"/>
      <c r="G314" s="16"/>
      <c r="H314" s="18"/>
      <c r="I314" s="18"/>
      <c r="J314" s="93"/>
      <c r="K314" s="79"/>
      <c r="L314" s="94"/>
      <c r="M314" s="17"/>
      <c r="N314" s="16"/>
      <c r="O314" s="17"/>
      <c r="P314" s="60"/>
      <c r="Q314" s="65"/>
      <c r="R314" s="17"/>
      <c r="S314" s="17"/>
      <c r="T314" s="60"/>
      <c r="U314" s="81"/>
      <c r="V314" s="61"/>
      <c r="W314" s="17"/>
      <c r="X314" s="17"/>
      <c r="Y314" s="17"/>
      <c r="Z314" s="17"/>
      <c r="AA314" s="17"/>
      <c r="AB314" s="19"/>
      <c r="AC314" s="19"/>
      <c r="AD314" s="19"/>
      <c r="AE314" s="19"/>
      <c r="AF314" s="19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48"/>
      <c r="B315" s="14"/>
      <c r="C315" s="48"/>
      <c r="D315" s="14"/>
      <c r="E315" s="15"/>
      <c r="F315" s="16"/>
      <c r="G315" s="16"/>
      <c r="H315" s="18"/>
      <c r="I315" s="18"/>
      <c r="J315" s="93"/>
      <c r="K315" s="79"/>
      <c r="L315" s="94"/>
      <c r="M315" s="17"/>
      <c r="N315" s="16"/>
      <c r="O315" s="17"/>
      <c r="P315" s="60"/>
      <c r="Q315" s="65"/>
      <c r="R315" s="17"/>
      <c r="S315" s="17"/>
      <c r="T315" s="60"/>
      <c r="U315" s="81"/>
      <c r="V315" s="61"/>
      <c r="W315" s="17"/>
      <c r="X315" s="17"/>
      <c r="Y315" s="17"/>
      <c r="Z315" s="17"/>
      <c r="AA315" s="17"/>
      <c r="AB315" s="19"/>
      <c r="AC315" s="19"/>
      <c r="AD315" s="19"/>
      <c r="AE315" s="19"/>
      <c r="AF315" s="19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48"/>
      <c r="B316" s="14"/>
      <c r="C316" s="48"/>
      <c r="D316" s="14"/>
      <c r="E316" s="15"/>
      <c r="F316" s="16"/>
      <c r="G316" s="16"/>
      <c r="H316" s="18"/>
      <c r="I316" s="18"/>
      <c r="J316" s="93"/>
      <c r="K316" s="79"/>
      <c r="L316" s="94"/>
      <c r="M316" s="17"/>
      <c r="N316" s="16"/>
      <c r="O316" s="17"/>
      <c r="P316" s="60"/>
      <c r="Q316" s="65"/>
      <c r="R316" s="17"/>
      <c r="S316" s="17"/>
      <c r="T316" s="60"/>
      <c r="U316" s="81"/>
      <c r="V316" s="61"/>
      <c r="W316" s="17"/>
      <c r="X316" s="17"/>
      <c r="Y316" s="17"/>
      <c r="Z316" s="17"/>
      <c r="AA316" s="17"/>
      <c r="AB316" s="19"/>
      <c r="AC316" s="19"/>
      <c r="AD316" s="19"/>
      <c r="AE316" s="19"/>
      <c r="AF316" s="19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48"/>
      <c r="B317" s="14"/>
      <c r="C317" s="48"/>
      <c r="D317" s="14"/>
      <c r="E317" s="15"/>
      <c r="F317" s="16"/>
      <c r="G317" s="16"/>
      <c r="H317" s="18"/>
      <c r="I317" s="18"/>
      <c r="J317" s="93"/>
      <c r="K317" s="79"/>
      <c r="L317" s="94"/>
      <c r="M317" s="17"/>
      <c r="N317" s="16"/>
      <c r="O317" s="17"/>
      <c r="P317" s="60"/>
      <c r="Q317" s="65"/>
      <c r="R317" s="17"/>
      <c r="S317" s="17"/>
      <c r="T317" s="60"/>
      <c r="U317" s="81"/>
      <c r="V317" s="61"/>
      <c r="W317" s="17"/>
      <c r="X317" s="17"/>
      <c r="Y317" s="17"/>
      <c r="Z317" s="17"/>
      <c r="AA317" s="17"/>
      <c r="AB317" s="19"/>
      <c r="AC317" s="19"/>
      <c r="AD317" s="19"/>
      <c r="AE317" s="19"/>
      <c r="AF317" s="19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48"/>
      <c r="B318" s="14"/>
      <c r="C318" s="48"/>
      <c r="D318" s="14"/>
      <c r="E318" s="15"/>
      <c r="F318" s="16"/>
      <c r="G318" s="16"/>
      <c r="H318" s="18"/>
      <c r="I318" s="18"/>
      <c r="J318" s="93"/>
      <c r="K318" s="79"/>
      <c r="L318" s="94"/>
      <c r="M318" s="17"/>
      <c r="N318" s="16"/>
      <c r="O318" s="17"/>
      <c r="P318" s="60"/>
      <c r="Q318" s="65"/>
      <c r="R318" s="17"/>
      <c r="S318" s="17"/>
      <c r="T318" s="60"/>
      <c r="U318" s="81"/>
      <c r="V318" s="61"/>
      <c r="W318" s="17"/>
      <c r="X318" s="17"/>
      <c r="Y318" s="17"/>
      <c r="Z318" s="17"/>
      <c r="AA318" s="17"/>
      <c r="AB318" s="19"/>
      <c r="AC318" s="19"/>
      <c r="AD318" s="19"/>
      <c r="AE318" s="19"/>
      <c r="AF318" s="19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48"/>
      <c r="B319" s="14"/>
      <c r="C319" s="48"/>
      <c r="D319" s="14"/>
      <c r="E319" s="15"/>
      <c r="F319" s="16"/>
      <c r="G319" s="16"/>
      <c r="H319" s="18"/>
      <c r="I319" s="18"/>
      <c r="J319" s="93"/>
      <c r="K319" s="79"/>
      <c r="L319" s="94"/>
      <c r="M319" s="17"/>
      <c r="N319" s="16"/>
      <c r="O319" s="17"/>
      <c r="P319" s="60"/>
      <c r="Q319" s="65"/>
      <c r="R319" s="17"/>
      <c r="S319" s="17"/>
      <c r="T319" s="60"/>
      <c r="U319" s="81"/>
      <c r="V319" s="61"/>
      <c r="W319" s="17"/>
      <c r="X319" s="17"/>
      <c r="Y319" s="17"/>
      <c r="Z319" s="17"/>
      <c r="AA319" s="17"/>
      <c r="AB319" s="19"/>
      <c r="AC319" s="19"/>
      <c r="AD319" s="19"/>
      <c r="AE319" s="19"/>
      <c r="AF319" s="19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48"/>
      <c r="B320" s="14"/>
      <c r="C320" s="48"/>
      <c r="D320" s="14"/>
      <c r="E320" s="15"/>
      <c r="F320" s="16"/>
      <c r="G320" s="16"/>
      <c r="H320" s="18"/>
      <c r="I320" s="18"/>
      <c r="J320" s="93"/>
      <c r="K320" s="79"/>
      <c r="L320" s="94"/>
      <c r="M320" s="17"/>
      <c r="N320" s="16"/>
      <c r="O320" s="17"/>
      <c r="P320" s="60"/>
      <c r="Q320" s="65"/>
      <c r="R320" s="17"/>
      <c r="S320" s="17"/>
      <c r="T320" s="60"/>
      <c r="U320" s="81"/>
      <c r="V320" s="61"/>
      <c r="W320" s="17"/>
      <c r="X320" s="17"/>
      <c r="Y320" s="17"/>
      <c r="Z320" s="17"/>
      <c r="AA320" s="17"/>
      <c r="AB320" s="19"/>
      <c r="AC320" s="19"/>
      <c r="AD320" s="19"/>
      <c r="AE320" s="19"/>
      <c r="AF320" s="19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48"/>
      <c r="B321" s="14"/>
      <c r="C321" s="48"/>
      <c r="D321" s="14"/>
      <c r="E321" s="15"/>
      <c r="F321" s="16"/>
      <c r="G321" s="16"/>
      <c r="H321" s="18"/>
      <c r="I321" s="18"/>
      <c r="J321" s="93"/>
      <c r="K321" s="79"/>
      <c r="L321" s="94"/>
      <c r="M321" s="17"/>
      <c r="N321" s="16"/>
      <c r="O321" s="17"/>
      <c r="P321" s="60"/>
      <c r="Q321" s="65"/>
      <c r="R321" s="17"/>
      <c r="S321" s="17"/>
      <c r="T321" s="60"/>
      <c r="U321" s="81"/>
      <c r="V321" s="61"/>
      <c r="W321" s="17"/>
      <c r="X321" s="17"/>
      <c r="Y321" s="17"/>
      <c r="Z321" s="17"/>
      <c r="AA321" s="17"/>
      <c r="AB321" s="19"/>
      <c r="AC321" s="19"/>
      <c r="AD321" s="19"/>
      <c r="AE321" s="19"/>
      <c r="AF321" s="19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48"/>
      <c r="B322" s="14"/>
      <c r="C322" s="48"/>
      <c r="D322" s="14"/>
      <c r="E322" s="15"/>
      <c r="F322" s="16"/>
      <c r="G322" s="16"/>
      <c r="H322" s="18"/>
      <c r="I322" s="18"/>
      <c r="J322" s="93"/>
      <c r="K322" s="79"/>
      <c r="L322" s="94"/>
      <c r="M322" s="17"/>
      <c r="N322" s="16"/>
      <c r="O322" s="17"/>
      <c r="P322" s="60"/>
      <c r="Q322" s="65"/>
      <c r="R322" s="17"/>
      <c r="S322" s="17"/>
      <c r="T322" s="60"/>
      <c r="U322" s="81"/>
      <c r="V322" s="61"/>
      <c r="W322" s="17"/>
      <c r="X322" s="17"/>
      <c r="Y322" s="17"/>
      <c r="Z322" s="17"/>
      <c r="AA322" s="17"/>
      <c r="AB322" s="19"/>
      <c r="AC322" s="19"/>
      <c r="AD322" s="19"/>
      <c r="AE322" s="19"/>
      <c r="AF322" s="19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48"/>
      <c r="B323" s="14"/>
      <c r="C323" s="48"/>
      <c r="D323" s="14"/>
      <c r="E323" s="15"/>
      <c r="F323" s="16"/>
      <c r="G323" s="16"/>
      <c r="H323" s="18"/>
      <c r="I323" s="18"/>
      <c r="J323" s="93"/>
      <c r="K323" s="79"/>
      <c r="L323" s="94"/>
      <c r="M323" s="17"/>
      <c r="N323" s="16"/>
      <c r="O323" s="17"/>
      <c r="P323" s="60"/>
      <c r="Q323" s="65"/>
      <c r="R323" s="17"/>
      <c r="S323" s="17"/>
      <c r="T323" s="60"/>
      <c r="U323" s="81"/>
      <c r="V323" s="61"/>
      <c r="W323" s="17"/>
      <c r="X323" s="17"/>
      <c r="Y323" s="17"/>
      <c r="Z323" s="17"/>
      <c r="AA323" s="17"/>
      <c r="AB323" s="19"/>
      <c r="AC323" s="19"/>
      <c r="AD323" s="19"/>
      <c r="AE323" s="19"/>
      <c r="AF323" s="19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48"/>
      <c r="B324" s="14"/>
      <c r="C324" s="48"/>
      <c r="D324" s="14"/>
      <c r="E324" s="15"/>
      <c r="F324" s="16"/>
      <c r="G324" s="16"/>
      <c r="H324" s="18"/>
      <c r="I324" s="18"/>
      <c r="J324" s="93"/>
      <c r="K324" s="79"/>
      <c r="L324" s="94"/>
      <c r="M324" s="17"/>
      <c r="N324" s="16"/>
      <c r="O324" s="17"/>
      <c r="P324" s="60"/>
      <c r="Q324" s="65"/>
      <c r="R324" s="17"/>
      <c r="S324" s="17"/>
      <c r="T324" s="60"/>
      <c r="U324" s="81"/>
      <c r="V324" s="61"/>
      <c r="W324" s="17"/>
      <c r="X324" s="17"/>
      <c r="Y324" s="17"/>
      <c r="Z324" s="17"/>
      <c r="AA324" s="17"/>
      <c r="AB324" s="19"/>
      <c r="AC324" s="19"/>
      <c r="AD324" s="19"/>
      <c r="AE324" s="19"/>
      <c r="AF324" s="19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48"/>
      <c r="B325" s="14"/>
      <c r="C325" s="48"/>
      <c r="D325" s="14"/>
      <c r="E325" s="15"/>
      <c r="F325" s="16"/>
      <c r="G325" s="16"/>
      <c r="H325" s="18"/>
      <c r="I325" s="18"/>
      <c r="J325" s="93"/>
      <c r="K325" s="79"/>
      <c r="L325" s="94"/>
      <c r="M325" s="17"/>
      <c r="N325" s="16"/>
      <c r="O325" s="17"/>
      <c r="P325" s="60"/>
      <c r="Q325" s="65"/>
      <c r="R325" s="17"/>
      <c r="S325" s="17"/>
      <c r="T325" s="60"/>
      <c r="U325" s="81"/>
      <c r="V325" s="61"/>
      <c r="W325" s="17"/>
      <c r="X325" s="17"/>
      <c r="Y325" s="17"/>
      <c r="Z325" s="17"/>
      <c r="AA325" s="17"/>
      <c r="AB325" s="19"/>
      <c r="AC325" s="19"/>
      <c r="AD325" s="19"/>
      <c r="AE325" s="19"/>
      <c r="AF325" s="19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48"/>
      <c r="B326" s="14"/>
      <c r="C326" s="48"/>
      <c r="D326" s="14"/>
      <c r="E326" s="15"/>
      <c r="F326" s="16"/>
      <c r="G326" s="16"/>
      <c r="H326" s="18"/>
      <c r="I326" s="18"/>
      <c r="J326" s="93"/>
      <c r="K326" s="79"/>
      <c r="L326" s="94"/>
      <c r="M326" s="17"/>
      <c r="N326" s="16"/>
      <c r="O326" s="17"/>
      <c r="P326" s="60"/>
      <c r="Q326" s="65"/>
      <c r="R326" s="17"/>
      <c r="S326" s="17"/>
      <c r="T326" s="60"/>
      <c r="U326" s="81"/>
      <c r="V326" s="61"/>
      <c r="W326" s="17"/>
      <c r="X326" s="17"/>
      <c r="Y326" s="17"/>
      <c r="Z326" s="17"/>
      <c r="AA326" s="17"/>
      <c r="AB326" s="19"/>
      <c r="AC326" s="19"/>
      <c r="AD326" s="19"/>
      <c r="AE326" s="19"/>
      <c r="AF326" s="19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49"/>
      <c r="B327" s="21"/>
      <c r="C327" s="49"/>
      <c r="D327" s="21"/>
      <c r="E327" s="22"/>
      <c r="F327" s="23"/>
      <c r="G327" s="23"/>
      <c r="H327" s="37"/>
      <c r="I327" s="37"/>
      <c r="J327" s="23"/>
      <c r="K327" s="79"/>
      <c r="L327" s="37"/>
      <c r="M327" s="25"/>
      <c r="N327" s="23"/>
      <c r="O327" s="25"/>
      <c r="P327" s="25"/>
      <c r="Q327" s="86"/>
      <c r="R327" s="25"/>
      <c r="S327" s="25"/>
      <c r="T327" s="25"/>
      <c r="U327" s="83"/>
      <c r="V327" s="25"/>
      <c r="W327" s="25"/>
      <c r="X327" s="25"/>
      <c r="Y327" s="25"/>
      <c r="Z327" s="25"/>
      <c r="AA327" s="25"/>
      <c r="AB327" s="19"/>
      <c r="AC327" s="19"/>
      <c r="AD327" s="19"/>
      <c r="AE327" s="19"/>
      <c r="AF327" s="19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49"/>
      <c r="B328" s="21"/>
      <c r="C328" s="49"/>
      <c r="D328" s="21"/>
      <c r="E328" s="22"/>
      <c r="F328" s="23"/>
      <c r="G328" s="23"/>
      <c r="H328" s="37"/>
      <c r="I328" s="37"/>
      <c r="J328" s="23"/>
      <c r="K328" s="79"/>
      <c r="L328" s="37"/>
      <c r="M328" s="25"/>
      <c r="N328" s="23"/>
      <c r="O328" s="25"/>
      <c r="P328" s="25"/>
      <c r="Q328" s="86"/>
      <c r="R328" s="25"/>
      <c r="S328" s="25"/>
      <c r="T328" s="25"/>
      <c r="U328" s="83"/>
      <c r="V328" s="25"/>
      <c r="W328" s="25"/>
      <c r="X328" s="25"/>
      <c r="Y328" s="25"/>
      <c r="Z328" s="25"/>
      <c r="AA328" s="25"/>
      <c r="AB328" s="19"/>
      <c r="AC328" s="19"/>
      <c r="AD328" s="19"/>
      <c r="AE328" s="19"/>
      <c r="AF328" s="19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49"/>
      <c r="B329" s="21"/>
      <c r="C329" s="20"/>
      <c r="D329" s="21"/>
      <c r="E329" s="22"/>
      <c r="F329" s="23"/>
      <c r="G329" s="23"/>
      <c r="H329" s="37"/>
      <c r="I329" s="37"/>
      <c r="J329" s="23"/>
      <c r="K329" s="44"/>
      <c r="L329" s="37"/>
      <c r="M329" s="25"/>
      <c r="N329" s="23"/>
      <c r="O329" s="25"/>
      <c r="P329" s="25"/>
      <c r="Q329" s="86"/>
      <c r="R329" s="25"/>
      <c r="S329" s="25"/>
      <c r="T329" s="25"/>
      <c r="U329" s="83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49"/>
      <c r="B330" s="21"/>
      <c r="C330" s="20"/>
      <c r="D330" s="21"/>
      <c r="E330" s="22"/>
      <c r="F330" s="23"/>
      <c r="G330" s="23"/>
      <c r="H330" s="37"/>
      <c r="I330" s="37"/>
      <c r="J330" s="23"/>
      <c r="K330" s="44"/>
      <c r="L330" s="37"/>
      <c r="M330" s="25"/>
      <c r="N330" s="23"/>
      <c r="O330" s="25"/>
      <c r="P330" s="25"/>
      <c r="Q330" s="86"/>
      <c r="R330" s="25"/>
      <c r="S330" s="25"/>
      <c r="T330" s="25"/>
      <c r="U330" s="83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49"/>
      <c r="B331" s="21"/>
      <c r="C331" s="20"/>
      <c r="D331" s="21"/>
      <c r="E331" s="22"/>
      <c r="F331" s="23"/>
      <c r="G331" s="23"/>
      <c r="H331" s="37"/>
      <c r="I331" s="37"/>
      <c r="J331" s="23"/>
      <c r="K331" s="44"/>
      <c r="L331" s="37"/>
      <c r="M331" s="25"/>
      <c r="N331" s="23"/>
      <c r="O331" s="25"/>
      <c r="P331" s="25"/>
      <c r="Q331" s="86"/>
      <c r="R331" s="25"/>
      <c r="S331" s="25"/>
      <c r="T331" s="25"/>
      <c r="U331" s="83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49"/>
      <c r="B332" s="21"/>
      <c r="C332" s="20"/>
      <c r="D332" s="21"/>
      <c r="E332" s="22"/>
      <c r="F332" s="23"/>
      <c r="G332" s="23"/>
      <c r="H332" s="37"/>
      <c r="I332" s="37"/>
      <c r="J332" s="23"/>
      <c r="K332" s="44"/>
      <c r="L332" s="37"/>
      <c r="M332" s="25"/>
      <c r="N332" s="23"/>
      <c r="O332" s="25"/>
      <c r="P332" s="25"/>
      <c r="Q332" s="86"/>
      <c r="R332" s="25"/>
      <c r="S332" s="25"/>
      <c r="T332" s="25"/>
      <c r="U332" s="83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49"/>
      <c r="B333" s="21"/>
      <c r="C333" s="20"/>
      <c r="D333" s="21"/>
      <c r="E333" s="22"/>
      <c r="F333" s="23"/>
      <c r="G333" s="23"/>
      <c r="H333" s="37"/>
      <c r="I333" s="37"/>
      <c r="J333" s="23"/>
      <c r="K333" s="44"/>
      <c r="L333" s="24"/>
      <c r="M333" s="25"/>
      <c r="N333" s="23"/>
      <c r="O333" s="25"/>
      <c r="P333" s="25"/>
      <c r="Q333" s="86"/>
      <c r="R333" s="25"/>
      <c r="S333" s="25"/>
      <c r="T333" s="25"/>
      <c r="U333" s="83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49"/>
      <c r="B334" s="21"/>
      <c r="C334" s="20"/>
      <c r="D334" s="21"/>
      <c r="E334" s="22"/>
      <c r="F334" s="23"/>
      <c r="G334" s="23"/>
      <c r="H334" s="37"/>
      <c r="I334" s="37"/>
      <c r="J334" s="23"/>
      <c r="K334" s="44"/>
      <c r="L334" s="24"/>
      <c r="M334" s="25"/>
      <c r="N334" s="23"/>
      <c r="O334" s="25"/>
      <c r="P334" s="25"/>
      <c r="Q334" s="86"/>
      <c r="R334" s="25"/>
      <c r="S334" s="25"/>
      <c r="T334" s="25"/>
      <c r="U334" s="83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49"/>
      <c r="B335" s="21"/>
      <c r="C335" s="20"/>
      <c r="D335" s="21"/>
      <c r="E335" s="22"/>
      <c r="F335" s="25"/>
      <c r="G335" s="25"/>
      <c r="H335" s="37"/>
      <c r="I335" s="37"/>
      <c r="J335" s="23"/>
      <c r="K335" s="44"/>
      <c r="L335" s="24"/>
      <c r="M335" s="25"/>
      <c r="N335" s="23"/>
      <c r="O335" s="25"/>
      <c r="P335" s="25"/>
      <c r="Q335" s="86"/>
      <c r="R335" s="25"/>
      <c r="S335" s="25"/>
      <c r="T335" s="25"/>
      <c r="U335" s="83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49"/>
      <c r="B336" s="21"/>
      <c r="C336" s="20"/>
      <c r="D336" s="21"/>
      <c r="E336" s="22"/>
      <c r="F336" s="25"/>
      <c r="G336" s="25"/>
      <c r="H336" s="37"/>
      <c r="I336" s="37"/>
      <c r="J336" s="23"/>
      <c r="K336" s="44"/>
      <c r="L336" s="24"/>
      <c r="M336" s="25"/>
      <c r="N336" s="23"/>
      <c r="O336" s="25"/>
      <c r="P336" s="25"/>
      <c r="Q336" s="86"/>
      <c r="R336" s="25"/>
      <c r="S336" s="25"/>
      <c r="T336" s="25"/>
      <c r="U336" s="83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49"/>
      <c r="B337" s="21"/>
      <c r="C337" s="20"/>
      <c r="D337" s="21"/>
      <c r="E337" s="22"/>
      <c r="F337" s="25"/>
      <c r="G337" s="25"/>
      <c r="H337" s="37"/>
      <c r="I337" s="37"/>
      <c r="J337" s="23"/>
      <c r="K337" s="44"/>
      <c r="L337" s="24"/>
      <c r="M337" s="25"/>
      <c r="N337" s="23"/>
      <c r="O337" s="25"/>
      <c r="P337" s="25"/>
      <c r="Q337" s="86"/>
      <c r="R337" s="25"/>
      <c r="S337" s="25"/>
      <c r="T337" s="25"/>
      <c r="U337" s="83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49"/>
      <c r="B338" s="21"/>
      <c r="C338" s="20"/>
      <c r="D338" s="21"/>
      <c r="E338" s="22"/>
      <c r="F338" s="25"/>
      <c r="G338" s="25"/>
      <c r="H338" s="24"/>
      <c r="I338" s="24"/>
      <c r="J338" s="23"/>
      <c r="K338" s="44"/>
      <c r="L338" s="24"/>
      <c r="M338" s="25"/>
      <c r="N338" s="23"/>
      <c r="O338" s="25"/>
      <c r="P338" s="25"/>
      <c r="Q338" s="86"/>
      <c r="R338" s="25"/>
      <c r="S338" s="25"/>
      <c r="T338" s="25"/>
      <c r="U338" s="83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49"/>
      <c r="B339" s="21"/>
      <c r="C339" s="20"/>
      <c r="D339" s="21"/>
      <c r="E339" s="22"/>
      <c r="F339" s="25"/>
      <c r="G339" s="25"/>
      <c r="H339" s="24"/>
      <c r="I339" s="24"/>
      <c r="J339" s="23"/>
      <c r="K339" s="44"/>
      <c r="L339" s="24"/>
      <c r="M339" s="25"/>
      <c r="N339" s="23"/>
      <c r="O339" s="25"/>
      <c r="P339" s="25"/>
      <c r="Q339" s="86"/>
      <c r="R339" s="25"/>
      <c r="S339" s="25"/>
      <c r="T339" s="25"/>
      <c r="U339" s="83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12"/>
      <c r="B340" s="120"/>
      <c r="C340" s="1"/>
      <c r="D340" s="120"/>
      <c r="E340" s="1"/>
      <c r="F340" s="1"/>
      <c r="G340" s="1"/>
      <c r="H340" s="1"/>
      <c r="I340" s="1"/>
      <c r="J340" s="1"/>
      <c r="K340" s="74"/>
      <c r="L340" s="1"/>
      <c r="M340" s="1"/>
      <c r="N340" s="1"/>
      <c r="O340" s="1"/>
      <c r="P340" s="1"/>
      <c r="Q340" s="87"/>
      <c r="R340" s="1"/>
      <c r="S340" s="1"/>
      <c r="T340" s="1"/>
      <c r="U340" s="84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12"/>
      <c r="B341" s="120"/>
      <c r="C341" s="1"/>
      <c r="D341" s="120"/>
      <c r="E341" s="1"/>
      <c r="F341" s="1"/>
      <c r="G341" s="1"/>
      <c r="H341" s="1"/>
      <c r="I341" s="1"/>
      <c r="J341" s="1"/>
      <c r="K341" s="74"/>
      <c r="L341" s="1"/>
      <c r="M341" s="1"/>
      <c r="N341" s="1"/>
      <c r="O341" s="1"/>
      <c r="P341" s="1"/>
      <c r="Q341" s="87"/>
      <c r="R341" s="1"/>
      <c r="S341" s="1"/>
      <c r="T341" s="1"/>
      <c r="U341" s="84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12"/>
      <c r="B342" s="120"/>
      <c r="C342" s="1"/>
      <c r="D342" s="120"/>
      <c r="E342" s="1"/>
      <c r="F342" s="1"/>
      <c r="G342" s="1"/>
      <c r="H342" s="1"/>
      <c r="I342" s="1"/>
      <c r="J342" s="1"/>
      <c r="K342" s="74"/>
      <c r="L342" s="1"/>
      <c r="M342" s="1"/>
      <c r="N342" s="1"/>
      <c r="O342" s="1"/>
      <c r="P342" s="1"/>
      <c r="Q342" s="87"/>
      <c r="R342" s="1"/>
      <c r="S342" s="1"/>
      <c r="T342" s="1"/>
      <c r="U342" s="84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12"/>
      <c r="B343" s="120"/>
      <c r="C343" s="1"/>
      <c r="D343" s="120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87"/>
      <c r="R343" s="1"/>
      <c r="S343" s="1"/>
      <c r="T343" s="1"/>
      <c r="U343" s="84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12"/>
      <c r="B344" s="120"/>
      <c r="C344" s="1"/>
      <c r="D344" s="120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87"/>
      <c r="R344" s="1"/>
      <c r="S344" s="1"/>
      <c r="T344" s="1"/>
      <c r="U344" s="84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12"/>
      <c r="B345" s="120"/>
      <c r="C345" s="1"/>
      <c r="D345" s="120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87"/>
      <c r="R345" s="1"/>
      <c r="S345" s="1"/>
      <c r="T345" s="1"/>
      <c r="U345" s="84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12"/>
      <c r="B346" s="120"/>
      <c r="C346" s="1"/>
      <c r="D346" s="120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87"/>
      <c r="R346" s="1"/>
      <c r="S346" s="1"/>
      <c r="T346" s="1"/>
      <c r="U346" s="84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12"/>
      <c r="B347" s="120"/>
      <c r="C347" s="1"/>
      <c r="D347" s="120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87"/>
      <c r="R347" s="1"/>
      <c r="S347" s="1"/>
      <c r="T347" s="1"/>
      <c r="U347" s="84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12"/>
      <c r="B348" s="120"/>
      <c r="C348" s="1"/>
      <c r="D348" s="120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87"/>
      <c r="R348" s="1"/>
      <c r="S348" s="1"/>
      <c r="T348" s="1"/>
      <c r="U348" s="84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12"/>
      <c r="B349" s="120"/>
      <c r="C349" s="1"/>
      <c r="D349" s="120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87"/>
      <c r="R349" s="1"/>
      <c r="S349" s="1"/>
      <c r="T349" s="1"/>
      <c r="U349" s="84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12"/>
      <c r="B350" s="120"/>
      <c r="C350" s="1"/>
      <c r="D350" s="12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87"/>
      <c r="R350" s="1"/>
      <c r="S350" s="1"/>
      <c r="T350" s="1"/>
      <c r="U350" s="84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12"/>
      <c r="B351" s="120"/>
      <c r="C351" s="1"/>
      <c r="D351" s="120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87"/>
      <c r="R351" s="1"/>
      <c r="S351" s="1"/>
      <c r="T351" s="1"/>
      <c r="U351" s="84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12"/>
      <c r="B352" s="120"/>
      <c r="C352" s="1"/>
      <c r="D352" s="120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87"/>
      <c r="R352" s="1"/>
      <c r="S352" s="1"/>
      <c r="T352" s="1"/>
      <c r="U352" s="84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12"/>
      <c r="B353" s="120"/>
      <c r="C353" s="1"/>
      <c r="D353" s="120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87"/>
      <c r="R353" s="1"/>
      <c r="S353" s="1"/>
      <c r="T353" s="1"/>
      <c r="U353" s="84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12"/>
      <c r="B354" s="120"/>
      <c r="C354" s="1"/>
      <c r="D354" s="120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87"/>
      <c r="R354" s="1"/>
      <c r="S354" s="1"/>
      <c r="T354" s="1"/>
      <c r="U354" s="84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12"/>
      <c r="B355" s="120"/>
      <c r="C355" s="1"/>
      <c r="D355" s="120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87"/>
      <c r="R355" s="1"/>
      <c r="S355" s="1"/>
      <c r="T355" s="1"/>
      <c r="U355" s="84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12"/>
      <c r="B356" s="120"/>
      <c r="C356" s="1"/>
      <c r="D356" s="120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87"/>
      <c r="R356" s="1"/>
      <c r="S356" s="1"/>
      <c r="T356" s="1"/>
      <c r="U356" s="84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12"/>
      <c r="B357" s="120"/>
      <c r="C357" s="1"/>
      <c r="D357" s="120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87"/>
      <c r="R357" s="1"/>
      <c r="S357" s="1"/>
      <c r="T357" s="1"/>
      <c r="U357" s="84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12"/>
      <c r="B358" s="120"/>
      <c r="C358" s="1"/>
      <c r="D358" s="120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87"/>
      <c r="R358" s="1"/>
      <c r="S358" s="1"/>
      <c r="T358" s="1"/>
      <c r="U358" s="84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12"/>
      <c r="B359" s="120"/>
      <c r="C359" s="1"/>
      <c r="D359" s="120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87"/>
      <c r="R359" s="1"/>
      <c r="S359" s="1"/>
      <c r="T359" s="1"/>
      <c r="U359" s="84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12"/>
      <c r="B360" s="120"/>
      <c r="C360" s="1"/>
      <c r="D360" s="12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87"/>
      <c r="R360" s="1"/>
      <c r="S360" s="1"/>
      <c r="T360" s="1"/>
      <c r="U360" s="84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12"/>
      <c r="B361" s="120"/>
      <c r="C361" s="1"/>
      <c r="D361" s="120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87"/>
      <c r="R361" s="1"/>
      <c r="S361" s="1"/>
      <c r="T361" s="1"/>
      <c r="U361" s="84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12"/>
      <c r="B362" s="120"/>
      <c r="C362" s="1"/>
      <c r="D362" s="120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87"/>
      <c r="R362" s="1"/>
      <c r="S362" s="1"/>
      <c r="T362" s="1"/>
      <c r="U362" s="84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12"/>
      <c r="B363" s="120"/>
      <c r="C363" s="1"/>
      <c r="D363" s="120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87"/>
      <c r="R363" s="1"/>
      <c r="S363" s="1"/>
      <c r="T363" s="1"/>
      <c r="U363" s="84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12"/>
      <c r="B364" s="120"/>
      <c r="C364" s="1"/>
      <c r="D364" s="120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87"/>
      <c r="R364" s="1"/>
      <c r="S364" s="1"/>
      <c r="T364" s="1"/>
      <c r="U364" s="84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12"/>
      <c r="B365" s="120"/>
      <c r="C365" s="1"/>
      <c r="D365" s="120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87"/>
      <c r="R365" s="1"/>
      <c r="S365" s="1"/>
      <c r="T365" s="1"/>
      <c r="U365" s="84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12"/>
      <c r="B366" s="120"/>
      <c r="C366" s="1"/>
      <c r="D366" s="120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87"/>
      <c r="R366" s="1"/>
      <c r="S366" s="1"/>
      <c r="T366" s="1"/>
      <c r="U366" s="84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12"/>
      <c r="B367" s="120"/>
      <c r="C367" s="1"/>
      <c r="D367" s="120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87"/>
      <c r="R367" s="1"/>
      <c r="S367" s="1"/>
      <c r="T367" s="1"/>
      <c r="U367" s="84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12"/>
      <c r="B368" s="120"/>
      <c r="C368" s="1"/>
      <c r="D368" s="120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87"/>
      <c r="R368" s="1"/>
      <c r="S368" s="1"/>
      <c r="T368" s="1"/>
      <c r="U368" s="84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12"/>
      <c r="B369" s="120"/>
      <c r="C369" s="1"/>
      <c r="D369" s="120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87"/>
      <c r="R369" s="1"/>
      <c r="S369" s="1"/>
      <c r="T369" s="1"/>
      <c r="U369" s="84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12"/>
      <c r="B370" s="120"/>
      <c r="C370" s="1"/>
      <c r="D370" s="12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87"/>
      <c r="R370" s="1"/>
      <c r="S370" s="1"/>
      <c r="T370" s="1"/>
      <c r="U370" s="84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12"/>
      <c r="B371" s="120"/>
      <c r="C371" s="1"/>
      <c r="D371" s="120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87"/>
      <c r="R371" s="1"/>
      <c r="S371" s="1"/>
      <c r="T371" s="1"/>
      <c r="U371" s="84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12"/>
      <c r="B372" s="120"/>
      <c r="C372" s="1"/>
      <c r="D372" s="120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87"/>
      <c r="R372" s="1"/>
      <c r="S372" s="1"/>
      <c r="T372" s="1"/>
      <c r="U372" s="84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12"/>
      <c r="B373" s="120"/>
      <c r="C373" s="1"/>
      <c r="D373" s="120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87"/>
      <c r="R373" s="1"/>
      <c r="S373" s="1"/>
      <c r="T373" s="1"/>
      <c r="U373" s="84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12"/>
      <c r="B374" s="120"/>
      <c r="C374" s="1"/>
      <c r="D374" s="120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87"/>
      <c r="R374" s="1"/>
      <c r="S374" s="1"/>
      <c r="T374" s="1"/>
      <c r="U374" s="84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12"/>
      <c r="B375" s="120"/>
      <c r="C375" s="1"/>
      <c r="D375" s="120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87"/>
      <c r="R375" s="1"/>
      <c r="S375" s="1"/>
      <c r="T375" s="1"/>
      <c r="U375" s="84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12"/>
      <c r="B376" s="120"/>
      <c r="C376" s="1"/>
      <c r="D376" s="120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87"/>
      <c r="R376" s="1"/>
      <c r="S376" s="1"/>
      <c r="T376" s="1"/>
      <c r="U376" s="84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12"/>
      <c r="B377" s="120"/>
      <c r="C377" s="1"/>
      <c r="D377" s="120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87"/>
      <c r="R377" s="1"/>
      <c r="S377" s="1"/>
      <c r="T377" s="1"/>
      <c r="U377" s="84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12"/>
      <c r="B378" s="120"/>
      <c r="C378" s="1"/>
      <c r="D378" s="120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87"/>
      <c r="R378" s="1"/>
      <c r="S378" s="1"/>
      <c r="T378" s="1"/>
      <c r="U378" s="84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12"/>
      <c r="B379" s="120"/>
      <c r="C379" s="1"/>
      <c r="D379" s="12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87"/>
      <c r="R379" s="1"/>
      <c r="S379" s="1"/>
      <c r="T379" s="1"/>
      <c r="U379" s="84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12"/>
      <c r="B380" s="120"/>
      <c r="C380" s="1"/>
      <c r="D380" s="12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87"/>
      <c r="R380" s="1"/>
      <c r="S380" s="1"/>
      <c r="T380" s="1"/>
      <c r="U380" s="84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12"/>
      <c r="B381" s="120"/>
      <c r="C381" s="1"/>
      <c r="D381" s="120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87"/>
      <c r="R381" s="1"/>
      <c r="S381" s="1"/>
      <c r="T381" s="1"/>
      <c r="U381" s="84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12"/>
      <c r="B382" s="120"/>
      <c r="C382" s="1"/>
      <c r="D382" s="120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87"/>
      <c r="R382" s="1"/>
      <c r="S382" s="1"/>
      <c r="T382" s="1"/>
      <c r="U382" s="84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12"/>
      <c r="B383" s="120"/>
      <c r="C383" s="1"/>
      <c r="D383" s="120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87"/>
      <c r="R383" s="1"/>
      <c r="S383" s="1"/>
      <c r="T383" s="1"/>
      <c r="U383" s="84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12"/>
      <c r="B384" s="120"/>
      <c r="C384" s="1"/>
      <c r="D384" s="120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87"/>
      <c r="R384" s="1"/>
      <c r="S384" s="1"/>
      <c r="T384" s="1"/>
      <c r="U384" s="84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12"/>
      <c r="B385" s="120"/>
      <c r="C385" s="1"/>
      <c r="D385" s="120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87"/>
      <c r="R385" s="1"/>
      <c r="S385" s="1"/>
      <c r="T385" s="1"/>
      <c r="U385" s="84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12"/>
      <c r="B386" s="120"/>
      <c r="C386" s="1"/>
      <c r="D386" s="120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87"/>
      <c r="R386" s="1"/>
      <c r="S386" s="1"/>
      <c r="T386" s="1"/>
      <c r="U386" s="84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12"/>
      <c r="B387" s="120"/>
      <c r="C387" s="1"/>
      <c r="D387" s="120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87"/>
      <c r="R387" s="1"/>
      <c r="S387" s="1"/>
      <c r="T387" s="1"/>
      <c r="U387" s="84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12"/>
      <c r="B388" s="120"/>
      <c r="C388" s="1"/>
      <c r="D388" s="120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87"/>
      <c r="R388" s="1"/>
      <c r="S388" s="1"/>
      <c r="T388" s="1"/>
      <c r="U388" s="84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12"/>
      <c r="B389" s="120"/>
      <c r="C389" s="1"/>
      <c r="D389" s="120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87"/>
      <c r="R389" s="1"/>
      <c r="S389" s="1"/>
      <c r="T389" s="1"/>
      <c r="U389" s="84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12"/>
      <c r="B390" s="120"/>
      <c r="C390" s="1"/>
      <c r="D390" s="12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87"/>
      <c r="R390" s="1"/>
      <c r="S390" s="1"/>
      <c r="T390" s="1"/>
      <c r="U390" s="84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12"/>
      <c r="B391" s="120"/>
      <c r="C391" s="1"/>
      <c r="D391" s="120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87"/>
      <c r="R391" s="1"/>
      <c r="S391" s="1"/>
      <c r="T391" s="1"/>
      <c r="U391" s="84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12"/>
      <c r="B392" s="120"/>
      <c r="C392" s="1"/>
      <c r="D392" s="120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87"/>
      <c r="R392" s="1"/>
      <c r="S392" s="1"/>
      <c r="T392" s="1"/>
      <c r="U392" s="84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12"/>
      <c r="B393" s="120"/>
      <c r="C393" s="1"/>
      <c r="D393" s="120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87"/>
      <c r="R393" s="1"/>
      <c r="S393" s="1"/>
      <c r="T393" s="1"/>
      <c r="U393" s="84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12"/>
      <c r="B394" s="120"/>
      <c r="C394" s="1"/>
      <c r="D394" s="120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87"/>
      <c r="R394" s="1"/>
      <c r="S394" s="1"/>
      <c r="T394" s="1"/>
      <c r="U394" s="84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12"/>
      <c r="B395" s="120"/>
      <c r="C395" s="1"/>
      <c r="D395" s="120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87"/>
      <c r="R395" s="1"/>
      <c r="S395" s="1"/>
      <c r="T395" s="1"/>
      <c r="U395" s="84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12"/>
      <c r="B396" s="120"/>
      <c r="C396" s="1"/>
      <c r="D396" s="120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87"/>
      <c r="R396" s="1"/>
      <c r="S396" s="1"/>
      <c r="T396" s="1"/>
      <c r="U396" s="84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12"/>
      <c r="B397" s="120"/>
      <c r="C397" s="1"/>
      <c r="D397" s="120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87"/>
      <c r="R397" s="1"/>
      <c r="S397" s="1"/>
      <c r="T397" s="1"/>
      <c r="U397" s="84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12"/>
      <c r="B398" s="120"/>
      <c r="C398" s="1"/>
      <c r="D398" s="120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87"/>
      <c r="R398" s="1"/>
      <c r="S398" s="1"/>
      <c r="T398" s="1"/>
      <c r="U398" s="84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12"/>
      <c r="B399" s="120"/>
      <c r="C399" s="1"/>
      <c r="D399" s="120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87"/>
      <c r="R399" s="1"/>
      <c r="S399" s="1"/>
      <c r="T399" s="1"/>
      <c r="U399" s="84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12"/>
      <c r="B400" s="120"/>
      <c r="C400" s="1"/>
      <c r="D400" s="12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87"/>
      <c r="R400" s="1"/>
      <c r="S400" s="1"/>
      <c r="T400" s="1"/>
      <c r="U400" s="84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12"/>
      <c r="B401" s="120"/>
      <c r="C401" s="1"/>
      <c r="D401" s="120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87"/>
      <c r="R401" s="1"/>
      <c r="S401" s="1"/>
      <c r="T401" s="1"/>
      <c r="U401" s="84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12"/>
      <c r="B402" s="120"/>
      <c r="C402" s="1"/>
      <c r="D402" s="120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87"/>
      <c r="R402" s="1"/>
      <c r="S402" s="1"/>
      <c r="T402" s="1"/>
      <c r="U402" s="84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12"/>
      <c r="B403" s="120"/>
      <c r="C403" s="1"/>
      <c r="D403" s="120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87"/>
      <c r="R403" s="1"/>
      <c r="S403" s="1"/>
      <c r="T403" s="1"/>
      <c r="U403" s="84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5.75" thickBot="1" x14ac:dyDescent="0.3">
      <c r="A404" s="112"/>
      <c r="B404" s="120"/>
      <c r="C404" s="1"/>
      <c r="D404" s="120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87"/>
      <c r="R404" s="1"/>
      <c r="S404" s="1"/>
      <c r="T404" s="1"/>
      <c r="U404" s="85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12"/>
      <c r="B405" s="120"/>
      <c r="C405" s="1"/>
      <c r="D405" s="120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87"/>
      <c r="R405" s="1"/>
      <c r="S405" s="1"/>
      <c r="T405" s="1"/>
      <c r="U405" s="8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12"/>
      <c r="B406" s="120"/>
      <c r="C406" s="1"/>
      <c r="D406" s="120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87"/>
      <c r="R406" s="1"/>
      <c r="S406" s="1"/>
      <c r="T406" s="1"/>
      <c r="U406" s="8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12"/>
      <c r="B407" s="120"/>
      <c r="C407" s="1"/>
      <c r="D407" s="120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87"/>
      <c r="R407" s="1"/>
      <c r="S407" s="1"/>
      <c r="T407" s="1"/>
      <c r="U407" s="8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12"/>
      <c r="B408" s="120"/>
      <c r="C408" s="1"/>
      <c r="D408" s="120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87"/>
      <c r="R408" s="1"/>
      <c r="S408" s="1"/>
      <c r="T408" s="1"/>
      <c r="U408" s="8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20"/>
      <c r="C409" s="1"/>
      <c r="D409" s="120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87"/>
      <c r="R409" s="1"/>
      <c r="S409" s="1"/>
      <c r="T409" s="1"/>
      <c r="U409" s="8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20"/>
      <c r="C410" s="1"/>
      <c r="D410" s="12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87"/>
      <c r="R410" s="1"/>
      <c r="S410" s="1"/>
      <c r="T410" s="1"/>
      <c r="U410" s="8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20"/>
      <c r="C411" s="1"/>
      <c r="D411" s="120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87"/>
      <c r="R411" s="1"/>
      <c r="S411" s="1"/>
      <c r="T411" s="1"/>
      <c r="U411" s="8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20"/>
      <c r="C412" s="1"/>
      <c r="D412" s="120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87"/>
      <c r="R412" s="1"/>
      <c r="S412" s="1"/>
      <c r="T412" s="1"/>
      <c r="U412" s="8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20"/>
      <c r="C413" s="1"/>
      <c r="D413" s="120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87"/>
      <c r="R413" s="1"/>
      <c r="S413" s="1"/>
      <c r="T413" s="1"/>
      <c r="U413" s="8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20"/>
      <c r="C414" s="1"/>
      <c r="D414" s="120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87"/>
      <c r="R414" s="1"/>
      <c r="S414" s="1"/>
      <c r="T414" s="1"/>
      <c r="U414" s="8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20"/>
      <c r="C415" s="1"/>
      <c r="D415" s="120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87"/>
      <c r="R415" s="1"/>
      <c r="S415" s="1"/>
      <c r="T415" s="1"/>
      <c r="U415" s="8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20"/>
      <c r="C416" s="1"/>
      <c r="D416" s="120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87"/>
      <c r="R416" s="1"/>
      <c r="S416" s="1"/>
      <c r="T416" s="1"/>
      <c r="U416" s="8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20"/>
      <c r="C417" s="1"/>
      <c r="D417" s="120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87"/>
      <c r="R417" s="1"/>
      <c r="S417" s="1"/>
      <c r="T417" s="1"/>
      <c r="U417" s="8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20"/>
      <c r="C418" s="1"/>
      <c r="D418" s="120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87"/>
      <c r="R418" s="1"/>
      <c r="S418" s="1"/>
      <c r="T418" s="1"/>
      <c r="U418" s="8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20"/>
      <c r="C419" s="1"/>
      <c r="D419" s="120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87"/>
      <c r="R419" s="1"/>
      <c r="S419" s="1"/>
      <c r="T419" s="1"/>
      <c r="U419" s="8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20"/>
      <c r="C420" s="1"/>
      <c r="D420" s="12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87"/>
      <c r="R420" s="1"/>
      <c r="S420" s="1"/>
      <c r="T420" s="1"/>
      <c r="U420" s="8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20"/>
      <c r="C421" s="1"/>
      <c r="D421" s="120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87"/>
      <c r="R421" s="1"/>
      <c r="S421" s="1"/>
      <c r="T421" s="1"/>
      <c r="U421" s="8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20"/>
      <c r="C422" s="1"/>
      <c r="D422" s="120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87"/>
      <c r="R422" s="1"/>
      <c r="S422" s="1"/>
      <c r="T422" s="1"/>
      <c r="U422" s="8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20"/>
      <c r="C423" s="1"/>
      <c r="D423" s="120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87"/>
      <c r="R423" s="1"/>
      <c r="S423" s="1"/>
      <c r="T423" s="1"/>
      <c r="U423" s="8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20"/>
      <c r="C424" s="1"/>
      <c r="D424" s="120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87"/>
      <c r="R424" s="1"/>
      <c r="S424" s="1"/>
      <c r="T424" s="1"/>
      <c r="U424" s="8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20"/>
      <c r="C425" s="1"/>
      <c r="D425" s="120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87"/>
      <c r="R425" s="1"/>
      <c r="S425" s="1"/>
      <c r="T425" s="1"/>
      <c r="U425" s="8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20"/>
      <c r="C426" s="1"/>
      <c r="D426" s="120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87"/>
      <c r="R426" s="1"/>
      <c r="S426" s="1"/>
      <c r="T426" s="1"/>
      <c r="U426" s="8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20"/>
      <c r="C427" s="1"/>
      <c r="D427" s="120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87"/>
      <c r="R427" s="1"/>
      <c r="S427" s="1"/>
      <c r="T427" s="1"/>
      <c r="U427" s="8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7" x14ac:dyDescent="0.25">
      <c r="A428" s="1"/>
      <c r="B428" s="120"/>
      <c r="C428" s="1"/>
      <c r="D428" s="120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87"/>
      <c r="R428" s="1"/>
      <c r="S428" s="1"/>
      <c r="T428" s="1"/>
      <c r="U428" s="8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7" x14ac:dyDescent="0.25">
      <c r="A429" s="1"/>
      <c r="B429" s="120"/>
      <c r="C429" s="1"/>
      <c r="D429" s="120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87"/>
      <c r="R429" s="1"/>
      <c r="S429" s="1"/>
      <c r="T429" s="1"/>
      <c r="U429" s="8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7" x14ac:dyDescent="0.25">
      <c r="A430" s="1"/>
      <c r="B430" s="120"/>
      <c r="C430" s="1"/>
      <c r="D430" s="12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87"/>
      <c r="R430" s="1"/>
      <c r="S430" s="1"/>
      <c r="T430" s="1"/>
      <c r="U430" s="8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7" x14ac:dyDescent="0.25">
      <c r="A431" s="1"/>
      <c r="B431" s="120"/>
      <c r="C431" s="1"/>
      <c r="D431" s="120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87"/>
      <c r="R431" s="1"/>
      <c r="S431" s="1"/>
      <c r="T431" s="1"/>
      <c r="U431" s="8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7" x14ac:dyDescent="0.25">
      <c r="A432" s="1"/>
      <c r="B432" s="120"/>
      <c r="C432" s="1"/>
      <c r="D432" s="120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87"/>
      <c r="R432" s="1"/>
      <c r="S432" s="1"/>
      <c r="T432" s="1"/>
      <c r="U432" s="8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20"/>
      <c r="C433" s="1"/>
      <c r="D433" s="120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87"/>
      <c r="R433" s="1"/>
      <c r="S433" s="1"/>
      <c r="T433" s="1"/>
      <c r="U433" s="8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20"/>
      <c r="C434" s="1"/>
      <c r="D434" s="120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87"/>
      <c r="R434" s="1"/>
      <c r="S434" s="1"/>
      <c r="T434" s="1"/>
      <c r="U434" s="8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20"/>
      <c r="C435" s="1"/>
      <c r="D435" s="120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87"/>
      <c r="R435" s="1"/>
      <c r="S435" s="1"/>
      <c r="T435" s="1"/>
      <c r="U435" s="8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20"/>
      <c r="C436" s="1"/>
      <c r="D436" s="120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87"/>
      <c r="R436" s="1"/>
      <c r="S436" s="1"/>
      <c r="T436" s="1"/>
      <c r="U436" s="8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20"/>
      <c r="C437" s="1"/>
      <c r="D437" s="120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87"/>
      <c r="R437" s="1"/>
      <c r="S437" s="1"/>
      <c r="T437" s="1"/>
      <c r="U437" s="8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20"/>
      <c r="C438" s="1"/>
      <c r="D438" s="120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87"/>
      <c r="R438" s="1"/>
      <c r="S438" s="1"/>
      <c r="T438" s="1"/>
      <c r="U438" s="8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20"/>
      <c r="C439" s="1"/>
      <c r="D439" s="120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87"/>
      <c r="R439" s="1"/>
      <c r="S439" s="1"/>
      <c r="T439" s="1"/>
      <c r="U439" s="8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20"/>
      <c r="C440" s="1"/>
      <c r="D440" s="12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87"/>
      <c r="R440" s="1"/>
      <c r="S440" s="1"/>
      <c r="T440" s="1"/>
      <c r="U440" s="8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20"/>
      <c r="C441" s="1"/>
      <c r="D441" s="12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87"/>
      <c r="R441" s="1"/>
      <c r="S441" s="1"/>
      <c r="T441" s="1"/>
      <c r="U441" s="8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20"/>
      <c r="C442" s="1"/>
      <c r="D442" s="120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87"/>
      <c r="R442" s="1"/>
      <c r="S442" s="1"/>
      <c r="T442" s="1"/>
      <c r="U442" s="8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20"/>
      <c r="C443" s="1"/>
      <c r="D443" s="120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87"/>
      <c r="R443" s="1"/>
      <c r="S443" s="1"/>
      <c r="T443" s="1"/>
      <c r="U443" s="8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20"/>
      <c r="C444" s="1"/>
      <c r="D444" s="120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87"/>
      <c r="R444" s="1"/>
      <c r="S444" s="1"/>
      <c r="T444" s="1"/>
      <c r="U444" s="8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20"/>
      <c r="C445" s="1"/>
      <c r="D445" s="120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87"/>
      <c r="R445" s="1"/>
      <c r="S445" s="1"/>
      <c r="T445" s="1"/>
      <c r="U445" s="8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20"/>
      <c r="C446" s="1"/>
      <c r="D446" s="120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87"/>
      <c r="R446" s="1"/>
      <c r="S446" s="1"/>
      <c r="T446" s="1"/>
      <c r="U446" s="8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20"/>
      <c r="C447" s="1"/>
      <c r="D447" s="120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87"/>
      <c r="R447" s="1"/>
      <c r="S447" s="1"/>
      <c r="T447" s="1"/>
      <c r="U447" s="8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20"/>
      <c r="C448" s="1"/>
      <c r="D448" s="120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87"/>
      <c r="R448" s="1"/>
      <c r="S448" s="1"/>
      <c r="T448" s="1"/>
      <c r="U448" s="8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20"/>
      <c r="C449" s="1"/>
      <c r="D449" s="120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87"/>
      <c r="R449" s="1"/>
      <c r="S449" s="1"/>
      <c r="T449" s="1"/>
      <c r="U449" s="8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20"/>
      <c r="C450" s="1"/>
      <c r="D450" s="12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87"/>
      <c r="R450" s="1"/>
      <c r="S450" s="1"/>
      <c r="T450" s="1"/>
      <c r="U450" s="8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20"/>
      <c r="C451" s="1"/>
      <c r="D451" s="120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87"/>
      <c r="R451" s="1"/>
      <c r="S451" s="1"/>
      <c r="T451" s="1"/>
      <c r="U451" s="8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20"/>
      <c r="C452" s="1"/>
      <c r="D452" s="120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87"/>
      <c r="R452" s="1"/>
      <c r="S452" s="1"/>
      <c r="T452" s="1"/>
      <c r="U452" s="8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20"/>
      <c r="C453" s="1"/>
      <c r="D453" s="120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87"/>
      <c r="R453" s="1"/>
      <c r="S453" s="1"/>
      <c r="T453" s="1"/>
      <c r="U453" s="8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20"/>
      <c r="C454" s="1"/>
      <c r="D454" s="120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87"/>
      <c r="R454" s="1"/>
      <c r="S454" s="1"/>
      <c r="T454" s="1"/>
      <c r="U454" s="8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20"/>
      <c r="C455" s="1"/>
      <c r="D455" s="120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87"/>
      <c r="R455" s="1"/>
      <c r="S455" s="1"/>
      <c r="T455" s="1"/>
      <c r="U455" s="8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20"/>
      <c r="C456" s="1"/>
      <c r="D456" s="120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87"/>
      <c r="R456" s="1"/>
      <c r="S456" s="1"/>
      <c r="T456" s="1"/>
      <c r="U456" s="8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20"/>
      <c r="C457" s="1"/>
      <c r="D457" s="120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87"/>
      <c r="R457" s="1"/>
      <c r="S457" s="1"/>
      <c r="T457" s="1"/>
      <c r="U457" s="8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20"/>
      <c r="C458" s="1"/>
      <c r="D458" s="120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87"/>
      <c r="R458" s="1"/>
      <c r="S458" s="1"/>
      <c r="T458" s="1"/>
      <c r="U458" s="8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20"/>
      <c r="C459" s="1"/>
      <c r="D459" s="120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87"/>
      <c r="R459" s="1"/>
      <c r="S459" s="1"/>
      <c r="T459" s="1"/>
      <c r="U459" s="8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20"/>
      <c r="C460" s="1"/>
      <c r="D460" s="12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87"/>
      <c r="R460" s="1"/>
      <c r="S460" s="1"/>
      <c r="T460" s="1"/>
      <c r="U460" s="8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20"/>
      <c r="C461" s="1"/>
      <c r="D461" s="120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87"/>
      <c r="R461" s="1"/>
      <c r="S461" s="1"/>
      <c r="T461" s="1"/>
      <c r="U461" s="8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20"/>
      <c r="C462" s="1"/>
      <c r="D462" s="120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87"/>
      <c r="R462" s="1"/>
      <c r="S462" s="1"/>
      <c r="T462" s="1"/>
      <c r="U462" s="8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20"/>
      <c r="C463" s="1"/>
      <c r="D463" s="120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87"/>
      <c r="R463" s="1"/>
      <c r="S463" s="1"/>
      <c r="T463" s="1"/>
      <c r="U463" s="8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20"/>
      <c r="C464" s="1"/>
      <c r="D464" s="120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87"/>
      <c r="R464" s="1"/>
      <c r="S464" s="1"/>
      <c r="T464" s="1"/>
      <c r="U464" s="8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20"/>
      <c r="C465" s="1"/>
      <c r="D465" s="120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87"/>
      <c r="R465" s="1"/>
      <c r="S465" s="1"/>
      <c r="T465" s="1"/>
      <c r="U465" s="8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20"/>
      <c r="C466" s="1"/>
      <c r="D466" s="12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87"/>
      <c r="R466" s="1"/>
      <c r="S466" s="1"/>
      <c r="T466" s="1"/>
      <c r="U466" s="8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20"/>
      <c r="C467" s="1"/>
      <c r="D467" s="120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87"/>
      <c r="R467" s="1"/>
      <c r="S467" s="1"/>
      <c r="T467" s="1"/>
      <c r="U467" s="8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20"/>
      <c r="C468" s="1"/>
      <c r="D468" s="120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87"/>
      <c r="R468" s="1"/>
      <c r="S468" s="1"/>
      <c r="T468" s="1"/>
      <c r="U468" s="8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20"/>
      <c r="C469" s="1"/>
      <c r="D469" s="120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87"/>
      <c r="R469" s="1"/>
      <c r="S469" s="1"/>
      <c r="T469" s="1"/>
      <c r="U469" s="8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20"/>
      <c r="C470" s="1"/>
      <c r="D470" s="12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87"/>
      <c r="R470" s="1"/>
      <c r="S470" s="1"/>
      <c r="T470" s="1"/>
      <c r="U470" s="8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20"/>
      <c r="C471" s="1"/>
      <c r="D471" s="120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87"/>
      <c r="R471" s="1"/>
      <c r="S471" s="1"/>
      <c r="T471" s="1"/>
      <c r="U471" s="8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20"/>
      <c r="C472" s="1"/>
      <c r="D472" s="120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87"/>
      <c r="R472" s="1"/>
      <c r="S472" s="1"/>
      <c r="T472" s="1"/>
      <c r="U472" s="8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20"/>
      <c r="C473" s="1"/>
      <c r="D473" s="120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87"/>
      <c r="R473" s="1"/>
      <c r="S473" s="1"/>
      <c r="T473" s="1"/>
      <c r="U473" s="8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20"/>
      <c r="C474" s="1"/>
      <c r="D474" s="120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87"/>
      <c r="R474" s="1"/>
      <c r="S474" s="1"/>
      <c r="T474" s="1"/>
      <c r="U474" s="8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20"/>
      <c r="C475" s="1"/>
      <c r="D475" s="120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87"/>
      <c r="R475" s="1"/>
      <c r="S475" s="1"/>
      <c r="T475" s="1"/>
      <c r="U475" s="8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20"/>
      <c r="C476" s="1"/>
      <c r="D476" s="120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87"/>
      <c r="R476" s="1"/>
      <c r="S476" s="1"/>
      <c r="T476" s="1"/>
      <c r="U476" s="8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20"/>
      <c r="C477" s="1"/>
      <c r="D477" s="120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87"/>
      <c r="R477" s="1"/>
      <c r="S477" s="1"/>
      <c r="T477" s="1"/>
      <c r="U477" s="8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20"/>
      <c r="C478" s="1"/>
      <c r="D478" s="120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87"/>
      <c r="R478" s="1"/>
      <c r="S478" s="1"/>
      <c r="T478" s="1"/>
      <c r="U478" s="8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20"/>
      <c r="C479" s="1"/>
      <c r="D479" s="120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87"/>
      <c r="R479" s="1"/>
      <c r="S479" s="1"/>
      <c r="T479" s="1"/>
      <c r="U479" s="8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20"/>
      <c r="C480" s="1"/>
      <c r="D480" s="12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87"/>
      <c r="R480" s="1"/>
      <c r="S480" s="1"/>
      <c r="T480" s="1"/>
      <c r="U480" s="8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20"/>
      <c r="C481" s="1"/>
      <c r="D481" s="120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87"/>
      <c r="R481" s="1"/>
      <c r="S481" s="1"/>
      <c r="T481" s="1"/>
      <c r="U481" s="8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20"/>
      <c r="C482" s="1"/>
      <c r="D482" s="120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87"/>
      <c r="R482" s="1"/>
      <c r="S482" s="1"/>
      <c r="T482" s="1"/>
      <c r="U482" s="8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20"/>
      <c r="C483" s="1"/>
      <c r="D483" s="120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87"/>
      <c r="R483" s="1"/>
      <c r="S483" s="1"/>
      <c r="T483" s="1"/>
      <c r="U483" s="8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20"/>
      <c r="C484" s="1"/>
      <c r="D484" s="120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87"/>
      <c r="R484" s="1"/>
      <c r="S484" s="1"/>
      <c r="T484" s="1"/>
      <c r="U484" s="8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20"/>
      <c r="C485" s="1"/>
      <c r="D485" s="120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87"/>
      <c r="R485" s="1"/>
      <c r="S485" s="1"/>
      <c r="T485" s="1"/>
      <c r="U485" s="8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20"/>
      <c r="C486" s="1"/>
      <c r="D486" s="120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87"/>
      <c r="R486" s="1"/>
      <c r="S486" s="1"/>
      <c r="T486" s="1"/>
      <c r="U486" s="8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20"/>
      <c r="C487" s="1"/>
      <c r="D487" s="120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87"/>
      <c r="R487" s="1"/>
      <c r="S487" s="1"/>
      <c r="T487" s="1"/>
      <c r="U487" s="8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20"/>
      <c r="C488" s="1"/>
      <c r="D488" s="120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87"/>
      <c r="R488" s="1"/>
      <c r="S488" s="1"/>
      <c r="T488" s="1"/>
      <c r="U488" s="88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20"/>
      <c r="C489" s="1"/>
      <c r="D489" s="120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87"/>
      <c r="R489" s="1"/>
      <c r="S489" s="1"/>
      <c r="T489" s="1"/>
      <c r="U489" s="88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20"/>
      <c r="C490" s="1"/>
      <c r="D490" s="12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87"/>
      <c r="R490" s="1"/>
      <c r="S490" s="1"/>
      <c r="T490" s="1"/>
      <c r="U490" s="88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20"/>
      <c r="C491" s="1"/>
      <c r="D491" s="120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87"/>
      <c r="R491" s="1"/>
      <c r="S491" s="1"/>
      <c r="T491" s="1"/>
      <c r="U491" s="88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20"/>
      <c r="C492" s="1"/>
      <c r="D492" s="120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87"/>
      <c r="R492" s="1"/>
      <c r="S492" s="1"/>
      <c r="T492" s="1"/>
      <c r="U492" s="88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20"/>
      <c r="C493" s="1"/>
      <c r="D493" s="12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87"/>
      <c r="R493" s="1"/>
      <c r="S493" s="1"/>
      <c r="T493" s="1"/>
      <c r="U493" s="88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20"/>
      <c r="C494" s="1"/>
      <c r="D494" s="120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87"/>
      <c r="R494" s="1"/>
      <c r="S494" s="1"/>
      <c r="T494" s="1"/>
      <c r="U494" s="88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20"/>
      <c r="C495" s="1"/>
      <c r="D495" s="120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87"/>
      <c r="R495" s="1"/>
      <c r="S495" s="1"/>
      <c r="T495" s="1"/>
      <c r="U495" s="88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20"/>
      <c r="C496" s="1"/>
      <c r="D496" s="120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87"/>
      <c r="R496" s="1"/>
      <c r="S496" s="1"/>
      <c r="T496" s="1"/>
      <c r="U496" s="88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20"/>
      <c r="C497" s="1"/>
      <c r="D497" s="120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87"/>
      <c r="R497" s="1"/>
      <c r="S497" s="1"/>
      <c r="T497" s="1"/>
      <c r="U497" s="88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20"/>
      <c r="C498" s="1"/>
      <c r="D498" s="120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87"/>
      <c r="R498" s="1"/>
      <c r="S498" s="1"/>
      <c r="T498" s="1"/>
      <c r="U498" s="88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25">
      <c r="A499" s="1"/>
      <c r="B499" s="120"/>
      <c r="C499" s="1"/>
      <c r="D499" s="120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87"/>
      <c r="R499" s="1"/>
      <c r="S499" s="1"/>
      <c r="T499" s="1"/>
      <c r="U499" s="88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x14ac:dyDescent="0.25">
      <c r="A500" s="1"/>
      <c r="B500" s="120"/>
      <c r="C500" s="1"/>
      <c r="D500" s="12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87"/>
      <c r="R500" s="1"/>
      <c r="S500" s="1"/>
      <c r="T500" s="1"/>
      <c r="U500" s="88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x14ac:dyDescent="0.25">
      <c r="A501" s="1"/>
      <c r="B501" s="120"/>
      <c r="C501" s="1"/>
      <c r="D501" s="120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87"/>
      <c r="R501" s="1"/>
      <c r="S501" s="1"/>
      <c r="T501" s="1"/>
      <c r="U501" s="88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x14ac:dyDescent="0.25">
      <c r="A502" s="1"/>
      <c r="B502" s="120"/>
      <c r="C502" s="1"/>
      <c r="D502" s="120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87"/>
      <c r="R502" s="1"/>
      <c r="S502" s="1"/>
      <c r="T502" s="1"/>
      <c r="U502" s="88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x14ac:dyDescent="0.25">
      <c r="A503" s="1"/>
      <c r="B503" s="120"/>
      <c r="C503" s="1"/>
      <c r="D503" s="120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87"/>
      <c r="R503" s="1"/>
      <c r="S503" s="1"/>
      <c r="T503" s="1"/>
      <c r="U503" s="88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x14ac:dyDescent="0.25">
      <c r="A504" s="1"/>
      <c r="B504" s="120"/>
      <c r="C504" s="1"/>
      <c r="D504" s="120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87"/>
      <c r="R504" s="1"/>
      <c r="S504" s="1"/>
      <c r="T504" s="1"/>
      <c r="U504" s="88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x14ac:dyDescent="0.25">
      <c r="A505" s="1"/>
      <c r="B505" s="120"/>
      <c r="C505" s="1"/>
      <c r="D505" s="120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87"/>
      <c r="R505" s="1"/>
      <c r="S505" s="1"/>
      <c r="T505" s="1"/>
      <c r="U505" s="88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x14ac:dyDescent="0.25">
      <c r="A506" s="1"/>
      <c r="B506" s="120"/>
      <c r="C506" s="1"/>
      <c r="D506" s="120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87"/>
      <c r="R506" s="1"/>
      <c r="S506" s="1"/>
      <c r="T506" s="1"/>
      <c r="U506" s="88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x14ac:dyDescent="0.25">
      <c r="A507" s="1"/>
      <c r="B507" s="120"/>
      <c r="C507" s="1"/>
      <c r="D507" s="120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87"/>
      <c r="R507" s="1"/>
      <c r="S507" s="1"/>
      <c r="T507" s="1"/>
      <c r="U507" s="88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x14ac:dyDescent="0.25">
      <c r="A508" s="1"/>
      <c r="B508" s="120"/>
      <c r="C508" s="1"/>
      <c r="D508" s="12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87"/>
      <c r="R508" s="1"/>
      <c r="S508" s="1"/>
      <c r="T508" s="1"/>
      <c r="U508" s="88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x14ac:dyDescent="0.25">
      <c r="A509" s="1"/>
      <c r="B509" s="120"/>
      <c r="C509" s="1"/>
      <c r="D509" s="12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87"/>
      <c r="R509" s="1"/>
      <c r="S509" s="1"/>
      <c r="T509" s="1"/>
      <c r="U509" s="88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x14ac:dyDescent="0.25">
      <c r="A510" s="1"/>
      <c r="B510" s="120"/>
      <c r="C510" s="1"/>
      <c r="D510" s="12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87"/>
      <c r="R510" s="1"/>
      <c r="S510" s="1"/>
      <c r="T510" s="1"/>
      <c r="U510" s="88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x14ac:dyDescent="0.25">
      <c r="A511" s="1"/>
      <c r="B511" s="120"/>
      <c r="C511" s="1"/>
      <c r="D511" s="12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87"/>
      <c r="R511" s="1"/>
      <c r="S511" s="1"/>
      <c r="T511" s="1"/>
      <c r="U511" s="88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x14ac:dyDescent="0.25">
      <c r="A512" s="1"/>
      <c r="B512" s="120"/>
      <c r="C512" s="1"/>
      <c r="D512" s="12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87"/>
      <c r="R512" s="1"/>
      <c r="S512" s="1"/>
      <c r="T512" s="1"/>
      <c r="U512" s="88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x14ac:dyDescent="0.25">
      <c r="A513" s="1"/>
      <c r="B513" s="120"/>
      <c r="C513" s="1"/>
      <c r="D513" s="120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87"/>
      <c r="R513" s="1"/>
      <c r="S513" s="1"/>
      <c r="T513" s="1"/>
      <c r="U513" s="88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x14ac:dyDescent="0.25">
      <c r="A514" s="1"/>
      <c r="B514" s="120"/>
      <c r="C514" s="1"/>
      <c r="D514" s="120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87"/>
      <c r="R514" s="1"/>
      <c r="S514" s="1"/>
      <c r="T514" s="1"/>
      <c r="U514" s="88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x14ac:dyDescent="0.25">
      <c r="A515" s="1"/>
      <c r="B515" s="120"/>
      <c r="C515" s="1"/>
      <c r="D515" s="120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87"/>
      <c r="R515" s="1"/>
      <c r="S515" s="1"/>
      <c r="T515" s="1"/>
      <c r="U515" s="88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x14ac:dyDescent="0.25">
      <c r="A516" s="1"/>
      <c r="B516" s="120"/>
      <c r="C516" s="1"/>
      <c r="D516" s="120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87"/>
      <c r="R516" s="1"/>
      <c r="S516" s="1"/>
      <c r="T516" s="1"/>
      <c r="U516" s="88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x14ac:dyDescent="0.25">
      <c r="A517" s="1"/>
      <c r="B517" s="120"/>
      <c r="C517" s="1"/>
      <c r="D517" s="120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87"/>
      <c r="R517" s="1"/>
      <c r="S517" s="1"/>
      <c r="T517" s="1"/>
      <c r="U517" s="88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x14ac:dyDescent="0.25">
      <c r="A518" s="1"/>
      <c r="B518" s="120"/>
      <c r="C518" s="1"/>
      <c r="D518" s="120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87"/>
      <c r="R518" s="1"/>
      <c r="S518" s="1"/>
      <c r="T518" s="1"/>
      <c r="U518" s="88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x14ac:dyDescent="0.25">
      <c r="A519" s="1"/>
      <c r="B519" s="120"/>
      <c r="C519" s="1"/>
      <c r="D519" s="120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87"/>
      <c r="R519" s="1"/>
      <c r="S519" s="1"/>
      <c r="T519" s="1"/>
      <c r="U519" s="88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x14ac:dyDescent="0.25">
      <c r="A520" s="1"/>
      <c r="B520" s="120"/>
      <c r="C520" s="1"/>
      <c r="D520" s="12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87"/>
      <c r="R520" s="1"/>
      <c r="S520" s="1"/>
      <c r="T520" s="1"/>
      <c r="U520" s="88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x14ac:dyDescent="0.25">
      <c r="A521" s="1"/>
      <c r="B521" s="120"/>
      <c r="C521" s="1"/>
      <c r="D521" s="120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87"/>
      <c r="R521" s="1"/>
      <c r="S521" s="1"/>
      <c r="T521" s="1"/>
      <c r="U521" s="88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x14ac:dyDescent="0.25">
      <c r="A522" s="1"/>
      <c r="B522" s="120"/>
      <c r="C522" s="1"/>
      <c r="D522" s="120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87"/>
      <c r="R522" s="1"/>
      <c r="S522" s="1"/>
      <c r="T522" s="1"/>
      <c r="U522" s="88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x14ac:dyDescent="0.25">
      <c r="A523" s="1"/>
      <c r="B523" s="120"/>
      <c r="C523" s="1"/>
      <c r="D523" s="120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87"/>
      <c r="R523" s="1"/>
      <c r="S523" s="1"/>
      <c r="T523" s="1"/>
      <c r="U523" s="88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x14ac:dyDescent="0.25">
      <c r="A524" s="1"/>
      <c r="B524" s="120"/>
      <c r="C524" s="1"/>
      <c r="D524" s="120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87"/>
      <c r="R524" s="1"/>
      <c r="S524" s="1"/>
      <c r="T524" s="1"/>
      <c r="U524" s="88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x14ac:dyDescent="0.25">
      <c r="A525" s="1"/>
      <c r="B525" s="120"/>
      <c r="C525" s="1"/>
      <c r="D525" s="120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87"/>
      <c r="R525" s="1"/>
      <c r="S525" s="1"/>
      <c r="T525" s="1"/>
      <c r="U525" s="88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t="15.75" thickBot="1" x14ac:dyDescent="0.3">
      <c r="A526" s="1"/>
      <c r="B526" s="120"/>
      <c r="C526" s="1"/>
      <c r="D526" s="120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89"/>
      <c r="R526" s="90"/>
      <c r="S526" s="90"/>
      <c r="T526" s="90"/>
      <c r="U526" s="9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x14ac:dyDescent="0.25">
      <c r="A527" s="1"/>
      <c r="B527" s="120"/>
      <c r="C527" s="1"/>
      <c r="D527" s="120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x14ac:dyDescent="0.25">
      <c r="A528" s="1"/>
      <c r="B528" s="120"/>
      <c r="C528" s="1"/>
      <c r="D528" s="120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x14ac:dyDescent="0.25">
      <c r="A529" s="1"/>
      <c r="B529" s="120"/>
      <c r="C529" s="1"/>
      <c r="D529" s="120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x14ac:dyDescent="0.25">
      <c r="A530" s="1"/>
      <c r="B530" s="120"/>
      <c r="C530" s="1"/>
      <c r="D530" s="12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x14ac:dyDescent="0.25">
      <c r="A531" s="1"/>
      <c r="B531" s="120"/>
      <c r="C531" s="1"/>
      <c r="D531" s="120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x14ac:dyDescent="0.25">
      <c r="A532" s="1"/>
      <c r="B532" s="120"/>
      <c r="C532" s="1"/>
      <c r="D532" s="120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x14ac:dyDescent="0.25">
      <c r="A533" s="1"/>
      <c r="B533" s="120"/>
      <c r="C533" s="1"/>
      <c r="D533" s="120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x14ac:dyDescent="0.25">
      <c r="A534" s="1"/>
      <c r="B534" s="120"/>
      <c r="C534" s="1"/>
      <c r="D534" s="120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x14ac:dyDescent="0.25">
      <c r="A535" s="1"/>
      <c r="B535" s="120"/>
      <c r="C535" s="1"/>
      <c r="D535" s="120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x14ac:dyDescent="0.25">
      <c r="A536" s="1"/>
      <c r="B536" s="120"/>
      <c r="C536" s="1"/>
      <c r="D536" s="120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x14ac:dyDescent="0.25">
      <c r="A537" s="1"/>
      <c r="B537" s="120"/>
      <c r="C537" s="1"/>
      <c r="D537" s="120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x14ac:dyDescent="0.25">
      <c r="A538" s="1"/>
      <c r="B538" s="120"/>
      <c r="C538" s="1"/>
      <c r="D538" s="120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x14ac:dyDescent="0.25">
      <c r="A539" s="1"/>
      <c r="B539" s="120"/>
      <c r="C539" s="1"/>
      <c r="D539" s="120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x14ac:dyDescent="0.25">
      <c r="A540" s="1"/>
      <c r="B540" s="120"/>
      <c r="C540" s="1"/>
      <c r="D540" s="12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x14ac:dyDescent="0.25">
      <c r="A541" s="1"/>
      <c r="B541" s="120"/>
      <c r="C541" s="1"/>
      <c r="D541" s="120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x14ac:dyDescent="0.25">
      <c r="A542" s="1"/>
      <c r="B542" s="120"/>
      <c r="C542" s="1"/>
      <c r="D542" s="120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x14ac:dyDescent="0.25">
      <c r="A543" s="1"/>
      <c r="B543" s="120"/>
      <c r="C543" s="1"/>
      <c r="D543" s="120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x14ac:dyDescent="0.25">
      <c r="A544" s="1"/>
      <c r="B544" s="120"/>
      <c r="C544" s="1"/>
      <c r="D544" s="120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x14ac:dyDescent="0.25">
      <c r="A545" s="1"/>
      <c r="B545" s="120"/>
      <c r="C545" s="1"/>
      <c r="D545" s="120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x14ac:dyDescent="0.25">
      <c r="A546" s="1"/>
      <c r="B546" s="120"/>
      <c r="C546" s="1"/>
      <c r="D546" s="120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x14ac:dyDescent="0.25">
      <c r="A547" s="1"/>
      <c r="B547" s="120"/>
      <c r="C547" s="1"/>
      <c r="D547" s="120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x14ac:dyDescent="0.25">
      <c r="A548" s="1"/>
      <c r="B548" s="120"/>
      <c r="C548" s="1"/>
      <c r="D548" s="120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x14ac:dyDescent="0.25">
      <c r="A549" s="1"/>
      <c r="B549" s="120"/>
      <c r="C549" s="1"/>
      <c r="D549" s="120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x14ac:dyDescent="0.25">
      <c r="A550" s="1"/>
      <c r="B550" s="120"/>
      <c r="C550" s="1"/>
      <c r="D550" s="12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x14ac:dyDescent="0.25">
      <c r="A551" s="1"/>
      <c r="B551" s="120"/>
      <c r="C551" s="1"/>
      <c r="D551" s="120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x14ac:dyDescent="0.25">
      <c r="A552" s="1"/>
      <c r="B552" s="120"/>
      <c r="C552" s="1"/>
      <c r="D552" s="120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x14ac:dyDescent="0.25">
      <c r="A553" s="1"/>
      <c r="B553" s="120"/>
      <c r="C553" s="1"/>
      <c r="D553" s="120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x14ac:dyDescent="0.25">
      <c r="A554" s="1"/>
      <c r="B554" s="120"/>
      <c r="C554" s="1"/>
      <c r="D554" s="120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x14ac:dyDescent="0.25">
      <c r="A555" s="1"/>
      <c r="B555" s="120"/>
      <c r="C555" s="1"/>
      <c r="D555" s="120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x14ac:dyDescent="0.25">
      <c r="A556" s="1"/>
      <c r="B556" s="120"/>
      <c r="C556" s="1"/>
      <c r="D556" s="120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x14ac:dyDescent="0.25">
      <c r="A557" s="1"/>
      <c r="B557" s="120"/>
      <c r="C557" s="1"/>
      <c r="D557" s="120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x14ac:dyDescent="0.25">
      <c r="A558" s="1"/>
      <c r="B558" s="120"/>
      <c r="C558" s="1"/>
      <c r="D558" s="120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x14ac:dyDescent="0.25">
      <c r="A559" s="1"/>
      <c r="B559" s="120"/>
      <c r="C559" s="1"/>
      <c r="D559" s="120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x14ac:dyDescent="0.25">
      <c r="A560" s="1"/>
      <c r="B560" s="120"/>
      <c r="C560" s="1"/>
      <c r="D560" s="12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x14ac:dyDescent="0.25">
      <c r="A561" s="1"/>
      <c r="B561" s="120"/>
      <c r="C561" s="1"/>
      <c r="D561" s="120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x14ac:dyDescent="0.25">
      <c r="A562" s="1"/>
      <c r="B562" s="120"/>
      <c r="C562" s="1"/>
      <c r="D562" s="120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x14ac:dyDescent="0.25">
      <c r="A563" s="1"/>
      <c r="B563" s="120"/>
      <c r="C563" s="1"/>
      <c r="D563" s="120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x14ac:dyDescent="0.25">
      <c r="A564" s="1"/>
      <c r="B564" s="120"/>
      <c r="C564" s="1"/>
      <c r="D564" s="120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x14ac:dyDescent="0.25">
      <c r="A565" s="1"/>
      <c r="B565" s="120"/>
      <c r="C565" s="1"/>
      <c r="D565" s="120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x14ac:dyDescent="0.25">
      <c r="A566" s="1"/>
      <c r="B566" s="120"/>
      <c r="C566" s="1"/>
      <c r="D566" s="120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x14ac:dyDescent="0.25">
      <c r="A567" s="1"/>
      <c r="B567" s="120"/>
      <c r="C567" s="1"/>
      <c r="D567" s="120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x14ac:dyDescent="0.25">
      <c r="A568" s="1"/>
      <c r="B568" s="120"/>
      <c r="C568" s="1"/>
      <c r="D568" s="120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x14ac:dyDescent="0.25">
      <c r="A569" s="1"/>
      <c r="B569" s="120"/>
      <c r="C569" s="1"/>
      <c r="D569" s="120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x14ac:dyDescent="0.25">
      <c r="A570" s="1"/>
      <c r="B570" s="120"/>
      <c r="C570" s="1"/>
      <c r="D570" s="12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x14ac:dyDescent="0.25">
      <c r="A571" s="1"/>
      <c r="B571" s="120"/>
      <c r="C571" s="1"/>
      <c r="D571" s="120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x14ac:dyDescent="0.25">
      <c r="A572" s="1"/>
      <c r="B572" s="120"/>
      <c r="C572" s="1"/>
      <c r="D572" s="120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x14ac:dyDescent="0.25">
      <c r="A573" s="1"/>
      <c r="B573" s="120"/>
      <c r="C573" s="1"/>
      <c r="D573" s="120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x14ac:dyDescent="0.25">
      <c r="A574" s="1"/>
      <c r="B574" s="120"/>
      <c r="C574" s="1"/>
      <c r="D574" s="120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x14ac:dyDescent="0.25">
      <c r="A575" s="1"/>
      <c r="B575" s="120"/>
      <c r="C575" s="1"/>
      <c r="D575" s="120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x14ac:dyDescent="0.25">
      <c r="A576" s="1"/>
      <c r="B576" s="120"/>
      <c r="C576" s="1"/>
      <c r="D576" s="120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x14ac:dyDescent="0.25">
      <c r="A577" s="1"/>
      <c r="B577" s="120"/>
      <c r="C577" s="1"/>
      <c r="D577" s="120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x14ac:dyDescent="0.25">
      <c r="A578" s="1"/>
      <c r="B578" s="120"/>
      <c r="C578" s="1"/>
      <c r="D578" s="120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x14ac:dyDescent="0.25">
      <c r="A579" s="1"/>
      <c r="B579" s="120"/>
      <c r="C579" s="1"/>
      <c r="D579" s="120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x14ac:dyDescent="0.25">
      <c r="A580" s="1"/>
      <c r="B580" s="120"/>
      <c r="C580" s="1"/>
      <c r="D580" s="12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x14ac:dyDescent="0.25">
      <c r="A581" s="1"/>
      <c r="B581" s="120"/>
      <c r="C581" s="1"/>
      <c r="D581" s="120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x14ac:dyDescent="0.25">
      <c r="A582" s="1"/>
      <c r="B582" s="120"/>
      <c r="C582" s="1"/>
      <c r="D582" s="120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x14ac:dyDescent="0.25">
      <c r="A583" s="1"/>
      <c r="B583" s="120"/>
      <c r="C583" s="1"/>
      <c r="D583" s="120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x14ac:dyDescent="0.25">
      <c r="A584" s="1"/>
      <c r="B584" s="120"/>
      <c r="C584" s="1"/>
      <c r="D584" s="120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x14ac:dyDescent="0.25">
      <c r="A585" s="1"/>
      <c r="B585" s="120"/>
      <c r="C585" s="1"/>
      <c r="D585" s="120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x14ac:dyDescent="0.25">
      <c r="A586" s="1"/>
      <c r="B586" s="120"/>
      <c r="C586" s="1"/>
      <c r="D586" s="120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x14ac:dyDescent="0.25">
      <c r="A587" s="1"/>
      <c r="B587" s="120"/>
      <c r="C587" s="1"/>
      <c r="D587" s="120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x14ac:dyDescent="0.25">
      <c r="A588" s="1"/>
      <c r="B588" s="120"/>
      <c r="C588" s="1"/>
      <c r="D588" s="120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x14ac:dyDescent="0.25">
      <c r="A589" s="1"/>
      <c r="B589" s="120"/>
      <c r="C589" s="1"/>
      <c r="D589" s="120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x14ac:dyDescent="0.25">
      <c r="A590" s="1"/>
      <c r="B590" s="120"/>
      <c r="C590" s="1"/>
      <c r="D590" s="12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x14ac:dyDescent="0.25">
      <c r="A591" s="1"/>
      <c r="B591" s="120"/>
      <c r="C591" s="1"/>
      <c r="D591" s="120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x14ac:dyDescent="0.25">
      <c r="A592" s="1"/>
      <c r="B592" s="120"/>
      <c r="C592" s="1"/>
      <c r="D592" s="120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x14ac:dyDescent="0.25">
      <c r="A593" s="1"/>
      <c r="B593" s="120"/>
      <c r="C593" s="1"/>
      <c r="D593" s="120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</sheetData>
  <mergeCells count="121">
    <mergeCell ref="D120:K120"/>
    <mergeCell ref="D121:K121"/>
    <mergeCell ref="D171:K171"/>
    <mergeCell ref="M183:AF183"/>
    <mergeCell ref="D172:K172"/>
    <mergeCell ref="M171:AF171"/>
    <mergeCell ref="D182:K182"/>
    <mergeCell ref="D183:K183"/>
    <mergeCell ref="D165:K165"/>
    <mergeCell ref="M182:AF182"/>
    <mergeCell ref="D128:K128"/>
    <mergeCell ref="D129:K129"/>
    <mergeCell ref="D130:K130"/>
    <mergeCell ref="D131:K131"/>
    <mergeCell ref="M172:AF172"/>
    <mergeCell ref="D170:K170"/>
    <mergeCell ref="M170:AF170"/>
    <mergeCell ref="D122:K122"/>
    <mergeCell ref="D123:K123"/>
    <mergeCell ref="M122:AF122"/>
    <mergeCell ref="M123:AF123"/>
    <mergeCell ref="M210:AF210"/>
    <mergeCell ref="D188:K188"/>
    <mergeCell ref="D189:K189"/>
    <mergeCell ref="M188:AF188"/>
    <mergeCell ref="M189:AF189"/>
    <mergeCell ref="D190:K190"/>
    <mergeCell ref="M190:AF190"/>
    <mergeCell ref="D210:K210"/>
    <mergeCell ref="D149:K149"/>
    <mergeCell ref="M149:AF149"/>
    <mergeCell ref="AG225:AN225"/>
    <mergeCell ref="D209:K209"/>
    <mergeCell ref="M209:AF209"/>
    <mergeCell ref="AG147:AP147"/>
    <mergeCell ref="AC6:AC7"/>
    <mergeCell ref="AD6:AD7"/>
    <mergeCell ref="AE6:AE7"/>
    <mergeCell ref="AF6:AF7"/>
    <mergeCell ref="AG104:AK104"/>
    <mergeCell ref="Q6:Q7"/>
    <mergeCell ref="M104:AF104"/>
    <mergeCell ref="M105:AF105"/>
    <mergeCell ref="M106:AF106"/>
    <mergeCell ref="M107:AF107"/>
    <mergeCell ref="U6:U7"/>
    <mergeCell ref="Y6:Y7"/>
    <mergeCell ref="M128:AF128"/>
    <mergeCell ref="M129:AF129"/>
    <mergeCell ref="M130:AF130"/>
    <mergeCell ref="M131:AF131"/>
    <mergeCell ref="M101:AF101"/>
    <mergeCell ref="M119:AF119"/>
    <mergeCell ref="M120:AF120"/>
    <mergeCell ref="M121:AF121"/>
    <mergeCell ref="M108:AF108"/>
    <mergeCell ref="A2:AC2"/>
    <mergeCell ref="A3:AC3"/>
    <mergeCell ref="A6:A7"/>
    <mergeCell ref="B6:B7"/>
    <mergeCell ref="C6:C7"/>
    <mergeCell ref="D6:D7"/>
    <mergeCell ref="E6:E7"/>
    <mergeCell ref="J6:J7"/>
    <mergeCell ref="Z6:Z7"/>
    <mergeCell ref="R6:R7"/>
    <mergeCell ref="S6:S7"/>
    <mergeCell ref="T6:T7"/>
    <mergeCell ref="P6:P7"/>
    <mergeCell ref="F6:F7"/>
    <mergeCell ref="M6:M7"/>
    <mergeCell ref="N6:N7"/>
    <mergeCell ref="AA6:AA7"/>
    <mergeCell ref="L6:L7"/>
    <mergeCell ref="V6:V7"/>
    <mergeCell ref="G6:G7"/>
    <mergeCell ref="O6:O7"/>
    <mergeCell ref="X6:X7"/>
    <mergeCell ref="W6:W7"/>
    <mergeCell ref="AB6:AB7"/>
    <mergeCell ref="H6:H7"/>
    <mergeCell ref="I6:I7"/>
    <mergeCell ref="K6:K7"/>
    <mergeCell ref="A290:AF290"/>
    <mergeCell ref="D280:K280"/>
    <mergeCell ref="D281:K281"/>
    <mergeCell ref="M280:AF280"/>
    <mergeCell ref="M281:AF281"/>
    <mergeCell ref="D222:K222"/>
    <mergeCell ref="D223:K223"/>
    <mergeCell ref="D224:K224"/>
    <mergeCell ref="D225:K225"/>
    <mergeCell ref="M222:AF222"/>
    <mergeCell ref="M223:AF223"/>
    <mergeCell ref="M224:AF224"/>
    <mergeCell ref="M225:AF225"/>
    <mergeCell ref="D243:K243"/>
    <mergeCell ref="D244:K244"/>
    <mergeCell ref="M243:AF243"/>
    <mergeCell ref="M244:AF244"/>
    <mergeCell ref="D245:K245"/>
    <mergeCell ref="M245:AF245"/>
    <mergeCell ref="D97:K97"/>
    <mergeCell ref="D98:K98"/>
    <mergeCell ref="D99:K99"/>
    <mergeCell ref="D100:K100"/>
    <mergeCell ref="M97:AF97"/>
    <mergeCell ref="M98:AF98"/>
    <mergeCell ref="M99:AF99"/>
    <mergeCell ref="M100:AF100"/>
    <mergeCell ref="M102:AF102"/>
    <mergeCell ref="M103:AF103"/>
    <mergeCell ref="D119:K119"/>
    <mergeCell ref="D101:K101"/>
    <mergeCell ref="D102:K102"/>
    <mergeCell ref="D103:K103"/>
    <mergeCell ref="D104:K104"/>
    <mergeCell ref="D105:K105"/>
    <mergeCell ref="D106:K106"/>
    <mergeCell ref="D107:K107"/>
    <mergeCell ref="D108:K108"/>
  </mergeCells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Tisdale_RST_Catch_Data_2024-202</vt:lpstr>
    </vt:vector>
  </TitlesOfParts>
  <Company>California Department of Fish and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CDFW</dc:creator>
  <cp:lastModifiedBy>Huneycutt, Andrew@Wildlife</cp:lastModifiedBy>
  <dcterms:created xsi:type="dcterms:W3CDTF">2014-09-19T21:20:43Z</dcterms:created>
  <dcterms:modified xsi:type="dcterms:W3CDTF">2025-01-27T21:37:22Z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Ref">
    <vt:lpwstr>https://api.informationprotection.azure.com/api/4b633c25-efbf-4006-9f15-07442ba7aa0b</vt:lpwstr>
  </property>
  <property fmtid="{D5CDD505-2E9C-101B-9397-08002B2CF9AE}" pid="5" name="MSIP_Label_6e685f86-ed8d-482b-be3a-2b7af73f9b7f_Owner">
    <vt:lpwstr>Diane.Coulon@wildlife.ca.gov</vt:lpwstr>
  </property>
  <property fmtid="{D5CDD505-2E9C-101B-9397-08002B2CF9AE}" pid="6" name="MSIP_Label_6e685f86-ed8d-482b-be3a-2b7af73f9b7f_SetDate">
    <vt:lpwstr>2018-08-14T10:21:54.2086306-07:00</vt:lpwstr>
  </property>
  <property fmtid="{D5CDD505-2E9C-101B-9397-08002B2CF9AE}" pid="7" name="MSIP_Label_6e685f86-ed8d-482b-be3a-2b7af73f9b7f_Name">
    <vt:lpwstr>General</vt:lpwstr>
  </property>
  <property fmtid="{D5CDD505-2E9C-101B-9397-08002B2CF9AE}" pid="8" name="MSIP_Label_6e685f86-ed8d-482b-be3a-2b7af73f9b7f_Application">
    <vt:lpwstr>Microsoft Azure Information Protection</vt:lpwstr>
  </property>
  <property fmtid="{D5CDD505-2E9C-101B-9397-08002B2CF9AE}" pid="9" name="MSIP_Label_6e685f86-ed8d-482b-be3a-2b7af73f9b7f_Extended_MSFT_Method">
    <vt:lpwstr>Automatic</vt:lpwstr>
  </property>
  <property fmtid="{D5CDD505-2E9C-101B-9397-08002B2CF9AE}" pid="10" name="Sensitivity">
    <vt:lpwstr>General</vt:lpwstr>
  </property>
</Properties>
</file>