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-my.sharepoint.com/personal/cpien_usbr_gov/Documents/Work/GitHub/smt/data_raw/"/>
    </mc:Choice>
  </mc:AlternateContent>
  <xr:revisionPtr revIDLastSave="0" documentId="8_{AD9F9AE2-9FE2-45CF-B749-99E1BDE21079}" xr6:coauthVersionLast="47" xr6:coauthVersionMax="47" xr10:uidLastSave="{00000000-0000-0000-0000-000000000000}"/>
  <bookViews>
    <workbookView xWindow="-110" yWindow="-110" windowWidth="19420" windowHeight="10420" xr2:uid="{8E3FB365-D898-43FC-85A0-4E5181318BB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4" i="1" l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P12" i="1"/>
  <c r="P11" i="1"/>
  <c r="P10" i="1"/>
  <c r="P9" i="1"/>
  <c r="P8" i="1"/>
  <c r="P7" i="1"/>
  <c r="P6" i="1"/>
  <c r="P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<sst xmlns="http://schemas.openxmlformats.org/spreadsheetml/2006/main" count="304" uniqueCount="23">
  <si>
    <t>Processed</t>
  </si>
  <si>
    <t>Longfin Smelt</t>
  </si>
  <si>
    <t>Completed</t>
  </si>
  <si>
    <t>Far West</t>
  </si>
  <si>
    <t>West</t>
  </si>
  <si>
    <t xml:space="preserve">Longfin Smelt </t>
  </si>
  <si>
    <t>No Smelt Catch</t>
  </si>
  <si>
    <t>Year</t>
  </si>
  <si>
    <t>Survey</t>
  </si>
  <si>
    <t>Station</t>
  </si>
  <si>
    <t>Date</t>
  </si>
  <si>
    <t>Turbidity (FNU)</t>
  </si>
  <si>
    <t>Secchi (CM)</t>
  </si>
  <si>
    <t>Sample Status</t>
  </si>
  <si>
    <t>Species</t>
  </si>
  <si>
    <t>Catch</t>
  </si>
  <si>
    <t>ID Status</t>
  </si>
  <si>
    <t>Min Length</t>
  </si>
  <si>
    <t>Max Length</t>
  </si>
  <si>
    <t>Mean Length</t>
  </si>
  <si>
    <t>Yolk Sac (# indivs)</t>
  </si>
  <si>
    <t>Region</t>
  </si>
  <si>
    <t>ITP Station?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</si>
</sst>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imspp.sharepoint.com/sites/bor-wy2024outlook_assessments/Shared%20Documents/General/Smelt%20Monitoring%20Team/WY2025_smelt_catch.xlsx" TargetMode="External"/><Relationship Id="rId1" Type="http://schemas.openxmlformats.org/officeDocument/2006/relationships/externalLinkPath" Target="https://doimspp.sharepoint.com/sites/bor-wy2024outlook_assessments/Shared%20Documents/General/Smelt%20Monitoring%20Team/WY2025_smelt_c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dit- DSM Catch"/>
      <sheetName val="Edit- Federal LFS (USFWS, USBR)"/>
      <sheetName val="Edit- CDFW LFS AdJ"/>
      <sheetName val="Edit- CDFW Lar-Juv"/>
      <sheetName val="LFS AdultJuv All"/>
      <sheetName val="LFS Count Totals"/>
      <sheetName val="Indices"/>
      <sheetName val="Triggers"/>
      <sheetName val="Map"/>
      <sheetName val="Station-Crosswalk"/>
      <sheetName val="Life stage"/>
      <sheetName val="Releases"/>
      <sheetName val="Calculations"/>
      <sheetName val="Old- LFS Coun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Station</v>
          </cell>
          <cell r="B1" t="str">
            <v>Latitude</v>
          </cell>
          <cell r="C1" t="str">
            <v>Longitude</v>
          </cell>
          <cell r="D1" t="str">
            <v>Source</v>
          </cell>
          <cell r="E1" t="str">
            <v>Stratum</v>
          </cell>
          <cell r="F1" t="str">
            <v>Region</v>
          </cell>
        </row>
        <row r="2">
          <cell r="A2">
            <v>101</v>
          </cell>
          <cell r="B2">
            <v>37.535499999999999</v>
          </cell>
          <cell r="C2">
            <v>-122.166266666666</v>
          </cell>
          <cell r="D2" t="str">
            <v>Bay Study</v>
          </cell>
          <cell r="E2" t="str">
            <v>Bay</v>
          </cell>
          <cell r="F2" t="str">
            <v>Bay</v>
          </cell>
        </row>
        <row r="3">
          <cell r="A3">
            <v>102</v>
          </cell>
          <cell r="B3">
            <v>37.583300000000001</v>
          </cell>
          <cell r="C3">
            <v>-122.20829999999999</v>
          </cell>
          <cell r="D3" t="str">
            <v>Bay Study</v>
          </cell>
          <cell r="E3" t="str">
            <v>Bay</v>
          </cell>
          <cell r="F3" t="str">
            <v>Bay</v>
          </cell>
        </row>
        <row r="4">
          <cell r="A4">
            <v>103</v>
          </cell>
          <cell r="B4">
            <v>37.603299999999997</v>
          </cell>
          <cell r="C4">
            <v>-122.3028</v>
          </cell>
          <cell r="D4" t="str">
            <v>Bay Study</v>
          </cell>
          <cell r="E4" t="str">
            <v>Bay</v>
          </cell>
          <cell r="F4" t="str">
            <v>Bay</v>
          </cell>
        </row>
        <row r="5">
          <cell r="A5">
            <v>104</v>
          </cell>
          <cell r="B5">
            <v>37.679699999999997</v>
          </cell>
          <cell r="C5">
            <v>-122.2367</v>
          </cell>
          <cell r="D5" t="str">
            <v>Bay Study</v>
          </cell>
          <cell r="E5" t="str">
            <v>Bay</v>
          </cell>
          <cell r="F5" t="str">
            <v>Bay</v>
          </cell>
        </row>
        <row r="6">
          <cell r="A6">
            <v>105</v>
          </cell>
          <cell r="B6">
            <v>37.719499999999996</v>
          </cell>
          <cell r="C6">
            <v>-122.27079999999999</v>
          </cell>
          <cell r="D6" t="str">
            <v>Bay Study</v>
          </cell>
          <cell r="E6" t="str">
            <v>Bay</v>
          </cell>
          <cell r="F6" t="str">
            <v>Bay</v>
          </cell>
        </row>
        <row r="7">
          <cell r="A7">
            <v>106</v>
          </cell>
          <cell r="B7">
            <v>37.701999999999998</v>
          </cell>
          <cell r="C7">
            <v>-122.36669999999999</v>
          </cell>
          <cell r="D7" t="str">
            <v>Bay Study</v>
          </cell>
          <cell r="E7" t="str">
            <v>Bay</v>
          </cell>
          <cell r="F7" t="str">
            <v>Bay</v>
          </cell>
        </row>
        <row r="8">
          <cell r="A8">
            <v>107</v>
          </cell>
          <cell r="B8">
            <v>37.604999999999997</v>
          </cell>
          <cell r="C8">
            <v>-122.28579999999999</v>
          </cell>
          <cell r="D8" t="str">
            <v>Bay Study</v>
          </cell>
          <cell r="E8" t="str">
            <v>Bay</v>
          </cell>
          <cell r="F8" t="str">
            <v>Bay</v>
          </cell>
        </row>
        <row r="9">
          <cell r="A9">
            <v>108</v>
          </cell>
          <cell r="B9">
            <v>37.675800000000002</v>
          </cell>
          <cell r="C9">
            <v>-122.3297</v>
          </cell>
          <cell r="D9" t="str">
            <v>Bay Study</v>
          </cell>
          <cell r="E9" t="str">
            <v>Bay</v>
          </cell>
          <cell r="F9" t="str">
            <v>Bay</v>
          </cell>
        </row>
        <row r="10">
          <cell r="A10">
            <v>109</v>
          </cell>
          <cell r="B10">
            <v>37.739199999999997</v>
          </cell>
          <cell r="C10">
            <v>-122.3533</v>
          </cell>
          <cell r="D10" t="str">
            <v>Bay Study</v>
          </cell>
          <cell r="E10" t="str">
            <v>Bay</v>
          </cell>
          <cell r="F10" t="str">
            <v>Bay</v>
          </cell>
        </row>
        <row r="11">
          <cell r="A11">
            <v>110</v>
          </cell>
          <cell r="B11" t="str">
            <v>37.788183333333336</v>
          </cell>
          <cell r="C11">
            <v>-122.35618333333299</v>
          </cell>
          <cell r="D11" t="str">
            <v>Bay Study</v>
          </cell>
          <cell r="E11" t="str">
            <v>Bay</v>
          </cell>
          <cell r="F11" t="str">
            <v>Bay</v>
          </cell>
        </row>
        <row r="12">
          <cell r="A12">
            <v>140</v>
          </cell>
          <cell r="B12">
            <v>37.501849999999997</v>
          </cell>
          <cell r="C12">
            <v>-122.116183333333</v>
          </cell>
          <cell r="D12" t="str">
            <v>Bay Study</v>
          </cell>
          <cell r="E12" t="str">
            <v>Bay</v>
          </cell>
          <cell r="F12" t="str">
            <v>Bay</v>
          </cell>
        </row>
        <row r="13">
          <cell r="A13">
            <v>141</v>
          </cell>
          <cell r="B13">
            <v>37.65</v>
          </cell>
          <cell r="C13">
            <v>-122.266666666666</v>
          </cell>
          <cell r="D13" t="str">
            <v>Bay Study</v>
          </cell>
          <cell r="E13" t="str">
            <v>Bay</v>
          </cell>
          <cell r="F13" t="str">
            <v>Bay</v>
          </cell>
        </row>
        <row r="14">
          <cell r="A14">
            <v>142</v>
          </cell>
          <cell r="B14" t="str">
            <v>37.761833333333335</v>
          </cell>
          <cell r="C14">
            <v>-122.305333333333</v>
          </cell>
          <cell r="D14" t="str">
            <v>Bay Study</v>
          </cell>
          <cell r="E14" t="str">
            <v>Bay</v>
          </cell>
          <cell r="F14" t="str">
            <v>Bay</v>
          </cell>
        </row>
        <row r="15">
          <cell r="A15">
            <v>211</v>
          </cell>
          <cell r="B15" t="str">
            <v>37.84473333333333</v>
          </cell>
          <cell r="C15">
            <v>-122.388033333333</v>
          </cell>
          <cell r="D15" t="str">
            <v>Bay Study</v>
          </cell>
          <cell r="E15" t="str">
            <v>Bay</v>
          </cell>
          <cell r="F15" t="str">
            <v>Bay</v>
          </cell>
        </row>
        <row r="16">
          <cell r="A16">
            <v>212</v>
          </cell>
          <cell r="B16">
            <v>37.854500000000002</v>
          </cell>
          <cell r="C16">
            <v>-122.3527</v>
          </cell>
          <cell r="D16" t="str">
            <v>Bay Study</v>
          </cell>
          <cell r="E16" t="str">
            <v>Bay</v>
          </cell>
          <cell r="F16" t="str">
            <v>Bay</v>
          </cell>
        </row>
        <row r="17">
          <cell r="A17">
            <v>213</v>
          </cell>
          <cell r="B17">
            <v>37.832500000000003</v>
          </cell>
          <cell r="C17">
            <v>-122.427166666666</v>
          </cell>
          <cell r="D17" t="str">
            <v>Bay Study</v>
          </cell>
          <cell r="E17" t="str">
            <v>Bay</v>
          </cell>
          <cell r="F17" t="str">
            <v>Bay</v>
          </cell>
        </row>
        <row r="18">
          <cell r="A18">
            <v>214</v>
          </cell>
          <cell r="B18" t="str">
            <v>37.86566666666667</v>
          </cell>
          <cell r="C18">
            <v>-122.401666666666</v>
          </cell>
          <cell r="D18" t="str">
            <v>Bay Study</v>
          </cell>
          <cell r="E18" t="str">
            <v>Bay</v>
          </cell>
          <cell r="F18" t="str">
            <v>Bay</v>
          </cell>
        </row>
        <row r="19">
          <cell r="A19">
            <v>215</v>
          </cell>
          <cell r="B19">
            <v>37.887999999999998</v>
          </cell>
          <cell r="C19">
            <v>-122.4242</v>
          </cell>
          <cell r="D19" t="str">
            <v>Bay Study</v>
          </cell>
          <cell r="E19" t="str">
            <v>Bay</v>
          </cell>
          <cell r="F19" t="str">
            <v>Bay</v>
          </cell>
        </row>
        <row r="20">
          <cell r="A20">
            <v>216</v>
          </cell>
          <cell r="B20">
            <v>37.9208</v>
          </cell>
          <cell r="C20">
            <v>-122.4363</v>
          </cell>
          <cell r="D20" t="str">
            <v>Bay Study</v>
          </cell>
          <cell r="E20" t="str">
            <v>Bay</v>
          </cell>
          <cell r="F20" t="str">
            <v>Bay</v>
          </cell>
        </row>
        <row r="21">
          <cell r="A21">
            <v>243</v>
          </cell>
          <cell r="B21">
            <v>37.8842</v>
          </cell>
          <cell r="C21">
            <v>-122.4012</v>
          </cell>
          <cell r="D21" t="str">
            <v>Bay Study</v>
          </cell>
          <cell r="E21" t="str">
            <v>Bay</v>
          </cell>
          <cell r="F21" t="str">
            <v>Bay</v>
          </cell>
        </row>
        <row r="22">
          <cell r="A22">
            <v>244</v>
          </cell>
          <cell r="B22">
            <v>37.923699999999997</v>
          </cell>
          <cell r="C22">
            <v>-122.468</v>
          </cell>
          <cell r="D22" t="str">
            <v>Bay Study</v>
          </cell>
          <cell r="E22" t="str">
            <v>Bay</v>
          </cell>
          <cell r="F22" t="str">
            <v>Bay</v>
          </cell>
        </row>
        <row r="23">
          <cell r="A23">
            <v>306</v>
          </cell>
          <cell r="B23" t="str">
            <v>38.000416666666666</v>
          </cell>
          <cell r="C23">
            <v>-122.414888888465</v>
          </cell>
          <cell r="D23" t="str">
            <v>20mm</v>
          </cell>
          <cell r="E23" t="str">
            <v>NA</v>
          </cell>
          <cell r="F23" t="str">
            <v>NA</v>
          </cell>
        </row>
        <row r="24">
          <cell r="A24">
            <v>308</v>
          </cell>
          <cell r="B24">
            <v>38.017444444431199</v>
          </cell>
          <cell r="C24">
            <v>-122.404388888941</v>
          </cell>
          <cell r="D24" t="str">
            <v>20mm</v>
          </cell>
          <cell r="E24" t="str">
            <v>NA</v>
          </cell>
          <cell r="F24" t="str">
            <v>NA</v>
          </cell>
        </row>
        <row r="25">
          <cell r="A25">
            <v>311</v>
          </cell>
          <cell r="B25" t="str">
            <v>38.02086111121707</v>
          </cell>
          <cell r="C25">
            <v>-122.37741666687801</v>
          </cell>
          <cell r="D25" t="str">
            <v>20mm</v>
          </cell>
          <cell r="E25" t="str">
            <v>NA</v>
          </cell>
          <cell r="F25" t="str">
            <v>NA</v>
          </cell>
        </row>
        <row r="26">
          <cell r="A26">
            <v>315</v>
          </cell>
          <cell r="B26" t="str">
            <v>38.03813888867696</v>
          </cell>
          <cell r="C26">
            <v>-122.393611111111</v>
          </cell>
          <cell r="D26" t="str">
            <v>20mm</v>
          </cell>
          <cell r="E26" t="str">
            <v>NA</v>
          </cell>
          <cell r="F26" t="str">
            <v>NA</v>
          </cell>
        </row>
        <row r="27">
          <cell r="A27">
            <v>317</v>
          </cell>
          <cell r="B27" t="str">
            <v>37.989016666666664</v>
          </cell>
          <cell r="C27">
            <v>-122.409033333333</v>
          </cell>
          <cell r="D27" t="str">
            <v>Bay Study</v>
          </cell>
          <cell r="E27" t="str">
            <v>Bay</v>
          </cell>
          <cell r="F27" t="str">
            <v>Bay</v>
          </cell>
        </row>
        <row r="28">
          <cell r="A28">
            <v>318</v>
          </cell>
          <cell r="B28">
            <v>38.021299999999997</v>
          </cell>
          <cell r="C28">
            <v>-122.345</v>
          </cell>
          <cell r="D28" t="str">
            <v>Bay Study</v>
          </cell>
          <cell r="E28" t="str">
            <v>Bay</v>
          </cell>
          <cell r="F28" t="str">
            <v>Bay</v>
          </cell>
        </row>
        <row r="29">
          <cell r="A29">
            <v>319</v>
          </cell>
          <cell r="B29">
            <v>38.040300000000002</v>
          </cell>
          <cell r="C29">
            <v>-122.2855</v>
          </cell>
          <cell r="D29" t="str">
            <v>Bay Study</v>
          </cell>
          <cell r="E29" t="str">
            <v>Western Delta</v>
          </cell>
          <cell r="F29" t="str">
            <v>Far West</v>
          </cell>
        </row>
        <row r="30">
          <cell r="A30">
            <v>320</v>
          </cell>
          <cell r="B30" t="str">
            <v>38.062666666666665</v>
          </cell>
          <cell r="C30">
            <v>-122.317166666666</v>
          </cell>
          <cell r="D30" t="str">
            <v>Bay Study</v>
          </cell>
          <cell r="E30" t="str">
            <v>Western Delta</v>
          </cell>
          <cell r="F30" t="str">
            <v>Far West</v>
          </cell>
        </row>
        <row r="31">
          <cell r="A31">
            <v>321</v>
          </cell>
          <cell r="B31">
            <v>38.066200000000002</v>
          </cell>
          <cell r="C31">
            <v>-122.36750000000001</v>
          </cell>
          <cell r="D31" t="str">
            <v>Bay Study</v>
          </cell>
          <cell r="E31" t="str">
            <v>Bay</v>
          </cell>
          <cell r="F31" t="str">
            <v>Bay</v>
          </cell>
        </row>
        <row r="32">
          <cell r="A32">
            <v>322</v>
          </cell>
          <cell r="B32">
            <v>38.052999999999997</v>
          </cell>
          <cell r="C32">
            <v>-122.41379999999999</v>
          </cell>
          <cell r="D32" t="str">
            <v>Bay Study</v>
          </cell>
          <cell r="E32" t="str">
            <v>Bay</v>
          </cell>
          <cell r="F32" t="str">
            <v>Bay</v>
          </cell>
        </row>
        <row r="33">
          <cell r="A33">
            <v>323</v>
          </cell>
          <cell r="B33">
            <v>38.018700000000003</v>
          </cell>
          <cell r="C33">
            <v>-122.43</v>
          </cell>
          <cell r="D33" t="str">
            <v>Bay Study</v>
          </cell>
          <cell r="E33" t="str">
            <v>Bay</v>
          </cell>
          <cell r="F33" t="str">
            <v>Bay</v>
          </cell>
        </row>
        <row r="34">
          <cell r="A34">
            <v>324</v>
          </cell>
          <cell r="B34">
            <v>37.982500000000002</v>
          </cell>
          <cell r="C34">
            <v>-122.41200000000001</v>
          </cell>
          <cell r="D34" t="str">
            <v>Bay Study</v>
          </cell>
          <cell r="E34" t="str">
            <v>Bay</v>
          </cell>
          <cell r="F34" t="str">
            <v>Bay</v>
          </cell>
        </row>
        <row r="35">
          <cell r="A35">
            <v>325</v>
          </cell>
          <cell r="B35">
            <v>38.03</v>
          </cell>
          <cell r="C35">
            <v>-122.3717</v>
          </cell>
          <cell r="D35" t="str">
            <v>Bay Study</v>
          </cell>
          <cell r="E35" t="str">
            <v>Bay</v>
          </cell>
          <cell r="F35" t="str">
            <v>Bay</v>
          </cell>
        </row>
        <row r="36">
          <cell r="A36">
            <v>326</v>
          </cell>
          <cell r="B36" t="str">
            <v>38.040333333333336</v>
          </cell>
          <cell r="C36">
            <v>-122.2855</v>
          </cell>
          <cell r="D36" t="str">
            <v>Bay Study</v>
          </cell>
          <cell r="E36" t="str">
            <v>Western Delta</v>
          </cell>
          <cell r="F36" t="str">
            <v>Far West</v>
          </cell>
        </row>
        <row r="37">
          <cell r="A37">
            <v>327</v>
          </cell>
          <cell r="B37" t="str">
            <v>38.04772222201029</v>
          </cell>
          <cell r="C37">
            <v>-122.366722222223</v>
          </cell>
          <cell r="D37" t="str">
            <v>20mm</v>
          </cell>
          <cell r="E37" t="str">
            <v>NA</v>
          </cell>
          <cell r="F37" t="str">
            <v>NA</v>
          </cell>
        </row>
        <row r="38">
          <cell r="A38">
            <v>328</v>
          </cell>
          <cell r="B38" t="str">
            <v>38.06027777777778</v>
          </cell>
          <cell r="C38">
            <v>-122.35</v>
          </cell>
          <cell r="D38" t="str">
            <v>20mm</v>
          </cell>
          <cell r="E38" t="str">
            <v>NA</v>
          </cell>
          <cell r="F38" t="str">
            <v>NA</v>
          </cell>
        </row>
        <row r="39">
          <cell r="A39">
            <v>329</v>
          </cell>
          <cell r="B39" t="str">
            <v>38.06361111111111</v>
          </cell>
          <cell r="C39">
            <v>-122.303999999894</v>
          </cell>
          <cell r="D39" t="str">
            <v>20mm</v>
          </cell>
          <cell r="E39" t="str">
            <v>Western Delta</v>
          </cell>
          <cell r="F39" t="str">
            <v>Far West</v>
          </cell>
        </row>
        <row r="40">
          <cell r="A40">
            <v>330</v>
          </cell>
          <cell r="B40">
            <v>38.028527777989702</v>
          </cell>
          <cell r="C40">
            <v>-122.32816666709</v>
          </cell>
          <cell r="D40" t="str">
            <v>20mm</v>
          </cell>
          <cell r="E40" t="str">
            <v>NA</v>
          </cell>
          <cell r="F40" t="str">
            <v>NA</v>
          </cell>
        </row>
        <row r="41">
          <cell r="A41">
            <v>331</v>
          </cell>
          <cell r="B41" t="str">
            <v>38.06361111111111</v>
          </cell>
          <cell r="C41">
            <v>-122.303999999894</v>
          </cell>
          <cell r="D41" t="str">
            <v>20mm</v>
          </cell>
          <cell r="E41" t="str">
            <v>Western Delta</v>
          </cell>
          <cell r="F41" t="str">
            <v>Far West</v>
          </cell>
        </row>
        <row r="42">
          <cell r="A42">
            <v>334</v>
          </cell>
          <cell r="B42" t="str">
            <v>38.07638888888889</v>
          </cell>
          <cell r="C42">
            <v>-122.337999999788</v>
          </cell>
          <cell r="D42" t="str">
            <v>20mm</v>
          </cell>
          <cell r="E42" t="str">
            <v>NA</v>
          </cell>
          <cell r="F42" t="str">
            <v>NA</v>
          </cell>
        </row>
        <row r="43">
          <cell r="A43">
            <v>335</v>
          </cell>
          <cell r="B43" t="str">
            <v>38.071111111111115</v>
          </cell>
          <cell r="C43">
            <v>-122.323999999894</v>
          </cell>
          <cell r="D43" t="str">
            <v>20mm</v>
          </cell>
          <cell r="E43" t="str">
            <v>Western Delta</v>
          </cell>
          <cell r="F43" t="str">
            <v>Far West</v>
          </cell>
        </row>
        <row r="44">
          <cell r="A44">
            <v>336</v>
          </cell>
          <cell r="B44" t="str">
            <v>38.06111111111111</v>
          </cell>
          <cell r="C44">
            <v>-122.27799999978799</v>
          </cell>
          <cell r="D44" t="str">
            <v>20mm</v>
          </cell>
          <cell r="E44" t="str">
            <v>Western Delta</v>
          </cell>
          <cell r="F44" t="str">
            <v>Far West</v>
          </cell>
        </row>
        <row r="45">
          <cell r="A45">
            <v>338</v>
          </cell>
          <cell r="B45" t="str">
            <v>38.060027777353916</v>
          </cell>
          <cell r="C45">
            <v>-122.248916666242</v>
          </cell>
          <cell r="D45" t="str">
            <v>20mm</v>
          </cell>
          <cell r="E45" t="str">
            <v>Western Delta</v>
          </cell>
          <cell r="F45" t="str">
            <v>Far West</v>
          </cell>
        </row>
        <row r="46">
          <cell r="A46">
            <v>340</v>
          </cell>
          <cell r="B46" t="str">
            <v>38.09922222243415</v>
          </cell>
          <cell r="C46">
            <v>-122.26327777756499</v>
          </cell>
          <cell r="D46" t="str">
            <v>20mm</v>
          </cell>
          <cell r="E46" t="str">
            <v>Western Delta</v>
          </cell>
          <cell r="F46" t="str">
            <v>Far West</v>
          </cell>
        </row>
        <row r="47">
          <cell r="A47">
            <v>341</v>
          </cell>
          <cell r="B47" t="str">
            <v>38.127249999576144</v>
          </cell>
          <cell r="C47">
            <v>-122.278777777353</v>
          </cell>
          <cell r="D47" t="str">
            <v>20mm</v>
          </cell>
          <cell r="E47" t="str">
            <v>Western Delta</v>
          </cell>
          <cell r="F47" t="str">
            <v>Far West</v>
          </cell>
        </row>
        <row r="48">
          <cell r="A48">
            <v>342</v>
          </cell>
          <cell r="B48">
            <v>38.146250000000002</v>
          </cell>
          <cell r="C48">
            <v>-122.28874999999999</v>
          </cell>
          <cell r="D48" t="str">
            <v>20mm</v>
          </cell>
          <cell r="E48" t="str">
            <v>Western Delta</v>
          </cell>
          <cell r="F48" t="str">
            <v>Far West</v>
          </cell>
        </row>
        <row r="49">
          <cell r="A49">
            <v>343</v>
          </cell>
          <cell r="B49" t="str">
            <v>38.182361111111106</v>
          </cell>
          <cell r="C49">
            <v>-122.30927777820099</v>
          </cell>
          <cell r="D49" t="str">
            <v>20mm</v>
          </cell>
          <cell r="E49" t="str">
            <v>Western Delta</v>
          </cell>
          <cell r="F49" t="str">
            <v>Far West</v>
          </cell>
        </row>
        <row r="50">
          <cell r="A50">
            <v>344</v>
          </cell>
          <cell r="B50" t="str">
            <v>38.21269444465638</v>
          </cell>
          <cell r="C50">
            <v>-122.308694444232</v>
          </cell>
          <cell r="D50" t="str">
            <v>20mm</v>
          </cell>
          <cell r="E50" t="str">
            <v>Western Delta</v>
          </cell>
          <cell r="F50" t="str">
            <v>Far West</v>
          </cell>
        </row>
        <row r="51">
          <cell r="A51">
            <v>345</v>
          </cell>
          <cell r="B51">
            <v>37.997500000000002</v>
          </cell>
          <cell r="C51">
            <v>-122.4242</v>
          </cell>
          <cell r="D51" t="str">
            <v>Bay Study</v>
          </cell>
          <cell r="E51" t="str">
            <v>Bay</v>
          </cell>
          <cell r="F51" t="str">
            <v>Bay</v>
          </cell>
        </row>
        <row r="52">
          <cell r="A52">
            <v>346</v>
          </cell>
          <cell r="B52">
            <v>38.055500000000002</v>
          </cell>
          <cell r="C52">
            <v>-122.3</v>
          </cell>
          <cell r="D52" t="str">
            <v>Bay Study</v>
          </cell>
          <cell r="E52" t="str">
            <v>Western Delta</v>
          </cell>
          <cell r="F52" t="str">
            <v>Far West</v>
          </cell>
        </row>
        <row r="53">
          <cell r="A53">
            <v>347</v>
          </cell>
          <cell r="B53" t="str">
            <v>38.25361111111111</v>
          </cell>
          <cell r="C53">
            <v>-122.28469444447001</v>
          </cell>
          <cell r="D53" t="str">
            <v>20mm</v>
          </cell>
          <cell r="E53" t="str">
            <v>Western Delta</v>
          </cell>
          <cell r="F53" t="str">
            <v>Far West</v>
          </cell>
        </row>
        <row r="54">
          <cell r="A54">
            <v>348</v>
          </cell>
          <cell r="B54" t="str">
            <v>38.27436111132304</v>
          </cell>
          <cell r="C54">
            <v>-122.283527777774</v>
          </cell>
          <cell r="D54" t="str">
            <v>20mm</v>
          </cell>
          <cell r="E54" t="str">
            <v>Western Delta</v>
          </cell>
          <cell r="F54" t="str">
            <v>Far West</v>
          </cell>
        </row>
        <row r="55">
          <cell r="A55">
            <v>349</v>
          </cell>
          <cell r="B55" t="str">
            <v>38.28633333338632</v>
          </cell>
          <cell r="C55">
            <v>-122.284361111124</v>
          </cell>
          <cell r="D55" t="str">
            <v>20mm</v>
          </cell>
          <cell r="E55" t="str">
            <v>Western Delta</v>
          </cell>
          <cell r="F55" t="str">
            <v>Far West</v>
          </cell>
        </row>
        <row r="56">
          <cell r="A56">
            <v>401</v>
          </cell>
          <cell r="B56">
            <v>38.0575833331214</v>
          </cell>
          <cell r="C56">
            <v>-122.21244444423201</v>
          </cell>
          <cell r="D56" t="str">
            <v>20mm</v>
          </cell>
          <cell r="E56" t="str">
            <v>Western Delta</v>
          </cell>
          <cell r="F56" t="str">
            <v>Far West</v>
          </cell>
        </row>
        <row r="57">
          <cell r="A57">
            <v>404</v>
          </cell>
          <cell r="B57" t="str">
            <v>38.04644444465637</v>
          </cell>
          <cell r="C57">
            <v>-122.178861111534</v>
          </cell>
          <cell r="D57" t="str">
            <v>20mm</v>
          </cell>
          <cell r="E57" t="str">
            <v>Western Delta</v>
          </cell>
          <cell r="F57" t="str">
            <v>Far West</v>
          </cell>
        </row>
        <row r="58">
          <cell r="A58">
            <v>405</v>
          </cell>
          <cell r="B58" t="str">
            <v>38.03991666687859</v>
          </cell>
          <cell r="C58">
            <v>-122.14672222243399</v>
          </cell>
          <cell r="D58" t="str">
            <v>20mm</v>
          </cell>
          <cell r="E58" t="str">
            <v>Western Delta</v>
          </cell>
          <cell r="F58" t="str">
            <v>Far West</v>
          </cell>
        </row>
        <row r="59">
          <cell r="A59">
            <v>411</v>
          </cell>
          <cell r="B59" t="str">
            <v>38.05022222222553</v>
          </cell>
          <cell r="C59">
            <v>-122.076527777777</v>
          </cell>
          <cell r="D59" t="str">
            <v>20mm</v>
          </cell>
          <cell r="E59" t="str">
            <v>Suisun Bay</v>
          </cell>
          <cell r="F59" t="str">
            <v>Far West</v>
          </cell>
        </row>
        <row r="60">
          <cell r="A60">
            <v>418</v>
          </cell>
          <cell r="B60">
            <v>38.067500000000003</v>
          </cell>
          <cell r="C60">
            <v>-122.09555555555499</v>
          </cell>
          <cell r="D60" t="str">
            <v>20mm</v>
          </cell>
          <cell r="E60" t="str">
            <v>Suisun Bay</v>
          </cell>
          <cell r="F60" t="str">
            <v>Far West</v>
          </cell>
        </row>
        <row r="61">
          <cell r="A61">
            <v>427</v>
          </cell>
          <cell r="B61">
            <v>38.035499999999999</v>
          </cell>
          <cell r="C61">
            <v>-122.15219999999999</v>
          </cell>
          <cell r="D61" t="str">
            <v>Bay Study</v>
          </cell>
          <cell r="E61" t="str">
            <v>Western Delta</v>
          </cell>
          <cell r="F61" t="str">
            <v>Far West</v>
          </cell>
        </row>
        <row r="62">
          <cell r="A62">
            <v>428</v>
          </cell>
          <cell r="B62">
            <v>38.061999999999998</v>
          </cell>
          <cell r="C62">
            <v>-122.1053</v>
          </cell>
          <cell r="D62" t="str">
            <v>Bay Study</v>
          </cell>
          <cell r="E62" t="str">
            <v>Suisun Bay</v>
          </cell>
          <cell r="F62" t="str">
            <v>Far West</v>
          </cell>
        </row>
        <row r="63">
          <cell r="A63">
            <v>429</v>
          </cell>
          <cell r="B63" t="str">
            <v>38.08583333333333</v>
          </cell>
          <cell r="C63">
            <v>-122.076833333333</v>
          </cell>
          <cell r="D63" t="str">
            <v>Bay Study</v>
          </cell>
          <cell r="E63" t="str">
            <v>Suisun Bay</v>
          </cell>
          <cell r="F63" t="str">
            <v>Far West</v>
          </cell>
        </row>
        <row r="64">
          <cell r="A64">
            <v>430</v>
          </cell>
          <cell r="B64">
            <v>38.108199999999997</v>
          </cell>
          <cell r="C64">
            <v>-122.05500000000001</v>
          </cell>
          <cell r="D64" t="str">
            <v>Bay Study</v>
          </cell>
          <cell r="E64" t="str">
            <v>Suisun Marsh</v>
          </cell>
          <cell r="F64" t="str">
            <v>West</v>
          </cell>
        </row>
        <row r="65">
          <cell r="A65">
            <v>431</v>
          </cell>
          <cell r="B65">
            <v>38.105200000000004</v>
          </cell>
          <cell r="C65">
            <v>-122.02800000000001</v>
          </cell>
          <cell r="D65" t="str">
            <v>Bay Study</v>
          </cell>
          <cell r="E65" t="str">
            <v>Suisun Marsh</v>
          </cell>
          <cell r="F65" t="str">
            <v>West</v>
          </cell>
        </row>
        <row r="66">
          <cell r="A66">
            <v>432</v>
          </cell>
          <cell r="B66">
            <v>38.042499999999997</v>
          </cell>
          <cell r="C66">
            <v>-122.108</v>
          </cell>
          <cell r="D66" t="str">
            <v>Bay Study</v>
          </cell>
          <cell r="E66" t="str">
            <v>Suisun Bay</v>
          </cell>
          <cell r="F66" t="str">
            <v>Far West</v>
          </cell>
        </row>
        <row r="67">
          <cell r="A67">
            <v>433</v>
          </cell>
          <cell r="B67" t="str">
            <v>38.060116666666666</v>
          </cell>
          <cell r="C67">
            <v>-121.982816666666</v>
          </cell>
          <cell r="D67" t="str">
            <v>Bay Study</v>
          </cell>
          <cell r="E67" t="str">
            <v>Suisun Bay</v>
          </cell>
          <cell r="F67" t="str">
            <v>West</v>
          </cell>
        </row>
        <row r="68">
          <cell r="A68">
            <v>447</v>
          </cell>
          <cell r="B68" t="str">
            <v>38.05591666666667</v>
          </cell>
          <cell r="C68">
            <v>-122.178333333333</v>
          </cell>
          <cell r="D68" t="str">
            <v>Bay Study</v>
          </cell>
          <cell r="E68" t="str">
            <v>Western Delta</v>
          </cell>
          <cell r="F68" t="str">
            <v>Far West</v>
          </cell>
        </row>
        <row r="69">
          <cell r="A69">
            <v>501</v>
          </cell>
          <cell r="B69" t="str">
            <v>38.07333333333334</v>
          </cell>
          <cell r="C69">
            <v>-122.026333333121</v>
          </cell>
          <cell r="D69" t="str">
            <v>20mm</v>
          </cell>
          <cell r="E69" t="str">
            <v>Suisun Bay</v>
          </cell>
          <cell r="F69" t="str">
            <v>West</v>
          </cell>
        </row>
        <row r="70">
          <cell r="A70">
            <v>504</v>
          </cell>
          <cell r="B70" t="str">
            <v>38.051944444444445</v>
          </cell>
          <cell r="C70">
            <v>-121.986083333227</v>
          </cell>
          <cell r="D70" t="str">
            <v>20mm</v>
          </cell>
          <cell r="E70" t="str">
            <v>Suisun Bay</v>
          </cell>
          <cell r="F70" t="str">
            <v>West</v>
          </cell>
        </row>
        <row r="71">
          <cell r="A71">
            <v>508</v>
          </cell>
          <cell r="B71" t="str">
            <v>38.047166666454736</v>
          </cell>
          <cell r="C71">
            <v>-121.91722222222199</v>
          </cell>
          <cell r="D71" t="str">
            <v>20mm</v>
          </cell>
          <cell r="E71" t="str">
            <v>Suisun Bay</v>
          </cell>
          <cell r="F71" t="str">
            <v>West</v>
          </cell>
        </row>
        <row r="72">
          <cell r="A72">
            <v>513</v>
          </cell>
          <cell r="B72" t="str">
            <v>38.05886111100514</v>
          </cell>
          <cell r="C72">
            <v>-121.86775000002601</v>
          </cell>
          <cell r="D72" t="str">
            <v>20mm</v>
          </cell>
          <cell r="E72" t="str">
            <v>Suisun Bay</v>
          </cell>
          <cell r="F72" t="str">
            <v>West</v>
          </cell>
        </row>
        <row r="73">
          <cell r="A73">
            <v>519</v>
          </cell>
          <cell r="B73" t="str">
            <v>38.074750000105965</v>
          </cell>
          <cell r="C73">
            <v>-121.95808333343901</v>
          </cell>
          <cell r="D73" t="str">
            <v>20mm</v>
          </cell>
          <cell r="E73" t="str">
            <v>Suisun Bay</v>
          </cell>
          <cell r="F73" t="str">
            <v>West</v>
          </cell>
        </row>
        <row r="74">
          <cell r="A74">
            <v>520</v>
          </cell>
          <cell r="B74" t="str">
            <v>38.032166666454735</v>
          </cell>
          <cell r="C74">
            <v>-121.86311111132299</v>
          </cell>
          <cell r="D74" t="str">
            <v>20mm</v>
          </cell>
          <cell r="E74" t="str">
            <v>Suisun Bay</v>
          </cell>
          <cell r="F74" t="str">
            <v>West</v>
          </cell>
        </row>
        <row r="75">
          <cell r="A75">
            <v>534</v>
          </cell>
          <cell r="B75">
            <v>38.071449999999999</v>
          </cell>
          <cell r="C75">
            <v>-121.9562</v>
          </cell>
          <cell r="D75" t="str">
            <v>Bay Study</v>
          </cell>
          <cell r="E75" t="str">
            <v>Suisun Bay</v>
          </cell>
          <cell r="F75" t="str">
            <v>West</v>
          </cell>
        </row>
        <row r="76">
          <cell r="A76">
            <v>535</v>
          </cell>
          <cell r="B76" t="str">
            <v>38.04731666666667</v>
          </cell>
          <cell r="C76">
            <v>-121.91766666666599</v>
          </cell>
          <cell r="D76" t="str">
            <v>Bay Study</v>
          </cell>
          <cell r="E76" t="str">
            <v>Suisun Bay</v>
          </cell>
          <cell r="F76" t="str">
            <v>West</v>
          </cell>
        </row>
        <row r="77">
          <cell r="A77">
            <v>602</v>
          </cell>
          <cell r="B77" t="str">
            <v>38.11555555555556</v>
          </cell>
          <cell r="C77">
            <v>-122.042391666836</v>
          </cell>
          <cell r="D77" t="str">
            <v>20mm</v>
          </cell>
          <cell r="E77" t="str">
            <v>Suisun Marsh</v>
          </cell>
          <cell r="F77" t="str">
            <v>West</v>
          </cell>
        </row>
        <row r="78">
          <cell r="A78">
            <v>606</v>
          </cell>
          <cell r="B78" t="str">
            <v>38.170583333439296</v>
          </cell>
          <cell r="C78">
            <v>-122.027916666666</v>
          </cell>
          <cell r="D78" t="str">
            <v>20mm</v>
          </cell>
          <cell r="E78" t="str">
            <v>Suisun Marsh</v>
          </cell>
          <cell r="F78" t="str">
            <v>West</v>
          </cell>
        </row>
        <row r="79">
          <cell r="A79">
            <v>609</v>
          </cell>
          <cell r="B79" t="str">
            <v>38.16708333333333</v>
          </cell>
          <cell r="C79">
            <v>-121.937833333545</v>
          </cell>
          <cell r="D79" t="str">
            <v>20mm</v>
          </cell>
          <cell r="E79" t="str">
            <v>Suisun Marsh</v>
          </cell>
          <cell r="F79" t="str">
            <v>West</v>
          </cell>
        </row>
        <row r="80">
          <cell r="A80">
            <v>610</v>
          </cell>
          <cell r="B80" t="str">
            <v>38.12219444433848</v>
          </cell>
          <cell r="C80">
            <v>-121.88911111089899</v>
          </cell>
          <cell r="D80" t="str">
            <v>20mm</v>
          </cell>
          <cell r="E80" t="str">
            <v>Suisun Marsh</v>
          </cell>
          <cell r="F80" t="str">
            <v>West</v>
          </cell>
        </row>
        <row r="81">
          <cell r="A81">
            <v>703</v>
          </cell>
          <cell r="B81" t="str">
            <v>38.04861111111111</v>
          </cell>
          <cell r="C81">
            <v>-121.79738888846499</v>
          </cell>
          <cell r="D81" t="str">
            <v>20mm</v>
          </cell>
          <cell r="E81" t="str">
            <v>Lower Sacramento</v>
          </cell>
          <cell r="F81" t="str">
            <v>West</v>
          </cell>
        </row>
        <row r="82">
          <cell r="A82">
            <v>704</v>
          </cell>
          <cell r="B82" t="str">
            <v>38.06658333354526</v>
          </cell>
          <cell r="C82">
            <v>-121.790311111344</v>
          </cell>
          <cell r="D82" t="str">
            <v>20mm</v>
          </cell>
          <cell r="E82" t="str">
            <v>Lower Sacramento</v>
          </cell>
          <cell r="F82" t="str">
            <v>West</v>
          </cell>
        </row>
        <row r="83">
          <cell r="A83">
            <v>705</v>
          </cell>
          <cell r="B83" t="str">
            <v>38.09761111153497</v>
          </cell>
          <cell r="C83">
            <v>-121.70874999999999</v>
          </cell>
          <cell r="D83" t="str">
            <v>20mm</v>
          </cell>
          <cell r="E83" t="str">
            <v>Lower Sacramento</v>
          </cell>
          <cell r="F83" t="str">
            <v>North</v>
          </cell>
        </row>
        <row r="84">
          <cell r="A84">
            <v>706</v>
          </cell>
          <cell r="B84" t="str">
            <v>38.08608333322737</v>
          </cell>
          <cell r="C84">
            <v>-121.75044444445101</v>
          </cell>
          <cell r="D84" t="str">
            <v>20mm</v>
          </cell>
          <cell r="E84" t="str">
            <v>Lower Sacramento</v>
          </cell>
          <cell r="F84" t="str">
            <v>West</v>
          </cell>
        </row>
        <row r="85">
          <cell r="A85">
            <v>707</v>
          </cell>
          <cell r="B85">
            <v>38.114694444868299</v>
          </cell>
          <cell r="C85">
            <v>-121.707861110899</v>
          </cell>
          <cell r="D85" t="str">
            <v>20mm</v>
          </cell>
          <cell r="E85" t="str">
            <v>Lower Sacramento</v>
          </cell>
          <cell r="F85" t="str">
            <v>North</v>
          </cell>
        </row>
        <row r="86">
          <cell r="A86">
            <v>711</v>
          </cell>
          <cell r="B86" t="str">
            <v>38.17741666687859</v>
          </cell>
          <cell r="C86">
            <v>-121.66224999957601</v>
          </cell>
          <cell r="D86" t="str">
            <v>20mm</v>
          </cell>
          <cell r="E86" t="str">
            <v>Lower Sacramento</v>
          </cell>
          <cell r="F86" t="str">
            <v>North</v>
          </cell>
        </row>
        <row r="87">
          <cell r="A87">
            <v>712</v>
          </cell>
          <cell r="B87" t="str">
            <v>38.19147222201029</v>
          </cell>
          <cell r="C87">
            <v>-121.639222222434</v>
          </cell>
          <cell r="D87" t="str">
            <v>20mm</v>
          </cell>
          <cell r="E87" t="str">
            <v>Upper Sacramento</v>
          </cell>
          <cell r="F87" t="str">
            <v>North</v>
          </cell>
        </row>
        <row r="88">
          <cell r="A88">
            <v>716</v>
          </cell>
          <cell r="B88" t="str">
            <v>38.23855555534363</v>
          </cell>
          <cell r="C88">
            <v>-121.68391666664</v>
          </cell>
          <cell r="D88" t="str">
            <v>20mm</v>
          </cell>
          <cell r="E88" t="str">
            <v>Cache Slough/Liberty Island</v>
          </cell>
          <cell r="F88" t="str">
            <v>North</v>
          </cell>
        </row>
        <row r="89">
          <cell r="A89">
            <v>718</v>
          </cell>
          <cell r="B89" t="str">
            <v>38.25755555576748</v>
          </cell>
          <cell r="C89">
            <v>-121.72902777777701</v>
          </cell>
          <cell r="D89" t="str">
            <v>20mm</v>
          </cell>
          <cell r="E89" t="str">
            <v>Cache Slough/Liberty Island</v>
          </cell>
          <cell r="F89" t="str">
            <v>North</v>
          </cell>
        </row>
        <row r="90">
          <cell r="A90">
            <v>719</v>
          </cell>
          <cell r="B90" t="str">
            <v>38.33350000000662</v>
          </cell>
          <cell r="C90">
            <v>-121.64749999999999</v>
          </cell>
          <cell r="D90" t="str">
            <v>20mm</v>
          </cell>
          <cell r="E90" t="str">
            <v>Sac Deep Water Shipping Channel</v>
          </cell>
          <cell r="F90" t="str">
            <v>North</v>
          </cell>
        </row>
        <row r="91">
          <cell r="A91">
            <v>720</v>
          </cell>
          <cell r="B91" t="str">
            <v>38.26263888888889</v>
          </cell>
          <cell r="C91">
            <v>-121.77927777820101</v>
          </cell>
          <cell r="D91" t="str">
            <v>20mm</v>
          </cell>
          <cell r="E91" t="str">
            <v>Cache Slough/Liberty Island</v>
          </cell>
          <cell r="F91" t="str">
            <v>North</v>
          </cell>
        </row>
        <row r="92">
          <cell r="A92">
            <v>723</v>
          </cell>
          <cell r="B92" t="str">
            <v>38.237250000105966</v>
          </cell>
          <cell r="C92">
            <v>-121.673083333439</v>
          </cell>
          <cell r="D92" t="str">
            <v>20mm</v>
          </cell>
          <cell r="E92" t="str">
            <v>Sac Deep Water Shipping Channel</v>
          </cell>
          <cell r="F92" t="str">
            <v>North</v>
          </cell>
        </row>
        <row r="93">
          <cell r="A93">
            <v>724</v>
          </cell>
          <cell r="B93">
            <v>38.256250000000001</v>
          </cell>
          <cell r="C93">
            <v>-121.652083333333</v>
          </cell>
          <cell r="D93" t="str">
            <v>20mm</v>
          </cell>
          <cell r="E93" t="str">
            <v>Upper Sacramento</v>
          </cell>
          <cell r="F93" t="str">
            <v>North</v>
          </cell>
        </row>
        <row r="94">
          <cell r="A94">
            <v>726</v>
          </cell>
          <cell r="B94" t="str">
            <v>38.283055555555556</v>
          </cell>
          <cell r="C94">
            <v>-121.64383333312099</v>
          </cell>
          <cell r="D94" t="str">
            <v>20mm</v>
          </cell>
          <cell r="E94" t="str">
            <v>Upper Sacramento</v>
          </cell>
          <cell r="F94" t="str">
            <v>North</v>
          </cell>
        </row>
        <row r="95">
          <cell r="A95">
            <v>736</v>
          </cell>
          <cell r="B95" t="str">
            <v>38.06033333333333</v>
          </cell>
          <cell r="C95">
            <v>-121.80433333333301</v>
          </cell>
          <cell r="D95" t="str">
            <v>Bay Study</v>
          </cell>
          <cell r="E95" t="str">
            <v>Lower Sacramento</v>
          </cell>
          <cell r="F95" t="str">
            <v>West</v>
          </cell>
        </row>
        <row r="96">
          <cell r="A96">
            <v>750</v>
          </cell>
          <cell r="B96" t="str">
            <v>38.084666666666664</v>
          </cell>
          <cell r="C96">
            <v>-121.75</v>
          </cell>
          <cell r="D96" t="str">
            <v>Bay Study</v>
          </cell>
          <cell r="E96" t="str">
            <v>Lower Sacramento</v>
          </cell>
          <cell r="F96" t="str">
            <v>West</v>
          </cell>
        </row>
        <row r="97">
          <cell r="A97">
            <v>751</v>
          </cell>
          <cell r="B97">
            <v>38.105499999999999</v>
          </cell>
          <cell r="C97">
            <v>-121.717</v>
          </cell>
          <cell r="D97" t="str">
            <v>Bay Study</v>
          </cell>
          <cell r="E97" t="str">
            <v>Lower Sacramento</v>
          </cell>
          <cell r="F97" t="str">
            <v>North</v>
          </cell>
        </row>
        <row r="98">
          <cell r="A98">
            <v>752</v>
          </cell>
          <cell r="B98">
            <v>38.104199999999999</v>
          </cell>
          <cell r="C98">
            <v>-121.71250000000001</v>
          </cell>
          <cell r="D98" t="str">
            <v>Bay Study</v>
          </cell>
          <cell r="E98" t="str">
            <v>Lower Sacramento</v>
          </cell>
          <cell r="F98" t="str">
            <v>North</v>
          </cell>
        </row>
        <row r="99">
          <cell r="A99">
            <v>760</v>
          </cell>
          <cell r="B99" t="str">
            <v>38.15233333333333</v>
          </cell>
          <cell r="C99">
            <v>-121.684833333333</v>
          </cell>
          <cell r="D99" t="str">
            <v>Bay Study</v>
          </cell>
          <cell r="E99" t="str">
            <v>Lower Sacramento</v>
          </cell>
          <cell r="F99" t="str">
            <v>North</v>
          </cell>
        </row>
        <row r="100">
          <cell r="A100">
            <v>761</v>
          </cell>
          <cell r="B100" t="str">
            <v>38.167833333333334</v>
          </cell>
          <cell r="C100">
            <v>-121.677166666666</v>
          </cell>
          <cell r="D100" t="str">
            <v>Bay Study</v>
          </cell>
          <cell r="E100" t="str">
            <v>Lower Sacramento</v>
          </cell>
          <cell r="F100" t="str">
            <v>North</v>
          </cell>
        </row>
        <row r="101">
          <cell r="A101">
            <v>762</v>
          </cell>
          <cell r="B101">
            <v>38.174999999999997</v>
          </cell>
          <cell r="C101">
            <v>-121.657</v>
          </cell>
          <cell r="D101" t="str">
            <v>Bay Study</v>
          </cell>
          <cell r="E101" t="str">
            <v>Upper Sacramento</v>
          </cell>
          <cell r="F101" t="str">
            <v>North</v>
          </cell>
        </row>
        <row r="102">
          <cell r="A102">
            <v>801</v>
          </cell>
          <cell r="B102" t="str">
            <v>38.043694444232514</v>
          </cell>
          <cell r="C102">
            <v>-121.84400000042299</v>
          </cell>
          <cell r="D102" t="str">
            <v>20mm</v>
          </cell>
          <cell r="E102" t="str">
            <v>Suisun Bay</v>
          </cell>
          <cell r="F102" t="str">
            <v>West</v>
          </cell>
        </row>
        <row r="103">
          <cell r="A103">
            <v>802</v>
          </cell>
          <cell r="B103" t="str">
            <v>38.020833333333336</v>
          </cell>
          <cell r="C103">
            <v>-121.730388889312</v>
          </cell>
          <cell r="D103" t="str">
            <v>20mm</v>
          </cell>
          <cell r="E103" t="str">
            <v>Lower San Joaquin</v>
          </cell>
          <cell r="F103" t="str">
            <v>West</v>
          </cell>
        </row>
        <row r="104">
          <cell r="A104">
            <v>804</v>
          </cell>
          <cell r="B104" t="str">
            <v>38.01644444465637</v>
          </cell>
          <cell r="C104">
            <v>-121.791305555767</v>
          </cell>
          <cell r="D104" t="str">
            <v>20mm</v>
          </cell>
          <cell r="E104" t="str">
            <v>Lower San Joaquin</v>
          </cell>
          <cell r="F104" t="str">
            <v>West</v>
          </cell>
        </row>
        <row r="105">
          <cell r="A105">
            <v>809</v>
          </cell>
          <cell r="B105" t="str">
            <v>38.05377777788374</v>
          </cell>
          <cell r="C105">
            <v>-121.693027778201</v>
          </cell>
          <cell r="D105" t="str">
            <v>20mm</v>
          </cell>
          <cell r="E105" t="str">
            <v>Lower San Joaquin</v>
          </cell>
          <cell r="F105" t="str">
            <v>South</v>
          </cell>
        </row>
        <row r="106">
          <cell r="A106">
            <v>812</v>
          </cell>
          <cell r="B106" t="str">
            <v>38.089916666878594</v>
          </cell>
          <cell r="C106">
            <v>-121.63991666687799</v>
          </cell>
          <cell r="D106" t="str">
            <v>20mm</v>
          </cell>
          <cell r="E106" t="str">
            <v>Lower San Joaquin</v>
          </cell>
          <cell r="F106" t="str">
            <v>South</v>
          </cell>
        </row>
        <row r="107">
          <cell r="A107">
            <v>815</v>
          </cell>
          <cell r="B107" t="str">
            <v>38.08713888883591</v>
          </cell>
          <cell r="C107">
            <v>-121.571138888994</v>
          </cell>
          <cell r="D107" t="str">
            <v>20mm</v>
          </cell>
          <cell r="E107" t="str">
            <v>Lower San Joaquin</v>
          </cell>
          <cell r="F107" t="str">
            <v>South</v>
          </cell>
        </row>
        <row r="108">
          <cell r="A108">
            <v>837</v>
          </cell>
          <cell r="B108">
            <v>38.024500000000003</v>
          </cell>
          <cell r="C108">
            <v>-121.76</v>
          </cell>
          <cell r="D108" t="str">
            <v>Bay Study</v>
          </cell>
          <cell r="E108" t="str">
            <v>Lower San Joaquin</v>
          </cell>
          <cell r="F108" t="str">
            <v>West</v>
          </cell>
        </row>
        <row r="109">
          <cell r="A109">
            <v>853</v>
          </cell>
          <cell r="B109">
            <v>38.028500000000001</v>
          </cell>
          <cell r="C109">
            <v>-121.73699999999999</v>
          </cell>
          <cell r="D109" t="str">
            <v>Bay Study</v>
          </cell>
          <cell r="E109" t="str">
            <v>Lower San Joaquin</v>
          </cell>
          <cell r="F109" t="str">
            <v>West</v>
          </cell>
        </row>
        <row r="110">
          <cell r="A110">
            <v>863</v>
          </cell>
          <cell r="B110">
            <v>38.091450000000002</v>
          </cell>
          <cell r="C110">
            <v>-121.6511</v>
          </cell>
          <cell r="D110" t="str">
            <v>Bay Study</v>
          </cell>
          <cell r="E110" t="str">
            <v>Lower San Joaquin</v>
          </cell>
          <cell r="F110" t="str">
            <v>South</v>
          </cell>
        </row>
        <row r="111">
          <cell r="A111">
            <v>864</v>
          </cell>
          <cell r="B111" t="str">
            <v>38.101166666666664</v>
          </cell>
          <cell r="C111">
            <v>-121.598</v>
          </cell>
          <cell r="D111" t="str">
            <v>Bay Study</v>
          </cell>
          <cell r="E111" t="str">
            <v>Lower San Joaquin</v>
          </cell>
          <cell r="F111" t="str">
            <v>South</v>
          </cell>
        </row>
        <row r="112">
          <cell r="A112">
            <v>865</v>
          </cell>
          <cell r="B112" t="str">
            <v>38.086666666666666</v>
          </cell>
          <cell r="C112">
            <v>-121.576333333333</v>
          </cell>
          <cell r="D112" t="str">
            <v>Bay Study</v>
          </cell>
          <cell r="E112" t="str">
            <v>Lower San Joaquin</v>
          </cell>
          <cell r="F112" t="str">
            <v>South</v>
          </cell>
        </row>
        <row r="113">
          <cell r="A113">
            <v>901</v>
          </cell>
          <cell r="B113">
            <v>38.046250000000001</v>
          </cell>
          <cell r="C113">
            <v>-121.618499999973</v>
          </cell>
          <cell r="D113" t="str">
            <v>20mm</v>
          </cell>
          <cell r="E113" t="str">
            <v>Southern Delta</v>
          </cell>
          <cell r="F113" t="str">
            <v>South</v>
          </cell>
        </row>
        <row r="114">
          <cell r="A114">
            <v>902</v>
          </cell>
          <cell r="B114" t="str">
            <v>38.020388888782925</v>
          </cell>
          <cell r="C114">
            <v>-121.58266666624201</v>
          </cell>
          <cell r="D114" t="str">
            <v>20mm</v>
          </cell>
          <cell r="E114" t="str">
            <v>Southern Delta</v>
          </cell>
          <cell r="F114" t="str">
            <v>South</v>
          </cell>
        </row>
        <row r="115">
          <cell r="A115">
            <v>906</v>
          </cell>
          <cell r="B115" t="str">
            <v>38.05002777777819</v>
          </cell>
          <cell r="C115">
            <v>-121.50647222201</v>
          </cell>
          <cell r="D115" t="str">
            <v>20mm</v>
          </cell>
          <cell r="E115" t="str">
            <v>Lower San Joaquin</v>
          </cell>
          <cell r="F115" t="str">
            <v>South</v>
          </cell>
        </row>
        <row r="116">
          <cell r="A116">
            <v>910</v>
          </cell>
          <cell r="B116">
            <v>38.005000000000003</v>
          </cell>
          <cell r="C116">
            <v>-121.453027777671</v>
          </cell>
          <cell r="D116" t="str">
            <v>20mm</v>
          </cell>
          <cell r="E116" t="str">
            <v>Southern Delta</v>
          </cell>
          <cell r="F116" t="str">
            <v>South</v>
          </cell>
        </row>
        <row r="117">
          <cell r="A117">
            <v>912</v>
          </cell>
          <cell r="B117" t="str">
            <v>37.966416666242814</v>
          </cell>
          <cell r="C117">
            <v>-121.368555555608</v>
          </cell>
          <cell r="D117" t="str">
            <v>20mm</v>
          </cell>
          <cell r="E117" t="str">
            <v>Southern Delta</v>
          </cell>
          <cell r="F117" t="str">
            <v>South</v>
          </cell>
        </row>
        <row r="118">
          <cell r="A118">
            <v>914</v>
          </cell>
          <cell r="B118" t="str">
            <v>37.971499999894036</v>
          </cell>
          <cell r="C118">
            <v>-121.52</v>
          </cell>
          <cell r="D118" t="str">
            <v>20mm</v>
          </cell>
          <cell r="E118" t="str">
            <v>Southern Delta</v>
          </cell>
          <cell r="F118" t="str">
            <v>South</v>
          </cell>
        </row>
        <row r="119">
          <cell r="A119">
            <v>915</v>
          </cell>
          <cell r="B119" t="str">
            <v>37.94427777820163</v>
          </cell>
          <cell r="C119">
            <v>-121.56788888891499</v>
          </cell>
          <cell r="D119" t="str">
            <v>20mm</v>
          </cell>
          <cell r="E119" t="str">
            <v>Southern Delta</v>
          </cell>
          <cell r="F119" t="str">
            <v>South</v>
          </cell>
        </row>
        <row r="120">
          <cell r="A120">
            <v>918</v>
          </cell>
          <cell r="B120" t="str">
            <v>37.859000000423855</v>
          </cell>
          <cell r="C120">
            <v>-121.56713888890199</v>
          </cell>
          <cell r="D120" t="str">
            <v>20mm</v>
          </cell>
          <cell r="E120" t="str">
            <v>Southern Delta</v>
          </cell>
          <cell r="F120" t="str">
            <v>South</v>
          </cell>
        </row>
        <row r="121">
          <cell r="A121">
            <v>919</v>
          </cell>
          <cell r="B121" t="str">
            <v>38.10519444465638</v>
          </cell>
          <cell r="C121">
            <v>-121.494583333333</v>
          </cell>
          <cell r="D121" t="str">
            <v>20mm</v>
          </cell>
          <cell r="E121" t="str">
            <v>Eastern Delta</v>
          </cell>
          <cell r="F121" t="str">
            <v>South</v>
          </cell>
        </row>
      </sheetData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A0875-9FB6-462E-A928-0C80E19ABF26}" name="Table3" displayName="Table3" ref="A1:P94" totalsRowShown="0">
  <autoFilter ref="A1:P94" xr:uid="{0F7A0875-9FB6-462E-A928-0C80E19ABF26}"/>
  <tableColumns count="16">
    <tableColumn id="1" xr3:uid="{6632EE14-C029-4FDB-850C-60A97D49E5FC}" name="Year"/>
    <tableColumn id="2" xr3:uid="{6E70FC2F-94B1-4AD2-9077-5FD66F56BE6E}" name="Survey"/>
    <tableColumn id="3" xr3:uid="{3AFD23D1-7880-4A3B-8E7A-157C4063BBB8}" name="Station"/>
    <tableColumn id="4" xr3:uid="{E48D19FA-9B58-4E15-BAA8-E915751E9682}" name="Date" dataDxfId="0"/>
    <tableColumn id="5" xr3:uid="{6D4880CA-59F2-4F6C-8E50-4F477B1CA32C}" name="Turbidity (FNU)"/>
    <tableColumn id="6" xr3:uid="{68ACF649-4175-43A1-97C2-975FB443A103}" name="Secchi (CM)"/>
    <tableColumn id="7" xr3:uid="{8D60E396-5640-4578-8359-B07B4B920D4F}" name="Sample Status"/>
    <tableColumn id="8" xr3:uid="{50E9A0EA-8536-417B-AA13-C3D65D4C0EAF}" name="Species"/>
    <tableColumn id="9" xr3:uid="{FF7877D7-DEB2-4792-B0B2-024D413E7BF6}" name="Catch"/>
    <tableColumn id="10" xr3:uid="{C4470AA5-3AF5-43C5-A848-D918CCA7886D}" name="ID Status"/>
    <tableColumn id="11" xr3:uid="{286E46F5-55D6-4B53-8C0C-800676EB89FD}" name="Min Length"/>
    <tableColumn id="12" xr3:uid="{D49F353A-6CD7-4D59-8C4A-D8ED9A1F2E24}" name="Max Length"/>
    <tableColumn id="13" xr3:uid="{AFFA435C-B346-4152-B520-88F5127E795A}" name="Mean Length"/>
    <tableColumn id="14" xr3:uid="{11DAAFED-5298-4977-B0C5-3548FDAB4A9F}" name="Yolk Sac (# indivs)"/>
    <tableColumn id="15" xr3:uid="{6A864D71-056B-48F0-B798-6F686A7E5B00}" name="Region"/>
    <tableColumn id="16" xr3:uid="{A1A93E60-D757-4010-B0E0-6B80291160F8}" name="ITP Station?">
      <calculatedColumnFormula>IF(OR(Table3[[#This Row],[Station]]=809,Table3[[#This Row],[Station]]=812), "Y", "N")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6678-59CA-4BE5-8D72-714B26506666}">
  <dimension ref="A1:P94"/>
  <sheetViews>
    <sheetView tabSelected="1" workbookViewId="0">
      <selection activeCell="D4" sqref="D4"/>
    </sheetView>
  </sheetViews>
  <sheetFormatPr defaultRowHeight="14.5" x14ac:dyDescent="0.35"/>
  <sheetData>
    <row r="1" spans="1:16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35">
      <c r="A2">
        <v>2025</v>
      </c>
      <c r="B2">
        <v>12</v>
      </c>
      <c r="C2">
        <v>809</v>
      </c>
      <c r="D2" s="1">
        <v>45628</v>
      </c>
      <c r="E2">
        <v>17.7</v>
      </c>
      <c r="F2">
        <v>39</v>
      </c>
      <c r="G2" t="s">
        <v>0</v>
      </c>
      <c r="H2" t="s">
        <v>1</v>
      </c>
      <c r="I2">
        <v>1</v>
      </c>
      <c r="J2" t="s">
        <v>2</v>
      </c>
      <c r="K2">
        <v>6</v>
      </c>
      <c r="L2">
        <v>6</v>
      </c>
      <c r="M2">
        <v>6</v>
      </c>
      <c r="N2">
        <v>0</v>
      </c>
      <c r="O2" t="str">
        <f>VLOOKUP(Table3[[#This Row],[Station]],'[1]Station-Crosswalk'!$A$1:$F$121,6,FALSE)</f>
        <v>South</v>
      </c>
      <c r="P2" t="str">
        <f>IF(OR(Table3[[#This Row],[Station]]=809,Table3[[#This Row],[Station]]=812), "Y", "N")</f>
        <v>Y</v>
      </c>
    </row>
    <row r="3" spans="1:16" x14ac:dyDescent="0.35">
      <c r="A3">
        <v>2025</v>
      </c>
      <c r="B3">
        <v>12</v>
      </c>
      <c r="C3">
        <v>812</v>
      </c>
      <c r="D3" s="1">
        <v>45628</v>
      </c>
      <c r="E3">
        <v>17.899999999999999</v>
      </c>
      <c r="F3">
        <v>41</v>
      </c>
      <c r="G3" t="s">
        <v>0</v>
      </c>
      <c r="H3" t="s">
        <v>1</v>
      </c>
      <c r="I3">
        <v>1</v>
      </c>
      <c r="J3" t="s">
        <v>2</v>
      </c>
      <c r="K3">
        <v>6</v>
      </c>
      <c r="L3">
        <v>6</v>
      </c>
      <c r="M3">
        <v>6</v>
      </c>
      <c r="N3">
        <v>1</v>
      </c>
      <c r="O3" t="str">
        <f>VLOOKUP(Table3[[#This Row],[Station]],'[1]Station-Crosswalk'!$A$1:$F$121,6,FALSE)</f>
        <v>South</v>
      </c>
      <c r="P3" t="str">
        <f>IF(OR(Table3[[#This Row],[Station]]=809,Table3[[#This Row],[Station]]=812), "Y", "N")</f>
        <v>Y</v>
      </c>
    </row>
    <row r="4" spans="1:16" x14ac:dyDescent="0.35">
      <c r="A4">
        <v>2025</v>
      </c>
      <c r="B4">
        <v>12</v>
      </c>
      <c r="C4">
        <v>902</v>
      </c>
      <c r="D4" s="1">
        <v>45628</v>
      </c>
      <c r="E4">
        <v>4.9000000000000004</v>
      </c>
      <c r="F4">
        <v>99</v>
      </c>
      <c r="G4" t="s">
        <v>0</v>
      </c>
      <c r="H4" t="s">
        <v>1</v>
      </c>
      <c r="I4">
        <v>1</v>
      </c>
      <c r="J4" t="s">
        <v>2</v>
      </c>
      <c r="K4">
        <v>7</v>
      </c>
      <c r="L4">
        <v>7</v>
      </c>
      <c r="M4">
        <v>7</v>
      </c>
      <c r="N4">
        <v>0</v>
      </c>
      <c r="O4" t="str">
        <f>VLOOKUP(Table3[[#This Row],[Station]],'[1]Station-Crosswalk'!$A$1:$F$121,6,FALSE)</f>
        <v>South</v>
      </c>
      <c r="P4" t="str">
        <f>IF(OR(Table3[[#This Row],[Station]]=809,Table3[[#This Row],[Station]]=812), "Y", "N")</f>
        <v>N</v>
      </c>
    </row>
    <row r="5" spans="1:16" ht="29" x14ac:dyDescent="0.35">
      <c r="A5" s="2">
        <v>2025</v>
      </c>
      <c r="B5" s="3">
        <v>12</v>
      </c>
      <c r="C5" s="2">
        <v>404</v>
      </c>
      <c r="D5" s="4">
        <v>45628</v>
      </c>
      <c r="E5" s="3">
        <v>7.3</v>
      </c>
      <c r="F5" s="3">
        <v>12</v>
      </c>
      <c r="G5" s="3" t="s">
        <v>0</v>
      </c>
      <c r="H5" t="s">
        <v>1</v>
      </c>
      <c r="I5" s="3">
        <v>1</v>
      </c>
      <c r="J5" s="2" t="s">
        <v>2</v>
      </c>
      <c r="K5" s="3">
        <v>59</v>
      </c>
      <c r="L5" s="3">
        <v>59</v>
      </c>
      <c r="M5" s="3">
        <v>59</v>
      </c>
      <c r="N5" s="3">
        <v>0</v>
      </c>
      <c r="O5" s="5" t="s">
        <v>3</v>
      </c>
      <c r="P5" t="str">
        <f>IF(OR(Table3[[#This Row],[Station]]=809,Table3[[#This Row],[Station]]=812), "Y", "N")</f>
        <v>N</v>
      </c>
    </row>
    <row r="6" spans="1:16" ht="29" x14ac:dyDescent="0.35">
      <c r="A6" s="2">
        <v>2025</v>
      </c>
      <c r="B6" s="3">
        <v>12</v>
      </c>
      <c r="C6" s="3">
        <v>411</v>
      </c>
      <c r="D6" s="4">
        <v>45631</v>
      </c>
      <c r="E6" s="3">
        <v>14.2</v>
      </c>
      <c r="F6" s="3">
        <v>38</v>
      </c>
      <c r="G6" s="3" t="s">
        <v>0</v>
      </c>
      <c r="H6" t="s">
        <v>1</v>
      </c>
      <c r="I6" s="3">
        <v>1</v>
      </c>
      <c r="J6" s="3" t="s">
        <v>2</v>
      </c>
      <c r="K6" s="3">
        <v>8</v>
      </c>
      <c r="L6" s="3">
        <v>8</v>
      </c>
      <c r="M6" s="3">
        <v>8</v>
      </c>
      <c r="N6" s="3">
        <v>1</v>
      </c>
      <c r="O6" s="6" t="s">
        <v>3</v>
      </c>
      <c r="P6" t="str">
        <f>IF(OR(Table3[[#This Row],[Station]]=809,Table3[[#This Row],[Station]]=812), "Y", "N")</f>
        <v>N</v>
      </c>
    </row>
    <row r="7" spans="1:16" ht="29" x14ac:dyDescent="0.35">
      <c r="A7" s="2">
        <v>2025</v>
      </c>
      <c r="B7" s="3">
        <v>12</v>
      </c>
      <c r="C7" s="3">
        <v>418</v>
      </c>
      <c r="D7" s="4">
        <v>45630</v>
      </c>
      <c r="E7" s="3">
        <v>15.5</v>
      </c>
      <c r="F7" s="3">
        <v>42</v>
      </c>
      <c r="G7" s="3" t="s">
        <v>0</v>
      </c>
      <c r="H7" t="s">
        <v>1</v>
      </c>
      <c r="I7" s="3">
        <v>1</v>
      </c>
      <c r="J7" s="3" t="s">
        <v>2</v>
      </c>
      <c r="K7" s="3">
        <v>8</v>
      </c>
      <c r="L7" s="3">
        <v>8</v>
      </c>
      <c r="M7" s="3">
        <v>8</v>
      </c>
      <c r="N7" s="3">
        <v>1</v>
      </c>
      <c r="O7" s="6" t="s">
        <v>3</v>
      </c>
      <c r="P7" t="str">
        <f>IF(OR(Table3[[#This Row],[Station]]=809,Table3[[#This Row],[Station]]=812), "Y", "N")</f>
        <v>N</v>
      </c>
    </row>
    <row r="8" spans="1:16" ht="29" x14ac:dyDescent="0.35">
      <c r="A8" s="2">
        <v>2025</v>
      </c>
      <c r="B8" s="3">
        <v>12</v>
      </c>
      <c r="C8" s="3">
        <v>501</v>
      </c>
      <c r="D8" s="4">
        <v>45631</v>
      </c>
      <c r="E8" s="3">
        <v>22.1</v>
      </c>
      <c r="F8" s="3">
        <v>32</v>
      </c>
      <c r="G8" s="3" t="s">
        <v>0</v>
      </c>
      <c r="H8" t="s">
        <v>1</v>
      </c>
      <c r="I8" s="3">
        <v>1</v>
      </c>
      <c r="J8" s="3" t="s">
        <v>2</v>
      </c>
      <c r="K8" s="3">
        <v>8</v>
      </c>
      <c r="L8" s="3">
        <v>8</v>
      </c>
      <c r="M8" s="3">
        <v>8</v>
      </c>
      <c r="N8" s="3">
        <v>1</v>
      </c>
      <c r="O8" s="5" t="s">
        <v>4</v>
      </c>
      <c r="P8" t="str">
        <f>IF(OR(Table3[[#This Row],[Station]]=809,Table3[[#This Row],[Station]]=812), "Y", "N")</f>
        <v>N</v>
      </c>
    </row>
    <row r="9" spans="1:16" ht="29" x14ac:dyDescent="0.35">
      <c r="A9" s="2">
        <v>2025</v>
      </c>
      <c r="B9" s="3">
        <v>12</v>
      </c>
      <c r="C9" s="3">
        <v>508</v>
      </c>
      <c r="D9" s="4">
        <v>45631</v>
      </c>
      <c r="E9" s="3">
        <v>29.5</v>
      </c>
      <c r="F9" s="3">
        <v>26</v>
      </c>
      <c r="G9" s="3" t="s">
        <v>0</v>
      </c>
      <c r="H9" t="s">
        <v>1</v>
      </c>
      <c r="I9" s="3">
        <v>2</v>
      </c>
      <c r="J9" s="3" t="s">
        <v>2</v>
      </c>
      <c r="K9" s="3">
        <v>5</v>
      </c>
      <c r="L9" s="3">
        <v>6</v>
      </c>
      <c r="M9" s="3">
        <v>5.5</v>
      </c>
      <c r="N9" s="3">
        <v>2</v>
      </c>
      <c r="O9" s="5" t="s">
        <v>4</v>
      </c>
      <c r="P9" t="str">
        <f>IF(OR(Table3[[#This Row],[Station]]=809,Table3[[#This Row],[Station]]=812), "Y", "N")</f>
        <v>N</v>
      </c>
    </row>
    <row r="10" spans="1:16" ht="29" x14ac:dyDescent="0.35">
      <c r="A10" s="2">
        <v>2025</v>
      </c>
      <c r="B10" s="3">
        <v>12</v>
      </c>
      <c r="C10" s="3">
        <v>513</v>
      </c>
      <c r="D10" s="4">
        <v>45629</v>
      </c>
      <c r="E10" s="3">
        <v>27.5</v>
      </c>
      <c r="F10" s="3">
        <v>33</v>
      </c>
      <c r="G10" s="3" t="s">
        <v>0</v>
      </c>
      <c r="H10" t="s">
        <v>1</v>
      </c>
      <c r="I10" s="3">
        <v>1</v>
      </c>
      <c r="J10" s="3" t="s">
        <v>2</v>
      </c>
      <c r="K10" s="3">
        <v>7</v>
      </c>
      <c r="L10" s="3">
        <v>7</v>
      </c>
      <c r="M10" s="3">
        <v>7</v>
      </c>
      <c r="N10" s="3">
        <v>0</v>
      </c>
      <c r="O10" s="5" t="s">
        <v>4</v>
      </c>
      <c r="P10" t="str">
        <f>IF(OR(Table3[[#This Row],[Station]]=809,Table3[[#This Row],[Station]]=812), "Y", "N")</f>
        <v>N</v>
      </c>
    </row>
    <row r="11" spans="1:16" ht="29" x14ac:dyDescent="0.35">
      <c r="A11" s="2">
        <v>2025</v>
      </c>
      <c r="B11" s="3">
        <v>12</v>
      </c>
      <c r="C11" s="3">
        <v>519</v>
      </c>
      <c r="D11" s="4">
        <v>45631</v>
      </c>
      <c r="E11" s="3">
        <v>28.2</v>
      </c>
      <c r="F11" s="3">
        <v>29</v>
      </c>
      <c r="G11" s="3" t="s">
        <v>0</v>
      </c>
      <c r="H11" t="s">
        <v>1</v>
      </c>
      <c r="I11" s="3">
        <v>1</v>
      </c>
      <c r="J11" s="3" t="s">
        <v>2</v>
      </c>
      <c r="K11" s="3">
        <v>7</v>
      </c>
      <c r="L11" s="3">
        <v>7</v>
      </c>
      <c r="M11" s="3">
        <v>7</v>
      </c>
      <c r="N11" s="3">
        <v>1</v>
      </c>
      <c r="O11" s="5" t="s">
        <v>4</v>
      </c>
      <c r="P11" t="str">
        <f>IF(OR(Table3[[#This Row],[Station]]=809,Table3[[#This Row],[Station]]=812), "Y", "N")</f>
        <v>N</v>
      </c>
    </row>
    <row r="12" spans="1:16" ht="29" x14ac:dyDescent="0.35">
      <c r="A12" s="2">
        <v>2025</v>
      </c>
      <c r="B12" s="3">
        <v>12</v>
      </c>
      <c r="C12" s="3">
        <v>520</v>
      </c>
      <c r="D12" s="4">
        <v>45629</v>
      </c>
      <c r="E12" s="3">
        <v>34.700000000000003</v>
      </c>
      <c r="F12" s="3">
        <v>29</v>
      </c>
      <c r="G12" s="3" t="s">
        <v>0</v>
      </c>
      <c r="H12" t="s">
        <v>1</v>
      </c>
      <c r="I12" s="3">
        <v>1</v>
      </c>
      <c r="J12" s="3" t="s">
        <v>2</v>
      </c>
      <c r="K12" s="3">
        <v>8</v>
      </c>
      <c r="L12" s="3">
        <v>8</v>
      </c>
      <c r="M12" s="3">
        <v>8</v>
      </c>
      <c r="N12" s="3">
        <v>1</v>
      </c>
      <c r="O12" s="5" t="s">
        <v>4</v>
      </c>
      <c r="P12" t="str">
        <f>IF(OR(Table3[[#This Row],[Station]]=809,Table3[[#This Row],[Station]]=812), "Y", "N")</f>
        <v>N</v>
      </c>
    </row>
    <row r="13" spans="1:16" ht="29" x14ac:dyDescent="0.35">
      <c r="A13" s="2">
        <v>2025</v>
      </c>
      <c r="B13" s="3">
        <v>12</v>
      </c>
      <c r="C13" s="3">
        <v>602</v>
      </c>
      <c r="D13" s="4">
        <v>45630</v>
      </c>
      <c r="E13" s="3">
        <v>26</v>
      </c>
      <c r="F13" s="3">
        <v>27</v>
      </c>
      <c r="G13" s="3" t="s">
        <v>0</v>
      </c>
      <c r="H13" t="s">
        <v>1</v>
      </c>
      <c r="I13" s="3">
        <v>1</v>
      </c>
      <c r="J13" s="3" t="s">
        <v>2</v>
      </c>
      <c r="K13" s="3">
        <v>8</v>
      </c>
      <c r="L13" s="3">
        <v>8</v>
      </c>
      <c r="M13" s="3">
        <v>8</v>
      </c>
      <c r="N13" s="3">
        <v>1</v>
      </c>
      <c r="O13" s="5" t="s">
        <v>4</v>
      </c>
      <c r="P13" t="str">
        <f>IF(OR(Table3[[#This Row],[Station]]=809,Table3[[#This Row],[Station]]=812), "Y", "N")</f>
        <v>N</v>
      </c>
    </row>
    <row r="14" spans="1:16" x14ac:dyDescent="0.35">
      <c r="A14">
        <v>2025</v>
      </c>
      <c r="B14">
        <v>13</v>
      </c>
      <c r="C14">
        <v>418</v>
      </c>
      <c r="D14" s="1">
        <v>45644</v>
      </c>
      <c r="E14">
        <v>29.8</v>
      </c>
      <c r="F14">
        <v>31</v>
      </c>
      <c r="G14" t="s">
        <v>0</v>
      </c>
      <c r="H14" t="s">
        <v>1</v>
      </c>
      <c r="I14">
        <v>10</v>
      </c>
      <c r="J14" t="s">
        <v>2</v>
      </c>
      <c r="K14">
        <v>6</v>
      </c>
      <c r="L14">
        <v>9</v>
      </c>
      <c r="M14">
        <v>7.3</v>
      </c>
      <c r="N14">
        <v>8</v>
      </c>
      <c r="O14" t="str">
        <f>VLOOKUP(Table3[[#This Row],[Station]],'[1]Station-Crosswalk'!$A$1:$F$121,6,FALSE)</f>
        <v>Far West</v>
      </c>
      <c r="P14" t="str">
        <f>IF(OR(Table3[[#This Row],[Station]]=809,Table3[[#This Row],[Station]]=812), "Y", "N")</f>
        <v>N</v>
      </c>
    </row>
    <row r="15" spans="1:16" x14ac:dyDescent="0.35">
      <c r="A15">
        <v>2025</v>
      </c>
      <c r="B15">
        <v>13</v>
      </c>
      <c r="C15">
        <v>501</v>
      </c>
      <c r="D15" s="1">
        <v>45644</v>
      </c>
      <c r="E15">
        <v>17.399999999999999</v>
      </c>
      <c r="F15">
        <v>40</v>
      </c>
      <c r="G15" t="s">
        <v>0</v>
      </c>
      <c r="H15" t="s">
        <v>1</v>
      </c>
      <c r="I15">
        <v>1</v>
      </c>
      <c r="J15" t="s">
        <v>2</v>
      </c>
      <c r="K15">
        <v>9</v>
      </c>
      <c r="L15">
        <v>9</v>
      </c>
      <c r="M15">
        <v>9</v>
      </c>
      <c r="N15">
        <v>1</v>
      </c>
      <c r="O15" t="str">
        <f>VLOOKUP(Table3[[#This Row],[Station]],'[1]Station-Crosswalk'!$A$1:$F$121,6,FALSE)</f>
        <v>West</v>
      </c>
      <c r="P15" t="str">
        <f>IF(OR(Table3[[#This Row],[Station]]=809,Table3[[#This Row],[Station]]=812), "Y", "N")</f>
        <v>N</v>
      </c>
    </row>
    <row r="16" spans="1:16" x14ac:dyDescent="0.35">
      <c r="A16">
        <v>2025</v>
      </c>
      <c r="B16">
        <v>13</v>
      </c>
      <c r="C16">
        <v>504</v>
      </c>
      <c r="D16" s="1">
        <v>45644</v>
      </c>
      <c r="E16">
        <v>15.7</v>
      </c>
      <c r="F16">
        <v>44</v>
      </c>
      <c r="G16" t="s">
        <v>0</v>
      </c>
      <c r="H16" t="s">
        <v>1</v>
      </c>
      <c r="I16">
        <v>3</v>
      </c>
      <c r="J16" t="s">
        <v>2</v>
      </c>
      <c r="K16">
        <v>7</v>
      </c>
      <c r="L16">
        <v>9</v>
      </c>
      <c r="M16">
        <v>7.7</v>
      </c>
      <c r="N16">
        <v>2</v>
      </c>
      <c r="O16" t="str">
        <f>VLOOKUP(Table3[[#This Row],[Station]],'[1]Station-Crosswalk'!$A$1:$F$121,6,FALSE)</f>
        <v>West</v>
      </c>
      <c r="P16" t="str">
        <f>IF(OR(Table3[[#This Row],[Station]]=809,Table3[[#This Row],[Station]]=812), "Y", "N")</f>
        <v>N</v>
      </c>
    </row>
    <row r="17" spans="1:16" x14ac:dyDescent="0.35">
      <c r="A17">
        <v>2025</v>
      </c>
      <c r="B17">
        <v>13</v>
      </c>
      <c r="C17">
        <v>508</v>
      </c>
      <c r="D17" s="1">
        <v>45644</v>
      </c>
      <c r="E17">
        <v>13.1</v>
      </c>
      <c r="F17">
        <v>50</v>
      </c>
      <c r="G17" t="s">
        <v>0</v>
      </c>
      <c r="H17" t="s">
        <v>1</v>
      </c>
      <c r="I17">
        <v>3</v>
      </c>
      <c r="J17" t="s">
        <v>2</v>
      </c>
      <c r="K17">
        <v>6</v>
      </c>
      <c r="L17">
        <v>7</v>
      </c>
      <c r="M17">
        <v>6.3</v>
      </c>
      <c r="N17">
        <v>2</v>
      </c>
      <c r="O17" t="str">
        <f>VLOOKUP(Table3[[#This Row],[Station]],'[1]Station-Crosswalk'!$A$1:$F$121,6,FALSE)</f>
        <v>West</v>
      </c>
      <c r="P17" t="str">
        <f>IF(OR(Table3[[#This Row],[Station]]=809,Table3[[#This Row],[Station]]=812), "Y", "N")</f>
        <v>N</v>
      </c>
    </row>
    <row r="18" spans="1:16" x14ac:dyDescent="0.35">
      <c r="A18">
        <v>2025</v>
      </c>
      <c r="B18">
        <v>13</v>
      </c>
      <c r="C18">
        <v>513</v>
      </c>
      <c r="D18" s="1">
        <v>45643</v>
      </c>
      <c r="E18">
        <v>12.9</v>
      </c>
      <c r="F18">
        <v>77</v>
      </c>
      <c r="G18" t="s">
        <v>0</v>
      </c>
      <c r="H18" t="s">
        <v>1</v>
      </c>
      <c r="I18">
        <v>1</v>
      </c>
      <c r="J18" t="s">
        <v>2</v>
      </c>
      <c r="K18">
        <v>5</v>
      </c>
      <c r="L18">
        <v>5</v>
      </c>
      <c r="M18">
        <v>5</v>
      </c>
      <c r="N18">
        <v>1</v>
      </c>
      <c r="O18" t="str">
        <f>VLOOKUP(Table3[[#This Row],[Station]],'[1]Station-Crosswalk'!$A$1:$F$121,6,FALSE)</f>
        <v>West</v>
      </c>
      <c r="P18" t="str">
        <f>IF(OR(Table3[[#This Row],[Station]]=809,Table3[[#This Row],[Station]]=812), "Y", "N")</f>
        <v>N</v>
      </c>
    </row>
    <row r="19" spans="1:16" x14ac:dyDescent="0.35">
      <c r="A19">
        <v>2025</v>
      </c>
      <c r="B19">
        <v>13</v>
      </c>
      <c r="C19">
        <v>519</v>
      </c>
      <c r="D19" s="1">
        <v>45644</v>
      </c>
      <c r="E19">
        <v>15.7</v>
      </c>
      <c r="F19">
        <v>40</v>
      </c>
      <c r="G19" t="s">
        <v>0</v>
      </c>
      <c r="H19" t="s">
        <v>1</v>
      </c>
      <c r="I19">
        <v>5</v>
      </c>
      <c r="J19" t="s">
        <v>2</v>
      </c>
      <c r="K19">
        <v>5</v>
      </c>
      <c r="L19">
        <v>6</v>
      </c>
      <c r="M19">
        <v>5.6</v>
      </c>
      <c r="N19">
        <v>4</v>
      </c>
      <c r="O19" t="str">
        <f>VLOOKUP(Table3[[#This Row],[Station]],'[1]Station-Crosswalk'!$A$1:$F$121,6,FALSE)</f>
        <v>West</v>
      </c>
      <c r="P19" t="str">
        <f>IF(OR(Table3[[#This Row],[Station]]=809,Table3[[#This Row],[Station]]=812), "Y", "N")</f>
        <v>N</v>
      </c>
    </row>
    <row r="20" spans="1:16" x14ac:dyDescent="0.35">
      <c r="A20">
        <v>2025</v>
      </c>
      <c r="B20">
        <v>13</v>
      </c>
      <c r="C20">
        <v>520</v>
      </c>
      <c r="D20" s="1">
        <v>45643</v>
      </c>
      <c r="E20">
        <v>13.3</v>
      </c>
      <c r="F20">
        <v>64</v>
      </c>
      <c r="G20" t="s">
        <v>0</v>
      </c>
      <c r="H20" t="s">
        <v>1</v>
      </c>
      <c r="I20">
        <v>3</v>
      </c>
      <c r="J20" t="s">
        <v>2</v>
      </c>
      <c r="K20">
        <v>7</v>
      </c>
      <c r="L20">
        <v>7</v>
      </c>
      <c r="M20">
        <v>7</v>
      </c>
      <c r="N20">
        <v>3</v>
      </c>
      <c r="O20" t="str">
        <f>VLOOKUP(Table3[[#This Row],[Station]],'[1]Station-Crosswalk'!$A$1:$F$121,6,FALSE)</f>
        <v>West</v>
      </c>
      <c r="P20" t="str">
        <f>IF(OR(Table3[[#This Row],[Station]]=809,Table3[[#This Row],[Station]]=812), "Y", "N")</f>
        <v>N</v>
      </c>
    </row>
    <row r="21" spans="1:16" x14ac:dyDescent="0.35">
      <c r="A21">
        <v>2025</v>
      </c>
      <c r="B21">
        <v>13</v>
      </c>
      <c r="C21">
        <v>602</v>
      </c>
      <c r="D21" s="1">
        <v>45644</v>
      </c>
      <c r="E21">
        <v>17.5</v>
      </c>
      <c r="F21">
        <v>22</v>
      </c>
      <c r="G21" t="s">
        <v>0</v>
      </c>
      <c r="H21" t="s">
        <v>1</v>
      </c>
      <c r="I21">
        <v>24</v>
      </c>
      <c r="J21" t="s">
        <v>2</v>
      </c>
      <c r="K21">
        <v>6</v>
      </c>
      <c r="L21">
        <v>9</v>
      </c>
      <c r="M21">
        <v>6.9</v>
      </c>
      <c r="N21">
        <v>23</v>
      </c>
      <c r="O21" t="str">
        <f>VLOOKUP(Table3[[#This Row],[Station]],'[1]Station-Crosswalk'!$A$1:$F$121,6,FALSE)</f>
        <v>West</v>
      </c>
      <c r="P21" t="str">
        <f>IF(OR(Table3[[#This Row],[Station]]=809,Table3[[#This Row],[Station]]=812), "Y", "N")</f>
        <v>N</v>
      </c>
    </row>
    <row r="22" spans="1:16" x14ac:dyDescent="0.35">
      <c r="A22">
        <v>2025</v>
      </c>
      <c r="B22">
        <v>13</v>
      </c>
      <c r="C22">
        <v>606</v>
      </c>
      <c r="D22" s="1">
        <v>45644</v>
      </c>
      <c r="E22">
        <v>25.4</v>
      </c>
      <c r="F22">
        <v>15</v>
      </c>
      <c r="G22" t="s">
        <v>0</v>
      </c>
      <c r="H22" t="s">
        <v>1</v>
      </c>
      <c r="I22">
        <v>1</v>
      </c>
      <c r="J22" t="s">
        <v>2</v>
      </c>
      <c r="K22">
        <v>8</v>
      </c>
      <c r="L22">
        <v>8</v>
      </c>
      <c r="M22">
        <v>8</v>
      </c>
      <c r="N22">
        <v>1</v>
      </c>
      <c r="O22" t="str">
        <f>VLOOKUP(Table3[[#This Row],[Station]],'[1]Station-Crosswalk'!$A$1:$F$121,6,FALSE)</f>
        <v>West</v>
      </c>
      <c r="P22" t="str">
        <f>IF(OR(Table3[[#This Row],[Station]]=809,Table3[[#This Row],[Station]]=812), "Y", "N")</f>
        <v>N</v>
      </c>
    </row>
    <row r="23" spans="1:16" x14ac:dyDescent="0.35">
      <c r="A23">
        <v>2025</v>
      </c>
      <c r="B23">
        <v>13</v>
      </c>
      <c r="C23">
        <v>609</v>
      </c>
      <c r="D23" s="1">
        <v>45644</v>
      </c>
      <c r="E23">
        <v>19.100000000000001</v>
      </c>
      <c r="F23">
        <v>35</v>
      </c>
      <c r="G23" t="s">
        <v>0</v>
      </c>
      <c r="H23" t="s">
        <v>1</v>
      </c>
      <c r="I23">
        <v>1</v>
      </c>
      <c r="J23" t="s">
        <v>2</v>
      </c>
      <c r="K23">
        <v>7</v>
      </c>
      <c r="L23">
        <v>7</v>
      </c>
      <c r="M23">
        <v>7</v>
      </c>
      <c r="N23">
        <v>1</v>
      </c>
      <c r="O23" t="str">
        <f>VLOOKUP(Table3[[#This Row],[Station]],'[1]Station-Crosswalk'!$A$1:$F$121,6,FALSE)</f>
        <v>West</v>
      </c>
      <c r="P23" t="str">
        <f>IF(OR(Table3[[#This Row],[Station]]=809,Table3[[#This Row],[Station]]=812), "Y", "N")</f>
        <v>N</v>
      </c>
    </row>
    <row r="24" spans="1:16" x14ac:dyDescent="0.35">
      <c r="A24">
        <v>2025</v>
      </c>
      <c r="B24">
        <v>13</v>
      </c>
      <c r="C24">
        <v>610</v>
      </c>
      <c r="D24" s="1">
        <v>45644</v>
      </c>
      <c r="E24">
        <v>27.9</v>
      </c>
      <c r="F24">
        <v>28</v>
      </c>
      <c r="G24" t="s">
        <v>0</v>
      </c>
      <c r="H24" t="s">
        <v>1</v>
      </c>
      <c r="I24">
        <v>4</v>
      </c>
      <c r="J24" t="s">
        <v>2</v>
      </c>
      <c r="K24">
        <v>6</v>
      </c>
      <c r="L24">
        <v>7</v>
      </c>
      <c r="M24">
        <v>6.5</v>
      </c>
      <c r="N24">
        <v>4</v>
      </c>
      <c r="O24" t="str">
        <f>VLOOKUP(Table3[[#This Row],[Station]],'[1]Station-Crosswalk'!$A$1:$F$121,6,FALSE)</f>
        <v>West</v>
      </c>
      <c r="P24" t="str">
        <f>IF(OR(Table3[[#This Row],[Station]]=809,Table3[[#This Row],[Station]]=812), "Y", "N")</f>
        <v>N</v>
      </c>
    </row>
    <row r="25" spans="1:16" x14ac:dyDescent="0.35">
      <c r="A25">
        <v>2025</v>
      </c>
      <c r="B25">
        <v>13</v>
      </c>
      <c r="C25">
        <v>703</v>
      </c>
      <c r="D25" s="1">
        <v>45643</v>
      </c>
      <c r="E25">
        <v>9</v>
      </c>
      <c r="F25">
        <v>83</v>
      </c>
      <c r="G25" t="s">
        <v>0</v>
      </c>
      <c r="H25" t="s">
        <v>1</v>
      </c>
      <c r="I25">
        <v>3</v>
      </c>
      <c r="J25" t="s">
        <v>2</v>
      </c>
      <c r="K25">
        <v>6</v>
      </c>
      <c r="L25">
        <v>9</v>
      </c>
      <c r="M25">
        <v>7</v>
      </c>
      <c r="N25">
        <v>2</v>
      </c>
      <c r="O25" t="str">
        <f>VLOOKUP(Table3[[#This Row],[Station]],'[1]Station-Crosswalk'!$A$1:$F$121,6,FALSE)</f>
        <v>West</v>
      </c>
      <c r="P25" t="str">
        <f>IF(OR(Table3[[#This Row],[Station]]=809,Table3[[#This Row],[Station]]=812), "Y", "N")</f>
        <v>N</v>
      </c>
    </row>
    <row r="26" spans="1:16" x14ac:dyDescent="0.35">
      <c r="A26">
        <v>2025</v>
      </c>
      <c r="B26">
        <v>13</v>
      </c>
      <c r="C26">
        <v>705</v>
      </c>
      <c r="D26" s="1">
        <v>45643</v>
      </c>
      <c r="E26">
        <v>12.9</v>
      </c>
      <c r="F26">
        <v>64</v>
      </c>
      <c r="G26" t="s">
        <v>0</v>
      </c>
      <c r="H26" t="s">
        <v>1</v>
      </c>
      <c r="I26">
        <v>5</v>
      </c>
      <c r="J26" t="s">
        <v>2</v>
      </c>
      <c r="K26">
        <v>7</v>
      </c>
      <c r="L26">
        <v>8</v>
      </c>
      <c r="M26">
        <v>7.6</v>
      </c>
      <c r="N26">
        <v>4</v>
      </c>
      <c r="O26" t="str">
        <f>VLOOKUP(Table3[[#This Row],[Station]],'[1]Station-Crosswalk'!$A$1:$F$121,6,FALSE)</f>
        <v>North</v>
      </c>
      <c r="P26" t="str">
        <f>IF(OR(Table3[[#This Row],[Station]]=809,Table3[[#This Row],[Station]]=812), "Y", "N")</f>
        <v>N</v>
      </c>
    </row>
    <row r="27" spans="1:16" x14ac:dyDescent="0.35">
      <c r="A27">
        <v>2025</v>
      </c>
      <c r="B27">
        <v>13</v>
      </c>
      <c r="C27">
        <v>707</v>
      </c>
      <c r="D27" s="1">
        <v>45643</v>
      </c>
      <c r="E27">
        <v>16.100000000000001</v>
      </c>
      <c r="F27">
        <v>59</v>
      </c>
      <c r="G27" t="s">
        <v>0</v>
      </c>
      <c r="H27" t="s">
        <v>1</v>
      </c>
      <c r="I27">
        <v>1</v>
      </c>
      <c r="J27" t="s">
        <v>2</v>
      </c>
      <c r="K27">
        <v>7</v>
      </c>
      <c r="L27">
        <v>7</v>
      </c>
      <c r="M27">
        <v>7</v>
      </c>
      <c r="N27">
        <v>0</v>
      </c>
      <c r="O27" t="str">
        <f>VLOOKUP(Table3[[#This Row],[Station]],'[1]Station-Crosswalk'!$A$1:$F$121,6,FALSE)</f>
        <v>North</v>
      </c>
      <c r="P27" t="str">
        <f>IF(OR(Table3[[#This Row],[Station]]=809,Table3[[#This Row],[Station]]=812), "Y", "N")</f>
        <v>N</v>
      </c>
    </row>
    <row r="28" spans="1:16" x14ac:dyDescent="0.35">
      <c r="A28">
        <v>2025</v>
      </c>
      <c r="B28">
        <v>13</v>
      </c>
      <c r="C28">
        <v>801</v>
      </c>
      <c r="D28" s="1">
        <v>45644</v>
      </c>
      <c r="E28">
        <v>12.8</v>
      </c>
      <c r="F28">
        <v>44</v>
      </c>
      <c r="G28" t="s">
        <v>0</v>
      </c>
      <c r="H28" t="s">
        <v>1</v>
      </c>
      <c r="I28">
        <v>1</v>
      </c>
      <c r="J28" t="s">
        <v>2</v>
      </c>
      <c r="K28">
        <v>6</v>
      </c>
      <c r="L28">
        <v>6</v>
      </c>
      <c r="M28">
        <v>6</v>
      </c>
      <c r="N28">
        <v>1</v>
      </c>
      <c r="O28" t="str">
        <f>VLOOKUP(Table3[[#This Row],[Station]],'[1]Station-Crosswalk'!$A$1:$F$121,6,FALSE)</f>
        <v>West</v>
      </c>
      <c r="P28" t="str">
        <f>IF(OR(Table3[[#This Row],[Station]]=809,Table3[[#This Row],[Station]]=812), "Y", "N")</f>
        <v>N</v>
      </c>
    </row>
    <row r="29" spans="1:16" x14ac:dyDescent="0.35">
      <c r="A29">
        <v>2025</v>
      </c>
      <c r="B29">
        <v>13</v>
      </c>
      <c r="C29">
        <v>804</v>
      </c>
      <c r="D29" s="1">
        <v>45643</v>
      </c>
      <c r="E29">
        <v>9.6999999999999993</v>
      </c>
      <c r="F29">
        <v>68</v>
      </c>
      <c r="G29" t="s">
        <v>0</v>
      </c>
      <c r="H29" t="s">
        <v>1</v>
      </c>
      <c r="I29">
        <v>2</v>
      </c>
      <c r="J29" t="s">
        <v>2</v>
      </c>
      <c r="K29">
        <v>7</v>
      </c>
      <c r="L29">
        <v>8</v>
      </c>
      <c r="M29">
        <v>7.5</v>
      </c>
      <c r="N29">
        <v>1</v>
      </c>
      <c r="O29" t="str">
        <f>VLOOKUP(Table3[[#This Row],[Station]],'[1]Station-Crosswalk'!$A$1:$F$121,6,FALSE)</f>
        <v>West</v>
      </c>
      <c r="P29" t="str">
        <f>IF(OR(Table3[[#This Row],[Station]]=809,Table3[[#This Row],[Station]]=812), "Y", "N")</f>
        <v>N</v>
      </c>
    </row>
    <row r="30" spans="1:16" x14ac:dyDescent="0.35">
      <c r="A30">
        <v>2025</v>
      </c>
      <c r="B30">
        <v>13</v>
      </c>
      <c r="C30">
        <v>809</v>
      </c>
      <c r="D30" s="1">
        <v>45642</v>
      </c>
      <c r="E30">
        <v>11.3</v>
      </c>
      <c r="F30">
        <v>72</v>
      </c>
      <c r="G30" t="s">
        <v>0</v>
      </c>
      <c r="H30" t="s">
        <v>1</v>
      </c>
      <c r="I30">
        <v>1</v>
      </c>
      <c r="J30" t="s">
        <v>2</v>
      </c>
      <c r="K30">
        <v>7</v>
      </c>
      <c r="L30">
        <v>7</v>
      </c>
      <c r="M30">
        <v>7</v>
      </c>
      <c r="N30">
        <v>0</v>
      </c>
      <c r="O30" t="str">
        <f>VLOOKUP(Table3[[#This Row],[Station]],'[1]Station-Crosswalk'!$A$1:$F$121,6,FALSE)</f>
        <v>South</v>
      </c>
      <c r="P30" t="str">
        <f>IF(OR(Table3[[#This Row],[Station]]=809,Table3[[#This Row],[Station]]=812), "Y", "N")</f>
        <v>Y</v>
      </c>
    </row>
    <row r="31" spans="1:16" x14ac:dyDescent="0.35">
      <c r="A31">
        <v>2025</v>
      </c>
      <c r="B31">
        <v>13</v>
      </c>
      <c r="C31">
        <v>812</v>
      </c>
      <c r="D31" s="1">
        <v>45642</v>
      </c>
      <c r="E31">
        <v>9.3000000000000007</v>
      </c>
      <c r="F31">
        <v>76</v>
      </c>
      <c r="G31" t="s">
        <v>0</v>
      </c>
      <c r="H31" t="s">
        <v>1</v>
      </c>
      <c r="I31">
        <v>1</v>
      </c>
      <c r="J31" t="s">
        <v>2</v>
      </c>
      <c r="K31">
        <v>7</v>
      </c>
      <c r="L31">
        <v>7</v>
      </c>
      <c r="M31">
        <v>7</v>
      </c>
      <c r="N31">
        <v>1</v>
      </c>
      <c r="O31" t="str">
        <f>VLOOKUP(Table3[[#This Row],[Station]],'[1]Station-Crosswalk'!$A$1:$F$121,6,FALSE)</f>
        <v>South</v>
      </c>
      <c r="P31" t="str">
        <f>IF(OR(Table3[[#This Row],[Station]]=809,Table3[[#This Row],[Station]]=812), "Y", "N")</f>
        <v>Y</v>
      </c>
    </row>
    <row r="32" spans="1:16" x14ac:dyDescent="0.35">
      <c r="A32">
        <v>2025</v>
      </c>
      <c r="B32">
        <v>13</v>
      </c>
      <c r="C32">
        <v>901</v>
      </c>
      <c r="D32" s="1">
        <v>45642</v>
      </c>
      <c r="E32">
        <v>9.5</v>
      </c>
      <c r="F32">
        <v>74</v>
      </c>
      <c r="G32" t="s">
        <v>0</v>
      </c>
      <c r="H32" t="s">
        <v>1</v>
      </c>
      <c r="I32">
        <v>2</v>
      </c>
      <c r="J32" t="s">
        <v>2</v>
      </c>
      <c r="K32">
        <v>7</v>
      </c>
      <c r="L32">
        <v>8</v>
      </c>
      <c r="M32">
        <v>7.5</v>
      </c>
      <c r="N32">
        <v>0</v>
      </c>
      <c r="O32" t="str">
        <f>VLOOKUP(Table3[[#This Row],[Station]],'[1]Station-Crosswalk'!$A$1:$F$121,6,FALSE)</f>
        <v>South</v>
      </c>
      <c r="P32" t="str">
        <f>IF(OR(Table3[[#This Row],[Station]]=809,Table3[[#This Row],[Station]]=812), "Y", "N")</f>
        <v>N</v>
      </c>
    </row>
    <row r="33" spans="1:16" x14ac:dyDescent="0.35">
      <c r="A33">
        <v>2025</v>
      </c>
      <c r="B33">
        <v>13</v>
      </c>
      <c r="C33">
        <v>906</v>
      </c>
      <c r="D33" s="1">
        <v>45642</v>
      </c>
      <c r="E33">
        <v>7.5</v>
      </c>
      <c r="F33">
        <v>82</v>
      </c>
      <c r="G33" t="s">
        <v>0</v>
      </c>
      <c r="H33" t="s">
        <v>1</v>
      </c>
      <c r="I33">
        <v>2</v>
      </c>
      <c r="J33" t="s">
        <v>2</v>
      </c>
      <c r="K33">
        <v>8</v>
      </c>
      <c r="L33">
        <v>8</v>
      </c>
      <c r="M33">
        <v>8</v>
      </c>
      <c r="N33">
        <v>2</v>
      </c>
      <c r="O33" t="str">
        <f>VLOOKUP(Table3[[#This Row],[Station]],'[1]Station-Crosswalk'!$A$1:$F$121,6,FALSE)</f>
        <v>South</v>
      </c>
      <c r="P33" t="str">
        <f>IF(OR(Table3[[#This Row],[Station]]=809,Table3[[#This Row],[Station]]=812), "Y", "N")</f>
        <v>N</v>
      </c>
    </row>
    <row r="34" spans="1:16" x14ac:dyDescent="0.35">
      <c r="A34">
        <v>2025</v>
      </c>
      <c r="B34">
        <v>1</v>
      </c>
      <c r="C34">
        <v>311</v>
      </c>
      <c r="D34" s="1">
        <v>45656</v>
      </c>
      <c r="E34">
        <v>5.6</v>
      </c>
      <c r="F34">
        <v>52</v>
      </c>
      <c r="G34" t="s">
        <v>0</v>
      </c>
      <c r="H34" t="s">
        <v>5</v>
      </c>
      <c r="I34">
        <v>2</v>
      </c>
      <c r="J34" t="s">
        <v>2</v>
      </c>
      <c r="K34">
        <v>7</v>
      </c>
      <c r="L34">
        <v>7</v>
      </c>
      <c r="M34">
        <v>7</v>
      </c>
      <c r="N34">
        <v>0</v>
      </c>
      <c r="O34" t="str">
        <f>VLOOKUP(Table3[[#This Row],[Station]],'[1]Station-Crosswalk'!$A$1:$F$121,6,FALSE)</f>
        <v>NA</v>
      </c>
      <c r="P34" t="str">
        <f>IF(OR(Table3[[#This Row],[Station]]=809,Table3[[#This Row],[Station]]=812), "Y", "N")</f>
        <v>N</v>
      </c>
    </row>
    <row r="35" spans="1:16" x14ac:dyDescent="0.35">
      <c r="A35">
        <v>2025</v>
      </c>
      <c r="B35">
        <v>1</v>
      </c>
      <c r="C35">
        <v>322</v>
      </c>
      <c r="D35" s="1">
        <v>45656</v>
      </c>
      <c r="E35">
        <v>6.6</v>
      </c>
      <c r="F35">
        <v>58</v>
      </c>
      <c r="G35" t="s">
        <v>0</v>
      </c>
      <c r="H35" t="s">
        <v>1</v>
      </c>
      <c r="I35">
        <v>1</v>
      </c>
      <c r="J35" t="s">
        <v>2</v>
      </c>
      <c r="K35">
        <v>7</v>
      </c>
      <c r="L35">
        <v>7</v>
      </c>
      <c r="M35">
        <v>7</v>
      </c>
      <c r="N35">
        <v>0</v>
      </c>
      <c r="O35" t="str">
        <f>VLOOKUP(Table3[[#This Row],[Station]],'[1]Station-Crosswalk'!$A$1:$F$121,6,FALSE)</f>
        <v>Bay</v>
      </c>
      <c r="P35" t="str">
        <f>IF(OR(Table3[[#This Row],[Station]]=809,Table3[[#This Row],[Station]]=812), "Y", "N")</f>
        <v>N</v>
      </c>
    </row>
    <row r="36" spans="1:16" x14ac:dyDescent="0.35">
      <c r="A36">
        <v>2025</v>
      </c>
      <c r="B36">
        <v>1</v>
      </c>
      <c r="C36">
        <v>323</v>
      </c>
      <c r="D36" s="1">
        <v>45656</v>
      </c>
      <c r="E36">
        <v>8.1999999999999993</v>
      </c>
      <c r="F36">
        <v>45</v>
      </c>
      <c r="G36" t="s">
        <v>0</v>
      </c>
      <c r="H36" t="s">
        <v>1</v>
      </c>
      <c r="I36">
        <v>3</v>
      </c>
      <c r="J36" t="s">
        <v>2</v>
      </c>
      <c r="K36">
        <v>7</v>
      </c>
      <c r="L36">
        <v>7</v>
      </c>
      <c r="M36">
        <v>7</v>
      </c>
      <c r="N36">
        <v>3</v>
      </c>
      <c r="O36" t="str">
        <f>VLOOKUP(Table3[[#This Row],[Station]],'[1]Station-Crosswalk'!$A$1:$F$121,6,FALSE)</f>
        <v>Bay</v>
      </c>
      <c r="P36" t="str">
        <f>IF(OR(Table3[[#This Row],[Station]]=809,Table3[[#This Row],[Station]]=812), "Y", "N")</f>
        <v>N</v>
      </c>
    </row>
    <row r="37" spans="1:16" x14ac:dyDescent="0.35">
      <c r="A37">
        <v>2025</v>
      </c>
      <c r="B37">
        <v>1</v>
      </c>
      <c r="C37">
        <v>327</v>
      </c>
      <c r="D37" s="1">
        <v>45656</v>
      </c>
      <c r="E37">
        <v>6.9</v>
      </c>
      <c r="F37">
        <v>50</v>
      </c>
      <c r="G37" t="s">
        <v>0</v>
      </c>
      <c r="H37" t="s">
        <v>1</v>
      </c>
      <c r="I37">
        <v>1</v>
      </c>
      <c r="J37" t="s">
        <v>2</v>
      </c>
      <c r="K37">
        <v>6</v>
      </c>
      <c r="L37">
        <v>6</v>
      </c>
      <c r="M37">
        <v>6</v>
      </c>
      <c r="N37">
        <v>0</v>
      </c>
      <c r="O37" t="str">
        <f>VLOOKUP(Table3[[#This Row],[Station]],'[1]Station-Crosswalk'!$A$1:$F$121,6,FALSE)</f>
        <v>NA</v>
      </c>
      <c r="P37" t="str">
        <f>IF(OR(Table3[[#This Row],[Station]]=809,Table3[[#This Row],[Station]]=812), "Y", "N")</f>
        <v>N</v>
      </c>
    </row>
    <row r="38" spans="1:16" x14ac:dyDescent="0.35">
      <c r="A38">
        <v>2025</v>
      </c>
      <c r="B38">
        <v>1</v>
      </c>
      <c r="C38">
        <v>328</v>
      </c>
      <c r="D38" s="1">
        <v>45656</v>
      </c>
      <c r="E38">
        <v>9.5</v>
      </c>
      <c r="F38">
        <v>43</v>
      </c>
      <c r="G38" t="s">
        <v>0</v>
      </c>
      <c r="H38" t="s">
        <v>1</v>
      </c>
      <c r="I38">
        <v>3</v>
      </c>
      <c r="J38" t="s">
        <v>2</v>
      </c>
      <c r="K38">
        <v>7</v>
      </c>
      <c r="L38">
        <v>7</v>
      </c>
      <c r="M38">
        <v>7</v>
      </c>
      <c r="N38">
        <v>3</v>
      </c>
      <c r="O38" t="str">
        <f>VLOOKUP(Table3[[#This Row],[Station]],'[1]Station-Crosswalk'!$A$1:$F$121,6,FALSE)</f>
        <v>NA</v>
      </c>
      <c r="P38" t="str">
        <f>IF(OR(Table3[[#This Row],[Station]]=809,Table3[[#This Row],[Station]]=812), "Y", "N")</f>
        <v>N</v>
      </c>
    </row>
    <row r="39" spans="1:16" x14ac:dyDescent="0.35">
      <c r="A39">
        <v>2025</v>
      </c>
      <c r="B39">
        <v>1</v>
      </c>
      <c r="C39">
        <v>329</v>
      </c>
      <c r="D39" s="1">
        <v>45656</v>
      </c>
      <c r="E39">
        <v>16.399999999999999</v>
      </c>
      <c r="F39">
        <v>30</v>
      </c>
      <c r="G39" t="s">
        <v>0</v>
      </c>
      <c r="H39" t="s">
        <v>1</v>
      </c>
      <c r="I39">
        <v>12</v>
      </c>
      <c r="J39" t="s">
        <v>2</v>
      </c>
      <c r="K39">
        <v>5</v>
      </c>
      <c r="L39">
        <v>8</v>
      </c>
      <c r="M39">
        <v>6.8</v>
      </c>
      <c r="N39">
        <v>0</v>
      </c>
      <c r="O39" t="str">
        <f>VLOOKUP(Table3[[#This Row],[Station]],'[1]Station-Crosswalk'!$A$1:$F$121,6,FALSE)</f>
        <v>Far West</v>
      </c>
      <c r="P39" t="str">
        <f>IF(OR(Table3[[#This Row],[Station]]=809,Table3[[#This Row],[Station]]=812), "Y", "N")</f>
        <v>N</v>
      </c>
    </row>
    <row r="40" spans="1:16" x14ac:dyDescent="0.35">
      <c r="A40">
        <v>2025</v>
      </c>
      <c r="B40">
        <v>1</v>
      </c>
      <c r="C40">
        <v>335</v>
      </c>
      <c r="D40" s="1">
        <v>45656</v>
      </c>
      <c r="E40">
        <v>12.7</v>
      </c>
      <c r="F40">
        <v>35</v>
      </c>
      <c r="G40" t="s">
        <v>0</v>
      </c>
      <c r="H40" t="s">
        <v>1</v>
      </c>
      <c r="I40">
        <v>17</v>
      </c>
      <c r="J40" t="s">
        <v>2</v>
      </c>
      <c r="K40">
        <v>6</v>
      </c>
      <c r="L40">
        <v>8</v>
      </c>
      <c r="M40">
        <v>7.1</v>
      </c>
      <c r="N40">
        <v>17</v>
      </c>
      <c r="O40" t="str">
        <f>VLOOKUP(Table3[[#This Row],[Station]],'[1]Station-Crosswalk'!$A$1:$F$121,6,FALSE)</f>
        <v>Far West</v>
      </c>
      <c r="P40" t="str">
        <f>IF(OR(Table3[[#This Row],[Station]]=809,Table3[[#This Row],[Station]]=812), "Y", "N")</f>
        <v>N</v>
      </c>
    </row>
    <row r="41" spans="1:16" x14ac:dyDescent="0.35">
      <c r="A41">
        <v>2025</v>
      </c>
      <c r="B41">
        <v>1</v>
      </c>
      <c r="C41">
        <v>336</v>
      </c>
      <c r="D41" s="1">
        <v>45656</v>
      </c>
      <c r="E41">
        <v>15.2</v>
      </c>
      <c r="F41">
        <v>35</v>
      </c>
      <c r="G41" t="s">
        <v>0</v>
      </c>
      <c r="H41" t="s">
        <v>1</v>
      </c>
      <c r="I41">
        <v>5</v>
      </c>
      <c r="J41" t="s">
        <v>2</v>
      </c>
      <c r="K41">
        <v>6</v>
      </c>
      <c r="L41">
        <v>8</v>
      </c>
      <c r="M41">
        <v>6.8</v>
      </c>
      <c r="N41">
        <v>4</v>
      </c>
      <c r="O41" t="str">
        <f>VLOOKUP(Table3[[#This Row],[Station]],'[1]Station-Crosswalk'!$A$1:$F$121,6,FALSE)</f>
        <v>Far West</v>
      </c>
      <c r="P41" t="str">
        <f>IF(OR(Table3[[#This Row],[Station]]=809,Table3[[#This Row],[Station]]=812), "Y", "N")</f>
        <v>N</v>
      </c>
    </row>
    <row r="42" spans="1:16" x14ac:dyDescent="0.35">
      <c r="A42">
        <v>2025</v>
      </c>
      <c r="B42">
        <v>1</v>
      </c>
      <c r="C42">
        <v>338</v>
      </c>
      <c r="D42" s="1">
        <v>45656</v>
      </c>
      <c r="E42">
        <v>14.3</v>
      </c>
      <c r="F42">
        <v>38</v>
      </c>
      <c r="G42" t="s">
        <v>0</v>
      </c>
      <c r="H42" t="s">
        <v>1</v>
      </c>
      <c r="I42">
        <v>19</v>
      </c>
      <c r="J42" t="s">
        <v>2</v>
      </c>
      <c r="K42">
        <v>6</v>
      </c>
      <c r="L42">
        <v>8</v>
      </c>
      <c r="M42">
        <v>7.2</v>
      </c>
      <c r="N42">
        <v>19</v>
      </c>
      <c r="O42" t="str">
        <f>VLOOKUP(Table3[[#This Row],[Station]],'[1]Station-Crosswalk'!$A$1:$F$121,6,FALSE)</f>
        <v>Far West</v>
      </c>
      <c r="P42" t="str">
        <f>IF(OR(Table3[[#This Row],[Station]]=809,Table3[[#This Row],[Station]]=812), "Y", "N")</f>
        <v>N</v>
      </c>
    </row>
    <row r="43" spans="1:16" x14ac:dyDescent="0.35">
      <c r="A43">
        <v>2025</v>
      </c>
      <c r="B43">
        <v>1</v>
      </c>
      <c r="C43">
        <v>340</v>
      </c>
      <c r="D43" s="1">
        <v>45657</v>
      </c>
      <c r="E43">
        <v>35.799999999999997</v>
      </c>
      <c r="F43">
        <v>20</v>
      </c>
      <c r="G43" t="s">
        <v>0</v>
      </c>
      <c r="H43" t="s">
        <v>1</v>
      </c>
      <c r="I43">
        <v>44</v>
      </c>
      <c r="J43" t="s">
        <v>2</v>
      </c>
      <c r="K43">
        <v>5</v>
      </c>
      <c r="L43">
        <v>8</v>
      </c>
      <c r="M43">
        <v>7.3</v>
      </c>
      <c r="N43">
        <v>42</v>
      </c>
      <c r="O43" t="str">
        <f>VLOOKUP(Table3[[#This Row],[Station]],'[1]Station-Crosswalk'!$A$1:$F$121,6,FALSE)</f>
        <v>Far West</v>
      </c>
      <c r="P43" t="str">
        <f>IF(OR(Table3[[#This Row],[Station]]=809,Table3[[#This Row],[Station]]=812), "Y", "N")</f>
        <v>N</v>
      </c>
    </row>
    <row r="44" spans="1:16" x14ac:dyDescent="0.35">
      <c r="A44">
        <v>2025</v>
      </c>
      <c r="B44">
        <v>1</v>
      </c>
      <c r="C44">
        <v>342</v>
      </c>
      <c r="D44" s="1">
        <v>45657</v>
      </c>
      <c r="E44">
        <v>29.3</v>
      </c>
      <c r="F44">
        <v>23</v>
      </c>
      <c r="G44" t="s">
        <v>0</v>
      </c>
      <c r="H44" t="s">
        <v>1</v>
      </c>
      <c r="I44">
        <v>15</v>
      </c>
      <c r="J44" t="s">
        <v>2</v>
      </c>
      <c r="K44">
        <v>7</v>
      </c>
      <c r="L44">
        <v>8</v>
      </c>
      <c r="M44">
        <v>7.6</v>
      </c>
      <c r="N44">
        <v>15</v>
      </c>
      <c r="O44" t="str">
        <f>VLOOKUP(Table3[[#This Row],[Station]],'[1]Station-Crosswalk'!$A$1:$F$121,6,FALSE)</f>
        <v>Far West</v>
      </c>
      <c r="P44" t="str">
        <f>IF(OR(Table3[[#This Row],[Station]]=809,Table3[[#This Row],[Station]]=812), "Y", "N")</f>
        <v>N</v>
      </c>
    </row>
    <row r="45" spans="1:16" x14ac:dyDescent="0.35">
      <c r="A45">
        <v>2025</v>
      </c>
      <c r="B45">
        <v>1</v>
      </c>
      <c r="C45">
        <v>343</v>
      </c>
      <c r="D45" s="1">
        <v>45657</v>
      </c>
      <c r="E45">
        <v>33.9</v>
      </c>
      <c r="F45">
        <v>19</v>
      </c>
      <c r="G45" t="s">
        <v>0</v>
      </c>
      <c r="H45" t="s">
        <v>1</v>
      </c>
      <c r="I45">
        <v>11</v>
      </c>
      <c r="J45" t="s">
        <v>2</v>
      </c>
      <c r="K45">
        <v>7</v>
      </c>
      <c r="L45">
        <v>9</v>
      </c>
      <c r="M45">
        <v>8.1</v>
      </c>
      <c r="N45">
        <v>7</v>
      </c>
      <c r="O45" t="str">
        <f>VLOOKUP(Table3[[#This Row],[Station]],'[1]Station-Crosswalk'!$A$1:$F$121,6,FALSE)</f>
        <v>Far West</v>
      </c>
      <c r="P45" t="str">
        <f>IF(OR(Table3[[#This Row],[Station]]=809,Table3[[#This Row],[Station]]=812), "Y", "N")</f>
        <v>N</v>
      </c>
    </row>
    <row r="46" spans="1:16" x14ac:dyDescent="0.35">
      <c r="A46">
        <v>2025</v>
      </c>
      <c r="B46">
        <v>1</v>
      </c>
      <c r="C46">
        <v>344</v>
      </c>
      <c r="D46" s="1">
        <v>45657</v>
      </c>
      <c r="E46">
        <v>32.299999999999997</v>
      </c>
      <c r="F46">
        <v>19</v>
      </c>
      <c r="G46" t="s">
        <v>0</v>
      </c>
      <c r="H46" t="s">
        <v>1</v>
      </c>
      <c r="I46">
        <v>4</v>
      </c>
      <c r="J46" t="s">
        <v>2</v>
      </c>
      <c r="K46">
        <v>8</v>
      </c>
      <c r="L46">
        <v>10</v>
      </c>
      <c r="M46">
        <v>8.5</v>
      </c>
      <c r="N46">
        <v>4</v>
      </c>
      <c r="O46" t="str">
        <f>VLOOKUP(Table3[[#This Row],[Station]],'[1]Station-Crosswalk'!$A$1:$F$121,6,FALSE)</f>
        <v>Far West</v>
      </c>
      <c r="P46" t="str">
        <f>IF(OR(Table3[[#This Row],[Station]]=809,Table3[[#This Row],[Station]]=812), "Y", "N")</f>
        <v>N</v>
      </c>
    </row>
    <row r="47" spans="1:16" x14ac:dyDescent="0.35">
      <c r="A47">
        <v>2025</v>
      </c>
      <c r="B47">
        <v>1</v>
      </c>
      <c r="C47">
        <v>345</v>
      </c>
      <c r="D47" s="1">
        <v>45657</v>
      </c>
      <c r="E47">
        <v>29.9</v>
      </c>
      <c r="F47">
        <v>20</v>
      </c>
      <c r="G47" t="s">
        <v>0</v>
      </c>
      <c r="H47" t="s">
        <v>1</v>
      </c>
      <c r="I47">
        <v>2</v>
      </c>
      <c r="J47" t="s">
        <v>2</v>
      </c>
      <c r="K47">
        <v>8</v>
      </c>
      <c r="L47">
        <v>9</v>
      </c>
      <c r="M47">
        <v>8.5</v>
      </c>
      <c r="N47">
        <v>0</v>
      </c>
      <c r="O47" t="str">
        <f>VLOOKUP(Table3[[#This Row],[Station]],'[1]Station-Crosswalk'!$A$1:$F$121,6,FALSE)</f>
        <v>Bay</v>
      </c>
      <c r="P47" t="str">
        <f>IF(OR(Table3[[#This Row],[Station]]=809,Table3[[#This Row],[Station]]=812), "Y", "N")</f>
        <v>N</v>
      </c>
    </row>
    <row r="48" spans="1:16" x14ac:dyDescent="0.35">
      <c r="A48">
        <v>2025</v>
      </c>
      <c r="B48">
        <v>1</v>
      </c>
      <c r="C48">
        <v>401</v>
      </c>
      <c r="D48" s="1">
        <v>45656</v>
      </c>
      <c r="E48">
        <v>17.600000000000001</v>
      </c>
      <c r="F48">
        <v>30</v>
      </c>
      <c r="G48" t="s">
        <v>0</v>
      </c>
      <c r="H48" t="s">
        <v>1</v>
      </c>
      <c r="I48">
        <v>13</v>
      </c>
      <c r="J48" t="s">
        <v>2</v>
      </c>
      <c r="K48">
        <v>7</v>
      </c>
      <c r="L48">
        <v>8</v>
      </c>
      <c r="M48">
        <v>7.8</v>
      </c>
      <c r="N48">
        <v>12</v>
      </c>
      <c r="O48" t="str">
        <f>VLOOKUP(Table3[[#This Row],[Station]],'[1]Station-Crosswalk'!$A$1:$F$121,6,FALSE)</f>
        <v>Far West</v>
      </c>
      <c r="P48" t="str">
        <f>IF(OR(Table3[[#This Row],[Station]]=809,Table3[[#This Row],[Station]]=812), "Y", "N")</f>
        <v>N</v>
      </c>
    </row>
    <row r="49" spans="1:16" x14ac:dyDescent="0.35">
      <c r="A49">
        <v>2025</v>
      </c>
      <c r="B49">
        <v>1</v>
      </c>
      <c r="C49">
        <v>404</v>
      </c>
      <c r="D49" s="1">
        <v>45657</v>
      </c>
      <c r="E49">
        <v>15.6</v>
      </c>
      <c r="F49">
        <v>35</v>
      </c>
      <c r="G49" t="s">
        <v>0</v>
      </c>
      <c r="H49" t="s">
        <v>1</v>
      </c>
      <c r="I49">
        <v>4</v>
      </c>
      <c r="J49" t="s">
        <v>2</v>
      </c>
      <c r="K49">
        <v>7</v>
      </c>
      <c r="L49">
        <v>7</v>
      </c>
      <c r="M49">
        <v>7</v>
      </c>
      <c r="N49">
        <v>0</v>
      </c>
      <c r="O49" t="str">
        <f>VLOOKUP(Table3[[#This Row],[Station]],'[1]Station-Crosswalk'!$A$1:$F$121,6,FALSE)</f>
        <v>Far West</v>
      </c>
      <c r="P49" t="str">
        <f>IF(OR(Table3[[#This Row],[Station]]=809,Table3[[#This Row],[Station]]=812), "Y", "N")</f>
        <v>N</v>
      </c>
    </row>
    <row r="50" spans="1:16" x14ac:dyDescent="0.35">
      <c r="A50">
        <v>2025</v>
      </c>
      <c r="B50">
        <v>1</v>
      </c>
      <c r="C50">
        <v>405</v>
      </c>
      <c r="D50" s="1">
        <v>45657</v>
      </c>
      <c r="E50">
        <v>23.9</v>
      </c>
      <c r="F50">
        <v>28</v>
      </c>
      <c r="G50" t="s">
        <v>0</v>
      </c>
      <c r="H50" t="s">
        <v>1</v>
      </c>
      <c r="I50">
        <v>35</v>
      </c>
      <c r="J50" t="s">
        <v>2</v>
      </c>
      <c r="K50">
        <v>6</v>
      </c>
      <c r="L50">
        <v>9</v>
      </c>
      <c r="M50">
        <v>7.5</v>
      </c>
      <c r="N50">
        <v>34</v>
      </c>
      <c r="O50" t="str">
        <f>VLOOKUP(Table3[[#This Row],[Station]],'[1]Station-Crosswalk'!$A$1:$F$121,6,FALSE)</f>
        <v>Far West</v>
      </c>
      <c r="P50" t="str">
        <f>IF(OR(Table3[[#This Row],[Station]]=809,Table3[[#This Row],[Station]]=812), "Y", "N")</f>
        <v>N</v>
      </c>
    </row>
    <row r="51" spans="1:16" x14ac:dyDescent="0.35">
      <c r="A51">
        <v>2025</v>
      </c>
      <c r="B51">
        <v>1</v>
      </c>
      <c r="C51">
        <v>411</v>
      </c>
      <c r="D51" s="1">
        <v>45659</v>
      </c>
      <c r="E51">
        <v>48.4</v>
      </c>
      <c r="F51">
        <v>24</v>
      </c>
      <c r="G51" t="s">
        <v>0</v>
      </c>
      <c r="H51" t="s">
        <v>1</v>
      </c>
      <c r="I51">
        <v>92</v>
      </c>
      <c r="J51" t="s">
        <v>2</v>
      </c>
      <c r="K51">
        <v>5</v>
      </c>
      <c r="L51">
        <v>10</v>
      </c>
      <c r="M51">
        <v>6.6</v>
      </c>
      <c r="N51">
        <v>24</v>
      </c>
      <c r="O51" t="str">
        <f>VLOOKUP(Table3[[#This Row],[Station]],'[1]Station-Crosswalk'!$A$1:$F$121,6,FALSE)</f>
        <v>Far West</v>
      </c>
      <c r="P51" t="str">
        <f>IF(OR(Table3[[#This Row],[Station]]=809,Table3[[#This Row],[Station]]=812), "Y", "N")</f>
        <v>N</v>
      </c>
    </row>
    <row r="52" spans="1:16" x14ac:dyDescent="0.35">
      <c r="A52">
        <v>2025</v>
      </c>
      <c r="B52">
        <v>1</v>
      </c>
      <c r="C52">
        <v>418</v>
      </c>
      <c r="D52" s="1">
        <v>45659</v>
      </c>
      <c r="E52">
        <v>57.8</v>
      </c>
      <c r="F52">
        <v>20</v>
      </c>
      <c r="G52" t="s">
        <v>0</v>
      </c>
      <c r="H52" t="s">
        <v>1</v>
      </c>
      <c r="I52">
        <v>11</v>
      </c>
      <c r="J52" t="s">
        <v>2</v>
      </c>
      <c r="K52">
        <v>5</v>
      </c>
      <c r="L52">
        <v>7</v>
      </c>
      <c r="M52">
        <v>6</v>
      </c>
      <c r="N52">
        <v>6</v>
      </c>
      <c r="O52" t="str">
        <f>VLOOKUP(Table3[[#This Row],[Station]],'[1]Station-Crosswalk'!$A$1:$F$121,6,FALSE)</f>
        <v>Far West</v>
      </c>
      <c r="P52" t="str">
        <f>IF(OR(Table3[[#This Row],[Station]]=809,Table3[[#This Row],[Station]]=812), "Y", "N")</f>
        <v>N</v>
      </c>
    </row>
    <row r="53" spans="1:16" x14ac:dyDescent="0.35">
      <c r="A53">
        <v>2025</v>
      </c>
      <c r="B53">
        <v>1</v>
      </c>
      <c r="C53">
        <v>501</v>
      </c>
      <c r="D53" s="1">
        <v>45659</v>
      </c>
      <c r="E53">
        <v>49.6</v>
      </c>
      <c r="F53">
        <v>37</v>
      </c>
      <c r="G53" t="s">
        <v>0</v>
      </c>
      <c r="H53" t="s">
        <v>1</v>
      </c>
      <c r="I53">
        <v>8</v>
      </c>
      <c r="J53" t="s">
        <v>2</v>
      </c>
      <c r="K53">
        <v>6</v>
      </c>
      <c r="L53">
        <v>7</v>
      </c>
      <c r="M53">
        <v>6.5</v>
      </c>
      <c r="N53">
        <v>3</v>
      </c>
      <c r="O53" t="str">
        <f>VLOOKUP(Table3[[#This Row],[Station]],'[1]Station-Crosswalk'!$A$1:$F$121,6,FALSE)</f>
        <v>West</v>
      </c>
      <c r="P53" t="str">
        <f>IF(OR(Table3[[#This Row],[Station]]=809,Table3[[#This Row],[Station]]=812), "Y", "N")</f>
        <v>N</v>
      </c>
    </row>
    <row r="54" spans="1:16" x14ac:dyDescent="0.35">
      <c r="A54">
        <v>2025</v>
      </c>
      <c r="B54">
        <v>1</v>
      </c>
      <c r="C54">
        <v>508</v>
      </c>
      <c r="D54" s="1">
        <v>45659</v>
      </c>
      <c r="E54">
        <v>37.9</v>
      </c>
      <c r="F54">
        <v>35</v>
      </c>
      <c r="G54" t="s">
        <v>0</v>
      </c>
      <c r="H54" t="s">
        <v>1</v>
      </c>
      <c r="I54">
        <v>5</v>
      </c>
      <c r="J54" t="s">
        <v>2</v>
      </c>
      <c r="K54">
        <v>6</v>
      </c>
      <c r="L54">
        <v>7</v>
      </c>
      <c r="M54">
        <v>6.2</v>
      </c>
      <c r="N54">
        <v>3</v>
      </c>
      <c r="O54" t="str">
        <f>VLOOKUP(Table3[[#This Row],[Station]],'[1]Station-Crosswalk'!$A$1:$F$121,6,FALSE)</f>
        <v>West</v>
      </c>
      <c r="P54" t="str">
        <f>IF(OR(Table3[[#This Row],[Station]]=809,Table3[[#This Row],[Station]]=812), "Y", "N")</f>
        <v>N</v>
      </c>
    </row>
    <row r="55" spans="1:16" x14ac:dyDescent="0.35">
      <c r="A55">
        <v>2025</v>
      </c>
      <c r="B55">
        <v>1</v>
      </c>
      <c r="C55">
        <v>513</v>
      </c>
      <c r="D55" s="1">
        <v>45657</v>
      </c>
      <c r="E55">
        <v>56.8</v>
      </c>
      <c r="F55">
        <v>19</v>
      </c>
      <c r="G55" t="s">
        <v>0</v>
      </c>
      <c r="H55" t="s">
        <v>1</v>
      </c>
      <c r="I55">
        <v>46</v>
      </c>
      <c r="J55" t="s">
        <v>2</v>
      </c>
      <c r="K55">
        <v>5</v>
      </c>
      <c r="L55">
        <v>7</v>
      </c>
      <c r="M55">
        <v>6.1</v>
      </c>
      <c r="N55">
        <v>27</v>
      </c>
      <c r="O55" t="str">
        <f>VLOOKUP(Table3[[#This Row],[Station]],'[1]Station-Crosswalk'!$A$1:$F$121,6,FALSE)</f>
        <v>West</v>
      </c>
      <c r="P55" t="str">
        <f>IF(OR(Table3[[#This Row],[Station]]=809,Table3[[#This Row],[Station]]=812), "Y", "N")</f>
        <v>N</v>
      </c>
    </row>
    <row r="56" spans="1:16" x14ac:dyDescent="0.35">
      <c r="A56">
        <v>2025</v>
      </c>
      <c r="B56">
        <v>1</v>
      </c>
      <c r="C56">
        <v>519</v>
      </c>
      <c r="D56" s="1">
        <v>45659</v>
      </c>
      <c r="E56">
        <v>44.2</v>
      </c>
      <c r="F56">
        <v>29</v>
      </c>
      <c r="G56" t="s">
        <v>0</v>
      </c>
      <c r="H56" t="s">
        <v>1</v>
      </c>
      <c r="I56">
        <v>9</v>
      </c>
      <c r="J56" t="s">
        <v>2</v>
      </c>
      <c r="K56">
        <v>5</v>
      </c>
      <c r="L56">
        <v>7</v>
      </c>
      <c r="M56">
        <v>6.2</v>
      </c>
      <c r="N56">
        <v>1</v>
      </c>
      <c r="O56" t="str">
        <f>VLOOKUP(Table3[[#This Row],[Station]],'[1]Station-Crosswalk'!$A$1:$F$121,6,FALSE)</f>
        <v>West</v>
      </c>
      <c r="P56" t="str">
        <f>IF(OR(Table3[[#This Row],[Station]]=809,Table3[[#This Row],[Station]]=812), "Y", "N")</f>
        <v>N</v>
      </c>
    </row>
    <row r="57" spans="1:16" x14ac:dyDescent="0.35">
      <c r="A57">
        <v>2025</v>
      </c>
      <c r="B57">
        <v>1</v>
      </c>
      <c r="C57">
        <v>520</v>
      </c>
      <c r="D57" s="1">
        <v>45657</v>
      </c>
      <c r="E57">
        <v>36.9</v>
      </c>
      <c r="F57">
        <v>23</v>
      </c>
      <c r="G57" t="s">
        <v>0</v>
      </c>
      <c r="H57" t="s">
        <v>1</v>
      </c>
      <c r="I57">
        <v>37</v>
      </c>
      <c r="J57" t="s">
        <v>2</v>
      </c>
      <c r="K57">
        <v>5</v>
      </c>
      <c r="L57">
        <v>8</v>
      </c>
      <c r="M57">
        <v>6.2</v>
      </c>
      <c r="N57">
        <v>33</v>
      </c>
      <c r="O57" t="str">
        <f>VLOOKUP(Table3[[#This Row],[Station]],'[1]Station-Crosswalk'!$A$1:$F$121,6,FALSE)</f>
        <v>West</v>
      </c>
      <c r="P57" t="str">
        <f>IF(OR(Table3[[#This Row],[Station]]=809,Table3[[#This Row],[Station]]=812), "Y", "N")</f>
        <v>N</v>
      </c>
    </row>
    <row r="58" spans="1:16" x14ac:dyDescent="0.35">
      <c r="A58">
        <v>2025</v>
      </c>
      <c r="B58">
        <v>1</v>
      </c>
      <c r="C58">
        <v>602</v>
      </c>
      <c r="D58" s="1">
        <v>45659</v>
      </c>
      <c r="E58">
        <v>47.3</v>
      </c>
      <c r="F58">
        <v>23</v>
      </c>
      <c r="G58" t="s">
        <v>0</v>
      </c>
      <c r="H58" t="s">
        <v>1</v>
      </c>
      <c r="I58">
        <v>33</v>
      </c>
      <c r="J58" t="s">
        <v>2</v>
      </c>
      <c r="K58">
        <v>5</v>
      </c>
      <c r="L58">
        <v>7</v>
      </c>
      <c r="M58">
        <v>6.5</v>
      </c>
      <c r="N58">
        <v>11</v>
      </c>
      <c r="O58" t="str">
        <f>VLOOKUP(Table3[[#This Row],[Station]],'[1]Station-Crosswalk'!$A$1:$F$121,6,FALSE)</f>
        <v>West</v>
      </c>
      <c r="P58" t="str">
        <f>IF(OR(Table3[[#This Row],[Station]]=809,Table3[[#This Row],[Station]]=812), "Y", "N")</f>
        <v>N</v>
      </c>
    </row>
    <row r="59" spans="1:16" x14ac:dyDescent="0.35">
      <c r="A59">
        <v>2025</v>
      </c>
      <c r="B59">
        <v>1</v>
      </c>
      <c r="C59">
        <v>606</v>
      </c>
      <c r="D59" s="1">
        <v>45659</v>
      </c>
      <c r="E59">
        <v>38.1</v>
      </c>
      <c r="F59">
        <v>35</v>
      </c>
      <c r="G59" t="s">
        <v>0</v>
      </c>
      <c r="H59" t="s">
        <v>1</v>
      </c>
      <c r="I59">
        <v>4</v>
      </c>
      <c r="J59" t="s">
        <v>2</v>
      </c>
      <c r="K59">
        <v>6</v>
      </c>
      <c r="L59">
        <v>7</v>
      </c>
      <c r="M59">
        <v>6.8</v>
      </c>
      <c r="N59">
        <v>1</v>
      </c>
      <c r="O59" t="str">
        <f>VLOOKUP(Table3[[#This Row],[Station]],'[1]Station-Crosswalk'!$A$1:$F$121,6,FALSE)</f>
        <v>West</v>
      </c>
      <c r="P59" t="str">
        <f>IF(OR(Table3[[#This Row],[Station]]=809,Table3[[#This Row],[Station]]=812), "Y", "N")</f>
        <v>N</v>
      </c>
    </row>
    <row r="60" spans="1:16" x14ac:dyDescent="0.35">
      <c r="A60">
        <v>2025</v>
      </c>
      <c r="B60">
        <v>1</v>
      </c>
      <c r="C60">
        <v>609</v>
      </c>
      <c r="D60" s="1">
        <v>45659</v>
      </c>
      <c r="E60">
        <v>38.200000000000003</v>
      </c>
      <c r="F60">
        <v>22</v>
      </c>
      <c r="G60" t="s">
        <v>0</v>
      </c>
      <c r="H60" t="s">
        <v>1</v>
      </c>
      <c r="I60">
        <v>2</v>
      </c>
      <c r="J60" t="s">
        <v>2</v>
      </c>
      <c r="K60">
        <v>7</v>
      </c>
      <c r="L60">
        <v>7</v>
      </c>
      <c r="M60">
        <v>7</v>
      </c>
      <c r="N60">
        <v>0</v>
      </c>
      <c r="O60" t="str">
        <f>VLOOKUP(Table3[[#This Row],[Station]],'[1]Station-Crosswalk'!$A$1:$F$121,6,FALSE)</f>
        <v>West</v>
      </c>
      <c r="P60" t="str">
        <f>IF(OR(Table3[[#This Row],[Station]]=809,Table3[[#This Row],[Station]]=812), "Y", "N")</f>
        <v>N</v>
      </c>
    </row>
    <row r="61" spans="1:16" x14ac:dyDescent="0.35">
      <c r="A61">
        <v>2025</v>
      </c>
      <c r="B61">
        <v>1</v>
      </c>
      <c r="C61">
        <v>610</v>
      </c>
      <c r="D61" s="1">
        <v>45659</v>
      </c>
      <c r="E61">
        <v>34.1</v>
      </c>
      <c r="F61">
        <v>37</v>
      </c>
      <c r="G61" t="s">
        <v>0</v>
      </c>
      <c r="H61" t="s">
        <v>5</v>
      </c>
      <c r="I61">
        <v>3</v>
      </c>
      <c r="J61" t="s">
        <v>2</v>
      </c>
      <c r="K61">
        <v>6</v>
      </c>
      <c r="L61">
        <v>7</v>
      </c>
      <c r="M61">
        <v>6.3</v>
      </c>
      <c r="N61">
        <v>3</v>
      </c>
      <c r="O61" t="str">
        <f>VLOOKUP(Table3[[#This Row],[Station]],'[1]Station-Crosswalk'!$A$1:$F$121,6,FALSE)</f>
        <v>West</v>
      </c>
      <c r="P61" t="str">
        <f>IF(OR(Table3[[#This Row],[Station]]=809,Table3[[#This Row],[Station]]=812), "Y", "N")</f>
        <v>N</v>
      </c>
    </row>
    <row r="62" spans="1:16" x14ac:dyDescent="0.35">
      <c r="A62">
        <v>2025</v>
      </c>
      <c r="B62">
        <v>1</v>
      </c>
      <c r="C62">
        <v>703</v>
      </c>
      <c r="D62" s="1">
        <v>45657</v>
      </c>
      <c r="E62">
        <v>40.5</v>
      </c>
      <c r="F62">
        <v>22</v>
      </c>
      <c r="G62" t="s">
        <v>0</v>
      </c>
      <c r="H62" t="s">
        <v>1</v>
      </c>
      <c r="I62">
        <v>3</v>
      </c>
      <c r="J62" t="s">
        <v>2</v>
      </c>
      <c r="K62">
        <v>6</v>
      </c>
      <c r="L62">
        <v>6</v>
      </c>
      <c r="M62">
        <v>6</v>
      </c>
      <c r="N62">
        <v>2</v>
      </c>
      <c r="O62" t="str">
        <f>VLOOKUP(Table3[[#This Row],[Station]],'[1]Station-Crosswalk'!$A$1:$F$121,6,FALSE)</f>
        <v>West</v>
      </c>
      <c r="P62" t="str">
        <f>IF(OR(Table3[[#This Row],[Station]]=809,Table3[[#This Row],[Station]]=812), "Y", "N")</f>
        <v>N</v>
      </c>
    </row>
    <row r="63" spans="1:16" x14ac:dyDescent="0.35">
      <c r="A63">
        <v>2025</v>
      </c>
      <c r="B63">
        <v>1</v>
      </c>
      <c r="C63">
        <v>704</v>
      </c>
      <c r="D63" s="1">
        <v>45657</v>
      </c>
      <c r="E63">
        <v>41.3</v>
      </c>
      <c r="F63">
        <v>29</v>
      </c>
      <c r="G63" t="s">
        <v>0</v>
      </c>
      <c r="H63" t="s">
        <v>1</v>
      </c>
      <c r="I63">
        <v>4</v>
      </c>
      <c r="J63" t="s">
        <v>2</v>
      </c>
      <c r="K63">
        <v>5</v>
      </c>
      <c r="L63">
        <v>6</v>
      </c>
      <c r="M63">
        <v>5.8</v>
      </c>
      <c r="N63">
        <v>2</v>
      </c>
      <c r="O63" t="str">
        <f>VLOOKUP(Table3[[#This Row],[Station]],'[1]Station-Crosswalk'!$A$1:$F$121,6,FALSE)</f>
        <v>West</v>
      </c>
      <c r="P63" t="str">
        <f>IF(OR(Table3[[#This Row],[Station]]=809,Table3[[#This Row],[Station]]=812), "Y", "N")</f>
        <v>N</v>
      </c>
    </row>
    <row r="64" spans="1:16" x14ac:dyDescent="0.35">
      <c r="A64">
        <v>2025</v>
      </c>
      <c r="B64">
        <v>1</v>
      </c>
      <c r="C64">
        <v>705</v>
      </c>
      <c r="D64" s="1">
        <v>45657</v>
      </c>
      <c r="E64">
        <v>49.8</v>
      </c>
      <c r="F64">
        <v>20</v>
      </c>
      <c r="G64" t="s">
        <v>0</v>
      </c>
      <c r="H64" t="s">
        <v>1</v>
      </c>
      <c r="I64">
        <v>2</v>
      </c>
      <c r="J64" t="s">
        <v>2</v>
      </c>
      <c r="K64">
        <v>6</v>
      </c>
      <c r="L64">
        <v>7</v>
      </c>
      <c r="M64">
        <v>6.5</v>
      </c>
      <c r="N64">
        <v>2</v>
      </c>
      <c r="O64" t="str">
        <f>VLOOKUP(Table3[[#This Row],[Station]],'[1]Station-Crosswalk'!$A$1:$F$121,6,FALSE)</f>
        <v>North</v>
      </c>
      <c r="P64" t="str">
        <f>IF(OR(Table3[[#This Row],[Station]]=809,Table3[[#This Row],[Station]]=812), "Y", "N")</f>
        <v>N</v>
      </c>
    </row>
    <row r="65" spans="1:16" x14ac:dyDescent="0.35">
      <c r="A65">
        <v>2025</v>
      </c>
      <c r="B65">
        <v>1</v>
      </c>
      <c r="C65">
        <v>706</v>
      </c>
      <c r="D65" s="1">
        <v>45657</v>
      </c>
      <c r="E65">
        <v>38.700000000000003</v>
      </c>
      <c r="F65">
        <v>27</v>
      </c>
      <c r="G65" t="s">
        <v>0</v>
      </c>
      <c r="H65" t="s">
        <v>1</v>
      </c>
      <c r="I65">
        <v>18</v>
      </c>
      <c r="J65" t="s">
        <v>2</v>
      </c>
      <c r="K65">
        <v>5</v>
      </c>
      <c r="L65">
        <v>6</v>
      </c>
      <c r="M65">
        <v>5.8</v>
      </c>
      <c r="N65">
        <v>18</v>
      </c>
      <c r="O65" t="str">
        <f>VLOOKUP(Table3[[#This Row],[Station]],'[1]Station-Crosswalk'!$A$1:$F$121,6,FALSE)</f>
        <v>West</v>
      </c>
      <c r="P65" t="str">
        <f>IF(OR(Table3[[#This Row],[Station]]=809,Table3[[#This Row],[Station]]=812), "Y", "N")</f>
        <v>N</v>
      </c>
    </row>
    <row r="66" spans="1:16" x14ac:dyDescent="0.35">
      <c r="A66">
        <v>2025</v>
      </c>
      <c r="B66">
        <v>1</v>
      </c>
      <c r="C66">
        <v>723</v>
      </c>
      <c r="D66" s="1">
        <v>45657</v>
      </c>
      <c r="E66">
        <v>35.299999999999997</v>
      </c>
      <c r="F66">
        <v>27</v>
      </c>
      <c r="G66" t="s">
        <v>0</v>
      </c>
      <c r="H66" t="s">
        <v>1</v>
      </c>
      <c r="I66">
        <v>2</v>
      </c>
      <c r="J66" t="s">
        <v>2</v>
      </c>
      <c r="K66">
        <v>5</v>
      </c>
      <c r="L66">
        <v>6</v>
      </c>
      <c r="M66">
        <v>5.5</v>
      </c>
      <c r="N66">
        <v>2</v>
      </c>
      <c r="O66" t="str">
        <f>VLOOKUP(Table3[[#This Row],[Station]],'[1]Station-Crosswalk'!$A$1:$F$121,6,FALSE)</f>
        <v>North</v>
      </c>
      <c r="P66" t="str">
        <f>IF(OR(Table3[[#This Row],[Station]]=809,Table3[[#This Row],[Station]]=812), "Y", "N")</f>
        <v>N</v>
      </c>
    </row>
    <row r="67" spans="1:16" x14ac:dyDescent="0.35">
      <c r="A67">
        <v>2025</v>
      </c>
      <c r="B67">
        <v>1</v>
      </c>
      <c r="C67">
        <v>801</v>
      </c>
      <c r="D67" s="1">
        <v>45659</v>
      </c>
      <c r="E67">
        <v>32.5</v>
      </c>
      <c r="F67">
        <v>29</v>
      </c>
      <c r="G67" t="s">
        <v>0</v>
      </c>
      <c r="H67" t="s">
        <v>1</v>
      </c>
      <c r="I67">
        <v>1</v>
      </c>
      <c r="J67" t="s">
        <v>2</v>
      </c>
      <c r="K67">
        <v>6</v>
      </c>
      <c r="L67">
        <v>6</v>
      </c>
      <c r="M67">
        <v>6</v>
      </c>
      <c r="N67">
        <v>0</v>
      </c>
      <c r="O67" t="str">
        <f>VLOOKUP(Table3[[#This Row],[Station]],'[1]Station-Crosswalk'!$A$1:$F$121,6,FALSE)</f>
        <v>West</v>
      </c>
      <c r="P67" t="str">
        <f>IF(OR(Table3[[#This Row],[Station]]=809,Table3[[#This Row],[Station]]=812), "Y", "N")</f>
        <v>N</v>
      </c>
    </row>
    <row r="68" spans="1:16" x14ac:dyDescent="0.35">
      <c r="A68">
        <v>2025</v>
      </c>
      <c r="B68">
        <v>1</v>
      </c>
      <c r="C68">
        <v>804</v>
      </c>
      <c r="D68" s="1">
        <v>45657</v>
      </c>
      <c r="E68">
        <v>25.2</v>
      </c>
      <c r="F68">
        <v>38</v>
      </c>
      <c r="G68" t="s">
        <v>0</v>
      </c>
      <c r="H68" t="s">
        <v>5</v>
      </c>
      <c r="I68">
        <v>20</v>
      </c>
      <c r="J68" t="s">
        <v>2</v>
      </c>
      <c r="K68">
        <v>5</v>
      </c>
      <c r="L68">
        <v>8</v>
      </c>
      <c r="M68">
        <v>6.4</v>
      </c>
      <c r="N68">
        <v>16</v>
      </c>
      <c r="O68" t="str">
        <f>VLOOKUP(Table3[[#This Row],[Station]],'[1]Station-Crosswalk'!$A$1:$F$121,6,FALSE)</f>
        <v>West</v>
      </c>
      <c r="P68" t="str">
        <f>IF(OR(Table3[[#This Row],[Station]]=809,Table3[[#This Row],[Station]]=812), "Y", "N")</f>
        <v>N</v>
      </c>
    </row>
    <row r="69" spans="1:16" x14ac:dyDescent="0.35">
      <c r="A69">
        <v>2025</v>
      </c>
      <c r="B69">
        <v>1</v>
      </c>
      <c r="C69">
        <v>809</v>
      </c>
      <c r="D69" s="1">
        <v>45656</v>
      </c>
      <c r="E69">
        <v>32.4</v>
      </c>
      <c r="F69">
        <v>36</v>
      </c>
      <c r="G69" t="s">
        <v>0</v>
      </c>
      <c r="H69" t="s">
        <v>5</v>
      </c>
      <c r="I69">
        <v>17</v>
      </c>
      <c r="J69" t="s">
        <v>2</v>
      </c>
      <c r="K69">
        <v>6</v>
      </c>
      <c r="L69">
        <v>7</v>
      </c>
      <c r="M69">
        <v>6.7</v>
      </c>
      <c r="N69">
        <v>11</v>
      </c>
      <c r="O69" t="str">
        <f>VLOOKUP(Table3[[#This Row],[Station]],'[1]Station-Crosswalk'!$A$1:$F$121,6,FALSE)</f>
        <v>South</v>
      </c>
      <c r="P69" t="str">
        <f>IF(OR(Table3[[#This Row],[Station]]=809,Table3[[#This Row],[Station]]=812), "Y", "N")</f>
        <v>Y</v>
      </c>
    </row>
    <row r="70" spans="1:16" x14ac:dyDescent="0.35">
      <c r="A70">
        <v>2025</v>
      </c>
      <c r="B70">
        <v>1</v>
      </c>
      <c r="C70">
        <v>812</v>
      </c>
      <c r="D70" s="1">
        <v>45656</v>
      </c>
      <c r="E70">
        <v>23.7</v>
      </c>
      <c r="F70">
        <v>38</v>
      </c>
      <c r="G70" t="s">
        <v>0</v>
      </c>
      <c r="H70" t="s">
        <v>5</v>
      </c>
      <c r="I70">
        <v>1</v>
      </c>
      <c r="J70" t="s">
        <v>2</v>
      </c>
      <c r="K70">
        <v>6</v>
      </c>
      <c r="L70">
        <v>6</v>
      </c>
      <c r="M70">
        <v>6</v>
      </c>
      <c r="N70">
        <v>1</v>
      </c>
      <c r="O70" t="str">
        <f>VLOOKUP(Table3[[#This Row],[Station]],'[1]Station-Crosswalk'!$A$1:$F$121,6,FALSE)</f>
        <v>South</v>
      </c>
      <c r="P70" t="str">
        <f>IF(OR(Table3[[#This Row],[Station]]=809,Table3[[#This Row],[Station]]=812), "Y", "N")</f>
        <v>Y</v>
      </c>
    </row>
    <row r="71" spans="1:16" x14ac:dyDescent="0.35">
      <c r="A71">
        <v>2025</v>
      </c>
      <c r="B71">
        <v>1</v>
      </c>
      <c r="C71">
        <v>901</v>
      </c>
      <c r="D71" s="1">
        <v>45656</v>
      </c>
      <c r="E71">
        <v>14.9</v>
      </c>
      <c r="F71">
        <v>47</v>
      </c>
      <c r="G71" t="s">
        <v>0</v>
      </c>
      <c r="H71" t="s">
        <v>5</v>
      </c>
      <c r="I71">
        <v>3</v>
      </c>
      <c r="J71" t="s">
        <v>2</v>
      </c>
      <c r="K71">
        <v>6</v>
      </c>
      <c r="L71">
        <v>7</v>
      </c>
      <c r="M71">
        <v>6.3</v>
      </c>
      <c r="N71">
        <v>3</v>
      </c>
      <c r="O71" t="str">
        <f>VLOOKUP(Table3[[#This Row],[Station]],'[1]Station-Crosswalk'!$A$1:$F$121,6,FALSE)</f>
        <v>South</v>
      </c>
      <c r="P71" t="str">
        <f>IF(OR(Table3[[#This Row],[Station]]=809,Table3[[#This Row],[Station]]=812), "Y", "N")</f>
        <v>N</v>
      </c>
    </row>
    <row r="72" spans="1:16" x14ac:dyDescent="0.35">
      <c r="A72">
        <v>2025</v>
      </c>
      <c r="B72">
        <v>1</v>
      </c>
      <c r="C72">
        <v>906</v>
      </c>
      <c r="D72" s="1">
        <v>45656</v>
      </c>
      <c r="E72">
        <v>10.6</v>
      </c>
      <c r="F72">
        <v>71</v>
      </c>
      <c r="G72" t="s">
        <v>0</v>
      </c>
      <c r="H72" t="s">
        <v>5</v>
      </c>
      <c r="I72">
        <v>1</v>
      </c>
      <c r="J72" t="s">
        <v>2</v>
      </c>
      <c r="K72">
        <v>9</v>
      </c>
      <c r="L72">
        <v>9</v>
      </c>
      <c r="M72">
        <v>9</v>
      </c>
      <c r="N72">
        <v>0</v>
      </c>
      <c r="O72" t="str">
        <f>VLOOKUP(Table3[[#This Row],[Station]],'[1]Station-Crosswalk'!$A$1:$F$121,6,FALSE)</f>
        <v>South</v>
      </c>
      <c r="P72" t="str">
        <f>IF(OR(Table3[[#This Row],[Station]]=809,Table3[[#This Row],[Station]]=812), "Y", "N")</f>
        <v>N</v>
      </c>
    </row>
    <row r="73" spans="1:16" x14ac:dyDescent="0.35">
      <c r="A73">
        <v>2025</v>
      </c>
      <c r="B73">
        <v>2</v>
      </c>
      <c r="C73">
        <v>401</v>
      </c>
      <c r="D73" s="1">
        <v>45671</v>
      </c>
      <c r="E73">
        <v>17.100000000000001</v>
      </c>
      <c r="F73">
        <v>37</v>
      </c>
      <c r="G73" t="s">
        <v>0</v>
      </c>
      <c r="H73" t="s">
        <v>5</v>
      </c>
      <c r="I73">
        <v>103</v>
      </c>
      <c r="J73" t="s">
        <v>2</v>
      </c>
      <c r="K73">
        <v>6</v>
      </c>
      <c r="L73">
        <v>10</v>
      </c>
      <c r="N73">
        <v>83</v>
      </c>
      <c r="P73" t="str">
        <f>IF(OR(Table3[[#This Row],[Station]]=809,Table3[[#This Row],[Station]]=812), "Y", "N")</f>
        <v>N</v>
      </c>
    </row>
    <row r="74" spans="1:16" x14ac:dyDescent="0.35">
      <c r="A74">
        <v>2025</v>
      </c>
      <c r="B74">
        <v>2</v>
      </c>
      <c r="C74">
        <v>513</v>
      </c>
      <c r="D74" s="1">
        <v>45672</v>
      </c>
      <c r="E74">
        <v>20.399999999999999</v>
      </c>
      <c r="F74">
        <v>43</v>
      </c>
      <c r="G74" t="s">
        <v>0</v>
      </c>
      <c r="H74" t="s">
        <v>5</v>
      </c>
      <c r="I74">
        <v>46</v>
      </c>
      <c r="J74" t="s">
        <v>2</v>
      </c>
      <c r="K74">
        <v>6</v>
      </c>
      <c r="L74">
        <v>7</v>
      </c>
      <c r="N74">
        <v>45</v>
      </c>
      <c r="P74" t="str">
        <f>IF(OR(Table3[[#This Row],[Station]]=809,Table3[[#This Row],[Station]]=812), "Y", "N")</f>
        <v>N</v>
      </c>
    </row>
    <row r="75" spans="1:16" x14ac:dyDescent="0.35">
      <c r="A75">
        <v>2025</v>
      </c>
      <c r="B75">
        <v>2</v>
      </c>
      <c r="C75">
        <v>610</v>
      </c>
      <c r="D75" s="1">
        <v>45673</v>
      </c>
      <c r="E75">
        <v>17</v>
      </c>
      <c r="F75">
        <v>30</v>
      </c>
      <c r="G75" t="s">
        <v>0</v>
      </c>
      <c r="H75" t="s">
        <v>5</v>
      </c>
      <c r="I75">
        <v>33</v>
      </c>
      <c r="J75" t="s">
        <v>2</v>
      </c>
      <c r="K75">
        <v>6</v>
      </c>
      <c r="L75">
        <v>8</v>
      </c>
      <c r="N75">
        <v>33</v>
      </c>
      <c r="P75" t="str">
        <f>IF(OR(Table3[[#This Row],[Station]]=809,Table3[[#This Row],[Station]]=812), "Y", "N")</f>
        <v>N</v>
      </c>
    </row>
    <row r="76" spans="1:16" x14ac:dyDescent="0.35">
      <c r="A76">
        <v>2025</v>
      </c>
      <c r="B76">
        <v>2</v>
      </c>
      <c r="C76">
        <v>703</v>
      </c>
      <c r="D76" s="1">
        <v>45672</v>
      </c>
      <c r="E76">
        <v>16.899999999999999</v>
      </c>
      <c r="F76">
        <v>32</v>
      </c>
      <c r="G76" t="s">
        <v>0</v>
      </c>
      <c r="H76" t="s">
        <v>5</v>
      </c>
      <c r="I76">
        <v>8</v>
      </c>
      <c r="J76" t="s">
        <v>2</v>
      </c>
      <c r="K76">
        <v>6</v>
      </c>
      <c r="L76">
        <v>8</v>
      </c>
      <c r="N76">
        <v>7</v>
      </c>
      <c r="P76" t="str">
        <f>IF(OR(Table3[[#This Row],[Station]]=809,Table3[[#This Row],[Station]]=812), "Y", "N")</f>
        <v>N</v>
      </c>
    </row>
    <row r="77" spans="1:16" x14ac:dyDescent="0.35">
      <c r="A77">
        <v>2025</v>
      </c>
      <c r="B77">
        <v>2</v>
      </c>
      <c r="C77">
        <v>704</v>
      </c>
      <c r="D77" s="1">
        <v>45672</v>
      </c>
      <c r="E77">
        <v>18</v>
      </c>
      <c r="F77">
        <v>39</v>
      </c>
      <c r="G77" t="s">
        <v>0</v>
      </c>
      <c r="H77" t="s">
        <v>5</v>
      </c>
      <c r="I77">
        <v>21</v>
      </c>
      <c r="J77" t="s">
        <v>2</v>
      </c>
      <c r="K77">
        <v>6</v>
      </c>
      <c r="L77">
        <v>7</v>
      </c>
      <c r="N77">
        <v>21</v>
      </c>
      <c r="P77" t="str">
        <f>IF(OR(Table3[[#This Row],[Station]]=809,Table3[[#This Row],[Station]]=812), "Y", "N")</f>
        <v>N</v>
      </c>
    </row>
    <row r="78" spans="1:16" x14ac:dyDescent="0.35">
      <c r="A78">
        <v>2025</v>
      </c>
      <c r="B78">
        <v>2</v>
      </c>
      <c r="C78">
        <v>705</v>
      </c>
      <c r="D78" s="1">
        <v>45672</v>
      </c>
      <c r="E78">
        <v>15.3</v>
      </c>
      <c r="F78">
        <v>48</v>
      </c>
      <c r="G78" t="s">
        <v>0</v>
      </c>
      <c r="H78" t="s">
        <v>5</v>
      </c>
      <c r="I78">
        <v>16</v>
      </c>
      <c r="J78" t="s">
        <v>2</v>
      </c>
      <c r="K78">
        <v>6</v>
      </c>
      <c r="L78">
        <v>8</v>
      </c>
      <c r="N78">
        <v>15</v>
      </c>
      <c r="P78" t="str">
        <f>IF(OR(Table3[[#This Row],[Station]]=809,Table3[[#This Row],[Station]]=812), "Y", "N")</f>
        <v>N</v>
      </c>
    </row>
    <row r="79" spans="1:16" x14ac:dyDescent="0.35">
      <c r="A79">
        <v>2025</v>
      </c>
      <c r="B79">
        <v>2</v>
      </c>
      <c r="C79">
        <v>706</v>
      </c>
      <c r="D79" s="1">
        <v>45672</v>
      </c>
      <c r="E79">
        <v>17.2</v>
      </c>
      <c r="F79">
        <v>40</v>
      </c>
      <c r="G79" t="s">
        <v>0</v>
      </c>
      <c r="H79" t="s">
        <v>5</v>
      </c>
      <c r="I79">
        <v>36</v>
      </c>
      <c r="J79" t="s">
        <v>2</v>
      </c>
      <c r="K79">
        <v>6</v>
      </c>
      <c r="L79">
        <v>7</v>
      </c>
      <c r="N79">
        <v>36</v>
      </c>
      <c r="P79" t="str">
        <f>IF(OR(Table3[[#This Row],[Station]]=809,Table3[[#This Row],[Station]]=812), "Y", "N")</f>
        <v>N</v>
      </c>
    </row>
    <row r="80" spans="1:16" x14ac:dyDescent="0.35">
      <c r="A80">
        <v>2025</v>
      </c>
      <c r="B80">
        <v>2</v>
      </c>
      <c r="C80">
        <v>707</v>
      </c>
      <c r="D80" s="1">
        <v>45674</v>
      </c>
      <c r="E80">
        <v>16.899999999999999</v>
      </c>
      <c r="F80">
        <v>41</v>
      </c>
      <c r="G80" t="s">
        <v>0</v>
      </c>
      <c r="H80" t="s">
        <v>5</v>
      </c>
      <c r="I80">
        <v>67</v>
      </c>
      <c r="J80" t="s">
        <v>2</v>
      </c>
      <c r="K80">
        <v>5</v>
      </c>
      <c r="L80">
        <v>7</v>
      </c>
      <c r="N80">
        <v>63</v>
      </c>
      <c r="P80" t="str">
        <f>IF(OR(Table3[[#This Row],[Station]]=809,Table3[[#This Row],[Station]]=812), "Y", "N")</f>
        <v>N</v>
      </c>
    </row>
    <row r="81" spans="1:16" x14ac:dyDescent="0.35">
      <c r="A81">
        <v>2025</v>
      </c>
      <c r="B81">
        <v>2</v>
      </c>
      <c r="C81">
        <v>716</v>
      </c>
      <c r="D81" s="1">
        <v>45672</v>
      </c>
      <c r="E81">
        <v>16.100000000000001</v>
      </c>
      <c r="F81">
        <v>41</v>
      </c>
      <c r="G81" t="s">
        <v>0</v>
      </c>
      <c r="H81" t="s">
        <v>5</v>
      </c>
      <c r="I81">
        <v>9</v>
      </c>
      <c r="J81" t="s">
        <v>2</v>
      </c>
      <c r="K81">
        <v>6</v>
      </c>
      <c r="L81">
        <v>7</v>
      </c>
      <c r="N81">
        <v>9</v>
      </c>
      <c r="P81" t="str">
        <f>IF(OR(Table3[[#This Row],[Station]]=809,Table3[[#This Row],[Station]]=812), "Y", "N")</f>
        <v>N</v>
      </c>
    </row>
    <row r="82" spans="1:16" x14ac:dyDescent="0.35">
      <c r="A82">
        <v>2025</v>
      </c>
      <c r="B82">
        <v>2</v>
      </c>
      <c r="C82">
        <v>723</v>
      </c>
      <c r="D82" s="1">
        <v>45672</v>
      </c>
      <c r="E82">
        <v>14.4</v>
      </c>
      <c r="F82">
        <v>51</v>
      </c>
      <c r="G82" t="s">
        <v>0</v>
      </c>
      <c r="H82" t="s">
        <v>5</v>
      </c>
      <c r="I82">
        <v>11</v>
      </c>
      <c r="J82" t="s">
        <v>2</v>
      </c>
      <c r="K82">
        <v>6</v>
      </c>
      <c r="L82">
        <v>7</v>
      </c>
      <c r="N82">
        <v>10</v>
      </c>
      <c r="P82" t="str">
        <f>IF(OR(Table3[[#This Row],[Station]]=809,Table3[[#This Row],[Station]]=812), "Y", "N")</f>
        <v>N</v>
      </c>
    </row>
    <row r="83" spans="1:16" x14ac:dyDescent="0.35">
      <c r="A83">
        <v>2025</v>
      </c>
      <c r="B83">
        <v>2</v>
      </c>
      <c r="C83">
        <v>804</v>
      </c>
      <c r="D83" s="1">
        <v>45672</v>
      </c>
      <c r="E83">
        <v>23.5</v>
      </c>
      <c r="F83">
        <v>33</v>
      </c>
      <c r="G83" t="s">
        <v>0</v>
      </c>
      <c r="H83" t="s">
        <v>5</v>
      </c>
      <c r="I83">
        <v>30</v>
      </c>
      <c r="J83" t="s">
        <v>2</v>
      </c>
      <c r="K83">
        <v>6</v>
      </c>
      <c r="L83">
        <v>8</v>
      </c>
      <c r="N83">
        <v>29</v>
      </c>
      <c r="P83" t="str">
        <f>IF(OR(Table3[[#This Row],[Station]]=809,Table3[[#This Row],[Station]]=812), "Y", "N")</f>
        <v>N</v>
      </c>
    </row>
    <row r="84" spans="1:16" x14ac:dyDescent="0.35">
      <c r="A84">
        <v>2025</v>
      </c>
      <c r="B84">
        <v>2</v>
      </c>
      <c r="C84">
        <v>809</v>
      </c>
      <c r="D84" s="1">
        <v>45670</v>
      </c>
      <c r="E84">
        <v>22.9</v>
      </c>
      <c r="F84">
        <v>38</v>
      </c>
      <c r="G84" t="s">
        <v>0</v>
      </c>
      <c r="H84" t="s">
        <v>1</v>
      </c>
      <c r="I84">
        <v>41</v>
      </c>
      <c r="J84" t="s">
        <v>2</v>
      </c>
      <c r="K84">
        <v>6</v>
      </c>
      <c r="L84">
        <v>8</v>
      </c>
      <c r="M84">
        <v>6.7</v>
      </c>
      <c r="N84">
        <v>36</v>
      </c>
      <c r="P84" t="str">
        <f>IF(OR(Table3[[#This Row],[Station]]=809,Table3[[#This Row],[Station]]=812), "Y", "N")</f>
        <v>Y</v>
      </c>
    </row>
    <row r="85" spans="1:16" x14ac:dyDescent="0.35">
      <c r="A85">
        <v>2025</v>
      </c>
      <c r="B85">
        <v>2</v>
      </c>
      <c r="C85">
        <v>812</v>
      </c>
      <c r="D85" s="1">
        <v>45670</v>
      </c>
      <c r="E85">
        <v>22.7</v>
      </c>
      <c r="F85">
        <v>33</v>
      </c>
      <c r="G85" t="s">
        <v>0</v>
      </c>
      <c r="H85" t="s">
        <v>1</v>
      </c>
      <c r="I85">
        <v>19</v>
      </c>
      <c r="J85" t="s">
        <v>2</v>
      </c>
      <c r="K85">
        <v>5</v>
      </c>
      <c r="L85">
        <v>8</v>
      </c>
      <c r="M85">
        <v>6.4</v>
      </c>
      <c r="N85">
        <v>16</v>
      </c>
      <c r="P85" t="str">
        <f>IF(OR(Table3[[#This Row],[Station]]=809,Table3[[#This Row],[Station]]=812), "Y", "N")</f>
        <v>Y</v>
      </c>
    </row>
    <row r="86" spans="1:16" x14ac:dyDescent="0.35">
      <c r="A86">
        <v>2025</v>
      </c>
      <c r="B86">
        <v>2</v>
      </c>
      <c r="C86">
        <v>815</v>
      </c>
      <c r="D86" s="1">
        <v>45671</v>
      </c>
      <c r="E86">
        <v>15.5</v>
      </c>
      <c r="F86">
        <v>46</v>
      </c>
      <c r="G86" t="s">
        <v>0</v>
      </c>
      <c r="H86" t="s">
        <v>5</v>
      </c>
      <c r="I86">
        <v>6</v>
      </c>
      <c r="J86" t="s">
        <v>2</v>
      </c>
      <c r="K86">
        <v>6</v>
      </c>
      <c r="L86">
        <v>7</v>
      </c>
      <c r="M86">
        <v>6.3</v>
      </c>
      <c r="N86">
        <v>4</v>
      </c>
      <c r="P86" t="str">
        <f>IF(OR(Table3[[#This Row],[Station]]=809,Table3[[#This Row],[Station]]=812), "Y", "N")</f>
        <v>N</v>
      </c>
    </row>
    <row r="87" spans="1:16" x14ac:dyDescent="0.35">
      <c r="A87">
        <v>2025</v>
      </c>
      <c r="B87">
        <v>2</v>
      </c>
      <c r="C87">
        <v>901</v>
      </c>
      <c r="D87" s="1">
        <v>45671</v>
      </c>
      <c r="E87">
        <v>18.399999999999999</v>
      </c>
      <c r="F87">
        <v>41</v>
      </c>
      <c r="G87" t="s">
        <v>0</v>
      </c>
      <c r="H87" t="s">
        <v>5</v>
      </c>
      <c r="I87">
        <v>2</v>
      </c>
      <c r="J87" t="s">
        <v>2</v>
      </c>
      <c r="K87">
        <v>6</v>
      </c>
      <c r="L87">
        <v>6</v>
      </c>
      <c r="M87">
        <v>6</v>
      </c>
      <c r="N87">
        <v>0</v>
      </c>
      <c r="P87" t="str">
        <f>IF(OR(Table3[[#This Row],[Station]]=809,Table3[[#This Row],[Station]]=812), "Y", "N")</f>
        <v>N</v>
      </c>
    </row>
    <row r="88" spans="1:16" x14ac:dyDescent="0.35">
      <c r="A88">
        <v>2025</v>
      </c>
      <c r="B88">
        <v>2</v>
      </c>
      <c r="C88">
        <v>902</v>
      </c>
      <c r="D88" s="1">
        <v>45671</v>
      </c>
      <c r="E88">
        <v>12.5</v>
      </c>
      <c r="F88">
        <v>50</v>
      </c>
      <c r="G88" t="s">
        <v>0</v>
      </c>
      <c r="H88" t="s">
        <v>5</v>
      </c>
      <c r="I88">
        <v>2</v>
      </c>
      <c r="J88" t="s">
        <v>2</v>
      </c>
      <c r="K88">
        <v>7</v>
      </c>
      <c r="L88">
        <v>7</v>
      </c>
      <c r="M88">
        <v>7</v>
      </c>
      <c r="N88">
        <v>0</v>
      </c>
      <c r="P88" t="str">
        <f>IF(OR(Table3[[#This Row],[Station]]=809,Table3[[#This Row],[Station]]=812), "Y", "N")</f>
        <v>N</v>
      </c>
    </row>
    <row r="89" spans="1:16" x14ac:dyDescent="0.35">
      <c r="A89">
        <v>2025</v>
      </c>
      <c r="B89">
        <v>2</v>
      </c>
      <c r="C89">
        <v>910</v>
      </c>
      <c r="D89" s="1">
        <v>45671</v>
      </c>
      <c r="E89">
        <v>7.2</v>
      </c>
      <c r="F89">
        <v>70</v>
      </c>
      <c r="G89" t="s">
        <v>0</v>
      </c>
      <c r="H89" t="s">
        <v>6</v>
      </c>
      <c r="J89" t="s">
        <v>2</v>
      </c>
      <c r="P89" t="str">
        <f>IF(OR(Table3[[#This Row],[Station]]=809,Table3[[#This Row],[Station]]=812), "Y", "N")</f>
        <v>N</v>
      </c>
    </row>
    <row r="90" spans="1:16" x14ac:dyDescent="0.35">
      <c r="A90">
        <v>2025</v>
      </c>
      <c r="B90">
        <v>2</v>
      </c>
      <c r="C90">
        <v>912</v>
      </c>
      <c r="D90" s="1">
        <v>45671</v>
      </c>
      <c r="E90">
        <v>1.8</v>
      </c>
      <c r="F90">
        <v>130</v>
      </c>
      <c r="G90" t="s">
        <v>0</v>
      </c>
      <c r="H90" t="s">
        <v>6</v>
      </c>
      <c r="J90" t="s">
        <v>2</v>
      </c>
      <c r="P90" t="str">
        <f>IF(OR(Table3[[#This Row],[Station]]=809,Table3[[#This Row],[Station]]=812), "Y", "N")</f>
        <v>N</v>
      </c>
    </row>
    <row r="91" spans="1:16" x14ac:dyDescent="0.35">
      <c r="A91">
        <v>2025</v>
      </c>
      <c r="B91">
        <v>2</v>
      </c>
      <c r="C91">
        <v>914</v>
      </c>
      <c r="D91" s="1">
        <v>45671</v>
      </c>
      <c r="E91">
        <v>5.2</v>
      </c>
      <c r="F91">
        <v>96</v>
      </c>
      <c r="G91" t="s">
        <v>0</v>
      </c>
      <c r="H91" t="s">
        <v>5</v>
      </c>
      <c r="I91">
        <v>2</v>
      </c>
      <c r="J91" t="s">
        <v>2</v>
      </c>
      <c r="K91">
        <v>7</v>
      </c>
      <c r="L91">
        <v>9</v>
      </c>
      <c r="M91">
        <v>8</v>
      </c>
      <c r="N91">
        <v>0</v>
      </c>
      <c r="P91" t="str">
        <f>IF(OR(Table3[[#This Row],[Station]]=809,Table3[[#This Row],[Station]]=812), "Y", "N")</f>
        <v>N</v>
      </c>
    </row>
    <row r="92" spans="1:16" x14ac:dyDescent="0.35">
      <c r="A92">
        <v>2025</v>
      </c>
      <c r="B92">
        <v>2</v>
      </c>
      <c r="C92">
        <v>915</v>
      </c>
      <c r="D92" s="1">
        <v>45671</v>
      </c>
      <c r="E92">
        <v>10.199999999999999</v>
      </c>
      <c r="F92">
        <v>60</v>
      </c>
      <c r="G92" t="s">
        <v>0</v>
      </c>
      <c r="H92" t="s">
        <v>1</v>
      </c>
      <c r="I92">
        <v>1</v>
      </c>
      <c r="J92" t="s">
        <v>2</v>
      </c>
      <c r="K92">
        <v>8</v>
      </c>
      <c r="L92">
        <v>8</v>
      </c>
      <c r="M92">
        <v>8</v>
      </c>
      <c r="N92">
        <v>0</v>
      </c>
      <c r="P92" t="str">
        <f>IF(OR(Table3[[#This Row],[Station]]=809,Table3[[#This Row],[Station]]=812), "Y", "N")</f>
        <v>N</v>
      </c>
    </row>
    <row r="93" spans="1:16" x14ac:dyDescent="0.35">
      <c r="A93">
        <v>2025</v>
      </c>
      <c r="B93">
        <v>2</v>
      </c>
      <c r="C93">
        <v>918</v>
      </c>
      <c r="D93" s="1">
        <v>45671</v>
      </c>
      <c r="E93">
        <v>6.8</v>
      </c>
      <c r="F93">
        <v>90</v>
      </c>
      <c r="G93" t="s">
        <v>0</v>
      </c>
      <c r="H93" t="s">
        <v>5</v>
      </c>
      <c r="I93">
        <v>1</v>
      </c>
      <c r="J93" t="s">
        <v>2</v>
      </c>
      <c r="K93">
        <v>9</v>
      </c>
      <c r="L93">
        <v>9</v>
      </c>
      <c r="M93">
        <v>9</v>
      </c>
      <c r="N93">
        <v>0</v>
      </c>
      <c r="P93" t="str">
        <f>IF(OR(Table3[[#This Row],[Station]]=809,Table3[[#This Row],[Station]]=812), "Y", "N")</f>
        <v>N</v>
      </c>
    </row>
    <row r="94" spans="1:16" x14ac:dyDescent="0.35">
      <c r="A94">
        <v>2025</v>
      </c>
      <c r="B94">
        <v>2</v>
      </c>
      <c r="C94">
        <v>919</v>
      </c>
      <c r="D94" s="1">
        <v>45671</v>
      </c>
      <c r="E94">
        <v>8.8000000000000007</v>
      </c>
      <c r="F94">
        <v>70</v>
      </c>
      <c r="G94" t="s">
        <v>0</v>
      </c>
      <c r="H94" t="s">
        <v>6</v>
      </c>
      <c r="J94" t="s">
        <v>2</v>
      </c>
      <c r="P94" t="str">
        <f>IF(OR(Table3[[#This Row],[Station]]=809,Table3[[#This Row],[Station]]=812), "Y", "N")</f>
        <v>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Pien, Catarina L</dc:creator>
  <cp:lastModifiedBy>Pien, Catarina L</cp:lastModifiedBy>
  <dcterms:created xsi:type="dcterms:W3CDTF">2025-01-24T04:08:28Z</dcterms:created>
  <dcterms:modified xsi:type="dcterms:W3CDTF">2025-01-24T04:09:39Z</dcterms:modified>
</cp:coreProperties>
</file>