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E:\Olivia\"/>
    </mc:Choice>
  </mc:AlternateContent>
  <xr:revisionPtr revIDLastSave="0" documentId="8_{0E144483-3FFC-4CA4-A267-F3B425AEEA4B}" xr6:coauthVersionLast="45" xr6:coauthVersionMax="45" xr10:uidLastSave="{00000000-0000-0000-0000-000000000000}"/>
  <bookViews>
    <workbookView xWindow="-120" yWindow="-120" windowWidth="19800" windowHeight="11760" xr2:uid="{C437106D-A807-4125-B9E5-BA26FCB3373C}"/>
  </bookViews>
  <sheets>
    <sheet name="Portada" sheetId="1" r:id="rId1"/>
    <sheet name="Índice" sheetId="2" r:id="rId2"/>
    <sheet name="Objetivo" sheetId="3" r:id="rId3"/>
    <sheet name="Introducción" sheetId="4" r:id="rId4"/>
    <sheet name="Demanda Laboral" sheetId="5" r:id="rId5"/>
    <sheet name="Base De Datos-Fórmulas" sheetId="6" r:id="rId6"/>
    <sheet name="Demostración Gráfica" sheetId="9" r:id="rId7"/>
    <sheet name="Conclusión" sheetId="10" r:id="rId8"/>
    <sheet name="Bibliografías" sheetId="11" r:id="rId9"/>
  </sheets>
  <calcPr calcId="191029"/>
  <pivotCaches>
    <pivotCache cacheId="0" r:id="rId10"/>
    <pivotCache cacheId="54" r:id="rId11"/>
    <pivotCache cacheId="6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2" i="6" l="1"/>
  <c r="C43" i="6"/>
  <c r="C44" i="6"/>
  <c r="F54" i="9"/>
  <c r="F55" i="9"/>
  <c r="F56" i="9"/>
  <c r="F57" i="9"/>
  <c r="F58" i="9"/>
  <c r="F59" i="9"/>
  <c r="E59" i="9"/>
  <c r="E58" i="9"/>
  <c r="E57" i="9"/>
  <c r="E56" i="9"/>
  <c r="E55" i="9"/>
  <c r="E54" i="9"/>
  <c r="F51" i="6" l="1"/>
  <c r="F52" i="6"/>
  <c r="F53" i="6"/>
  <c r="F54" i="6"/>
  <c r="F55" i="6"/>
  <c r="F56" i="6"/>
  <c r="D57" i="6"/>
  <c r="C57" i="6"/>
  <c r="E56" i="6"/>
  <c r="E55" i="6"/>
  <c r="E54" i="6"/>
  <c r="E53" i="6"/>
  <c r="E52" i="6"/>
  <c r="E51" i="6"/>
  <c r="C28" i="6"/>
  <c r="C27" i="6"/>
  <c r="F11" i="6" l="1"/>
  <c r="F12" i="6"/>
  <c r="F13" i="6"/>
  <c r="F14" i="6"/>
  <c r="F10" i="6"/>
  <c r="B37" i="5"/>
</calcChain>
</file>

<file path=xl/sharedStrings.xml><?xml version="1.0" encoding="utf-8"?>
<sst xmlns="http://schemas.openxmlformats.org/spreadsheetml/2006/main" count="180" uniqueCount="117">
  <si>
    <t>Universidad Autonoma de Nuevo Leon</t>
  </si>
  <si>
    <t xml:space="preserve">Facultad de Ingenieria </t>
  </si>
  <si>
    <t>Mecanica y Electrica</t>
  </si>
  <si>
    <t>Aplicación de las Tecnologias</t>
  </si>
  <si>
    <t>Docente: Ana Karen Antopia Barrón</t>
  </si>
  <si>
    <t>Frida Galilea Rodriguez Gaspar</t>
  </si>
  <si>
    <t>América Rodriguez Ramirez</t>
  </si>
  <si>
    <t>Iram Rodríguez Ibarra</t>
  </si>
  <si>
    <t>Iván Eduardo Rodríguez Valadez</t>
  </si>
  <si>
    <t>Ricardo Gabriel Salazar Oros</t>
  </si>
  <si>
    <t>Pedro del Alba S/N, Niños Héroes, Ciudad Universitaria, San Nicolas de los Garza, N.L.</t>
  </si>
  <si>
    <t>Fecha: 21/11/2020</t>
  </si>
  <si>
    <t>Grupo: 038          Hora: N5</t>
  </si>
  <si>
    <t>EQUIPO 15 - IAS</t>
  </si>
  <si>
    <t>Problemática</t>
  </si>
  <si>
    <t>OBJETIVO</t>
  </si>
  <si>
    <t>CONCLUSIÓN</t>
  </si>
  <si>
    <t xml:space="preserve">OBJETIVO </t>
  </si>
  <si>
    <t>DE LA PROBELMATICA</t>
  </si>
  <si>
    <t>DEMANDA LABORAL</t>
  </si>
  <si>
    <t>Edades</t>
  </si>
  <si>
    <t>Cantidad de Estudiantes</t>
  </si>
  <si>
    <t>20 años</t>
  </si>
  <si>
    <t>21 años</t>
  </si>
  <si>
    <t>22 años</t>
  </si>
  <si>
    <t>23 años</t>
  </si>
  <si>
    <t>24 años</t>
  </si>
  <si>
    <t>25 años</t>
  </si>
  <si>
    <t>26 años</t>
  </si>
  <si>
    <t>29 años</t>
  </si>
  <si>
    <t>Edades de Estudiantes Graduados (Nov, 2007)</t>
  </si>
  <si>
    <t>Fuente:</t>
  </si>
  <si>
    <t>Entrevista a estudiantes de Ingeniería en Sistemas Informáticos de la UNICO (Noviembre 2007)</t>
  </si>
  <si>
    <t>https://www.monografias.com/trabajos55/perfil-estudiante-informatica/perfil-estudiante-informatica2.shtml</t>
  </si>
  <si>
    <t>URL:</t>
  </si>
  <si>
    <t>INTRODUCCIÓN</t>
  </si>
  <si>
    <t>Total</t>
  </si>
  <si>
    <t>Comptenecia del Mercado</t>
  </si>
  <si>
    <t>Profesion</t>
  </si>
  <si>
    <t>Sueldo</t>
  </si>
  <si>
    <t>Egresados</t>
  </si>
  <si>
    <t>Industrial</t>
  </si>
  <si>
    <t>Porcentaje</t>
  </si>
  <si>
    <t>Egresados de Ingenierias 2016</t>
  </si>
  <si>
    <t>https://www.infobae.com/educacion/2018/01/24/psicologos-y-abogados-pero-no-ingenieros-en-algunas-disciplinas-clave-se-reciben-menos-de-25-alumnos/</t>
  </si>
  <si>
    <t>Etiquetas de fila</t>
  </si>
  <si>
    <t>Total general</t>
  </si>
  <si>
    <t xml:space="preserve"> </t>
  </si>
  <si>
    <t xml:space="preserve">Las Ingenierías Más Estudiadas </t>
  </si>
  <si>
    <t>Carrera</t>
  </si>
  <si>
    <t>Tecnologías de la Información</t>
  </si>
  <si>
    <t>Ciencias de la Computación</t>
  </si>
  <si>
    <t>Profesionistas Ocupados</t>
  </si>
  <si>
    <t>Ingeniería Mécanica</t>
  </si>
  <si>
    <t>Construcción e Ingeniería Civil</t>
  </si>
  <si>
    <t>Ingeniería Industrial</t>
  </si>
  <si>
    <t>Suma de Profesionistas Ocupados</t>
  </si>
  <si>
    <t>https://www.unionjalisco.mx/articulo/2020/09/04/negocios/empleo-estas-son-las-ingenierias-mejor-y-peor-pagadas-en-mexico</t>
  </si>
  <si>
    <t xml:space="preserve">Fuente: </t>
  </si>
  <si>
    <t xml:space="preserve">BASE DE DATOS - FORMULAS </t>
  </si>
  <si>
    <t xml:space="preserve">Promedio de Profesionistas </t>
  </si>
  <si>
    <t>Carreras Mejor Pagadas para 2019</t>
  </si>
  <si>
    <t>Salario</t>
  </si>
  <si>
    <t>Finanzas y economia</t>
  </si>
  <si>
    <t>Medicina</t>
  </si>
  <si>
    <t>Ingeniería Civil</t>
  </si>
  <si>
    <t>Ingeniería En sistemas Digitales</t>
  </si>
  <si>
    <t>Ingeniería en Software</t>
  </si>
  <si>
    <t>Químico</t>
  </si>
  <si>
    <t>Servicios de Transporte</t>
  </si>
  <si>
    <t>Salario Máximo</t>
  </si>
  <si>
    <t>Ingeniería en Mecatrónica</t>
  </si>
  <si>
    <t>Ciencias de La computación</t>
  </si>
  <si>
    <t>Ingresados por año</t>
  </si>
  <si>
    <t>Psicología</t>
  </si>
  <si>
    <t>Contabilidad</t>
  </si>
  <si>
    <t>Derecho</t>
  </si>
  <si>
    <t xml:space="preserve">Las 6 Profesiones con más demanda en México </t>
  </si>
  <si>
    <t xml:space="preserve">No. </t>
  </si>
  <si>
    <t>Profesión</t>
  </si>
  <si>
    <t>Egresados Por Año</t>
  </si>
  <si>
    <t>Promedio</t>
  </si>
  <si>
    <t>Ingresados</t>
  </si>
  <si>
    <t>Diferencia</t>
  </si>
  <si>
    <t>Agronómica</t>
  </si>
  <si>
    <t>Informática</t>
  </si>
  <si>
    <t>Computación</t>
  </si>
  <si>
    <t>Mecánica</t>
  </si>
  <si>
    <t>https://www-publimetro-com-mx.cdn.ampproject.org/</t>
  </si>
  <si>
    <t>https://amp-notimerica-com.cdn.ampproject.org/</t>
  </si>
  <si>
    <t>Salario Mínimo</t>
  </si>
  <si>
    <t>Total General</t>
  </si>
  <si>
    <t>BIBLIOGRAFÍAS</t>
  </si>
  <si>
    <t>BASE DE DATOS-FÓRMULAS</t>
  </si>
  <si>
    <t>DEMOSTRACIÓN GRÁFICA</t>
  </si>
  <si>
    <t>Demostración de Gráficas</t>
  </si>
  <si>
    <t>% de Mujeres</t>
  </si>
  <si>
    <t>Industria de la Alimentación</t>
  </si>
  <si>
    <t>Ciencias de la computación</t>
  </si>
  <si>
    <t>Tecnologías de la información</t>
  </si>
  <si>
    <t>Ingeniería Mecánica</t>
  </si>
  <si>
    <t>Ingeniería Química</t>
  </si>
  <si>
    <t>Ingeniería donde las mujeres son mayoría</t>
  </si>
  <si>
    <t>Las 6 Profesiones con más demanda en México</t>
  </si>
  <si>
    <t>Suma de Promedio</t>
  </si>
  <si>
    <t>Suma de Diferencia</t>
  </si>
  <si>
    <t>PROBLEMÁTICA</t>
  </si>
  <si>
    <t>Empleo</t>
  </si>
  <si>
    <t>Vacantes</t>
  </si>
  <si>
    <t>Ingeniero de Software</t>
  </si>
  <si>
    <t>Arquitecto</t>
  </si>
  <si>
    <t>Desarrolladorr Javascript</t>
  </si>
  <si>
    <t>Analista de Software</t>
  </si>
  <si>
    <t>Los 4 trabajos con más demanda en México, según LinkedIn</t>
  </si>
  <si>
    <t>No.</t>
  </si>
  <si>
    <t>Suma de Vacantes</t>
  </si>
  <si>
    <t>SOLUCIÓN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</si>
</sst>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80A]* #,##0.00_-;\-[$$-80A]* #,##0.00_-;_-[$$-80A]* &quot;-&quot;??_-;_-@_-"/>
    <numFmt numFmtId="165" formatCode="0.0%"/>
  </numFmts>
  <fonts count="34" x14ac:knownFonts="1">
    <font>
      <sz val="11"/>
      <color theme="1"/>
      <name val="Century Gothic"/>
      <family val="2"/>
      <scheme val="minor"/>
    </font>
    <font>
      <b/>
      <sz val="11"/>
      <color theme="1"/>
      <name val="Century Gothic"/>
      <family val="2"/>
      <scheme val="minor"/>
    </font>
    <font>
      <sz val="16"/>
      <color theme="1"/>
      <name val="Century Gothic"/>
      <family val="2"/>
      <scheme val="minor"/>
    </font>
    <font>
      <b/>
      <sz val="12"/>
      <color theme="1"/>
      <name val="Century Gothic"/>
      <family val="2"/>
      <scheme val="minor"/>
    </font>
    <font>
      <b/>
      <sz val="14"/>
      <color theme="1"/>
      <name val="Century Gothic"/>
      <family val="2"/>
      <scheme val="minor"/>
    </font>
    <font>
      <b/>
      <sz val="18"/>
      <color theme="5"/>
      <name val="Century Gothic"/>
      <family val="2"/>
      <scheme val="minor"/>
    </font>
    <font>
      <b/>
      <sz val="11"/>
      <color theme="8"/>
      <name val="Century Gothic"/>
      <family val="2"/>
      <scheme val="minor"/>
    </font>
    <font>
      <b/>
      <sz val="11"/>
      <color theme="5"/>
      <name val="Century Gothic"/>
      <family val="2"/>
      <scheme val="minor"/>
    </font>
    <font>
      <sz val="20"/>
      <color theme="1"/>
      <name val="Century Gothic"/>
      <family val="2"/>
      <scheme val="minor"/>
    </font>
    <font>
      <b/>
      <sz val="18"/>
      <color theme="0"/>
      <name val="Century Gothic"/>
      <family val="2"/>
      <scheme val="minor"/>
    </font>
    <font>
      <b/>
      <sz val="20"/>
      <color theme="0"/>
      <name val="Century Gothic"/>
      <family val="2"/>
      <scheme val="minor"/>
    </font>
    <font>
      <b/>
      <sz val="20"/>
      <color theme="5"/>
      <name val="Century Gothic"/>
      <family val="2"/>
      <scheme val="minor"/>
    </font>
    <font>
      <b/>
      <sz val="18"/>
      <color theme="8"/>
      <name val="Century Gothic"/>
      <family val="2"/>
      <scheme val="minor"/>
    </font>
    <font>
      <u/>
      <sz val="11"/>
      <color theme="10"/>
      <name val="Century Gothic"/>
      <family val="2"/>
      <scheme val="minor"/>
    </font>
    <font>
      <b/>
      <sz val="14"/>
      <color theme="5"/>
      <name val="Century Gothic"/>
      <family val="2"/>
      <scheme val="minor"/>
    </font>
    <font>
      <sz val="11"/>
      <name val="Century Gothic"/>
      <family val="2"/>
      <scheme val="minor"/>
    </font>
    <font>
      <b/>
      <sz val="8"/>
      <name val="Century Gothic"/>
      <family val="2"/>
      <scheme val="minor"/>
    </font>
    <font>
      <b/>
      <sz val="9"/>
      <color theme="1"/>
      <name val="Century Gothic"/>
      <family val="2"/>
      <scheme val="minor"/>
    </font>
    <font>
      <b/>
      <sz val="20"/>
      <color theme="8"/>
      <name val="Century Gothic"/>
      <family val="2"/>
      <scheme val="minor"/>
    </font>
    <font>
      <sz val="11"/>
      <color theme="1"/>
      <name val="Century Gothic"/>
      <family val="2"/>
      <scheme val="minor"/>
    </font>
    <font>
      <b/>
      <sz val="11"/>
      <name val="Century Gothic"/>
      <family val="2"/>
      <scheme val="minor"/>
    </font>
    <font>
      <b/>
      <u/>
      <sz val="10"/>
      <color theme="10"/>
      <name val="Century Gothic"/>
      <family val="2"/>
      <scheme val="minor"/>
    </font>
    <font>
      <sz val="8"/>
      <color theme="1"/>
      <name val="Century Gothic"/>
      <family val="2"/>
      <scheme val="minor"/>
    </font>
    <font>
      <u/>
      <sz val="10"/>
      <color theme="10"/>
      <name val="Century Gothic"/>
      <family val="2"/>
      <scheme val="minor"/>
    </font>
    <font>
      <b/>
      <sz val="20"/>
      <color theme="4" tint="-0.499984740745262"/>
      <name val="Century Gothic"/>
      <family val="2"/>
      <scheme val="minor"/>
    </font>
    <font>
      <b/>
      <sz val="12"/>
      <color theme="8"/>
      <name val="Century Gothic"/>
      <family val="2"/>
      <scheme val="minor"/>
    </font>
    <font>
      <sz val="12"/>
      <color theme="1"/>
      <name val="Century Gothic"/>
      <family val="2"/>
      <scheme val="minor"/>
    </font>
    <font>
      <b/>
      <sz val="12"/>
      <name val="Century Gothic"/>
      <family val="2"/>
      <scheme val="minor"/>
    </font>
    <font>
      <b/>
      <sz val="12"/>
      <color theme="0"/>
      <name val="Century Gothic"/>
      <family val="2"/>
      <scheme val="minor"/>
    </font>
    <font>
      <sz val="12"/>
      <name val="Century Gothic"/>
      <family val="2"/>
      <scheme val="minor"/>
    </font>
    <font>
      <u/>
      <sz val="11"/>
      <color theme="1"/>
      <name val="Century Gothic"/>
      <family val="2"/>
      <scheme val="minor"/>
    </font>
    <font>
      <b/>
      <sz val="18"/>
      <color theme="4" tint="-0.499984740745262"/>
      <name val="Century Gothic"/>
      <family val="2"/>
      <scheme val="minor"/>
    </font>
    <font>
      <u/>
      <sz val="8"/>
      <color theme="10"/>
      <name val="Century Gothic"/>
      <family val="2"/>
      <scheme val="minor"/>
    </font>
    <font>
      <b/>
      <sz val="22"/>
      <color theme="8" tint="-0.499984740745262"/>
      <name val="Century Gothic"/>
      <family val="2"/>
      <scheme val="minor"/>
    </font>
  </fonts>
  <fills count="1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5"/>
        <bgColor indexed="64"/>
      </patternFill>
    </fill>
    <fill>
      <patternFill patternType="solid">
        <fgColor theme="4" tint="-0.49998474074526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499984740745262"/>
        <bgColor indexed="64"/>
      </patternFill>
    </fill>
    <fill>
      <patternFill patternType="solid">
        <fgColor theme="9"/>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249977111117893"/>
        <bgColor indexed="64"/>
      </patternFill>
    </fill>
    <fill>
      <patternFill patternType="solid">
        <fgColor theme="8" tint="0.39997558519241921"/>
        <bgColor indexed="64"/>
      </patternFill>
    </fill>
    <fill>
      <patternFill patternType="solid">
        <fgColor theme="4"/>
        <bgColor indexed="64"/>
      </patternFill>
    </fill>
    <fill>
      <patternFill patternType="solid">
        <fgColor theme="4" tint="0.59999389629810485"/>
        <bgColor indexed="64"/>
      </patternFill>
    </fill>
  </fills>
  <borders count="18">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theme="4"/>
      </bottom>
      <diagonal/>
    </border>
    <border>
      <left style="thin">
        <color indexed="64"/>
      </left>
      <right style="thin">
        <color indexed="64"/>
      </right>
      <top/>
      <bottom style="thin">
        <color indexed="64"/>
      </bottom>
      <diagonal/>
    </border>
    <border>
      <left/>
      <right style="thin">
        <color theme="4"/>
      </right>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indexed="64"/>
      </bottom>
      <diagonal/>
    </border>
    <border>
      <left/>
      <right style="thin">
        <color theme="4"/>
      </right>
      <top style="thin">
        <color theme="4"/>
      </top>
      <bottom style="thin">
        <color indexed="64"/>
      </bottom>
      <diagonal/>
    </border>
  </borders>
  <cellStyleXfs count="3">
    <xf numFmtId="0" fontId="0" fillId="0" borderId="0"/>
    <xf numFmtId="0" fontId="13" fillId="0" borderId="0" applyNumberFormat="0" applyFill="0" applyBorder="0" applyAlignment="0" applyProtection="0"/>
    <xf numFmtId="9" fontId="19" fillId="0" borderId="0" applyFont="0" applyFill="0" applyBorder="0" applyAlignment="0" applyProtection="0"/>
  </cellStyleXfs>
  <cellXfs count="119">
    <xf numFmtId="0" fontId="0" fillId="0" borderId="0" xfId="0"/>
    <xf numFmtId="0" fontId="0" fillId="2" borderId="0" xfId="0" applyFill="1"/>
    <xf numFmtId="0" fontId="1" fillId="2" borderId="0" xfId="0" applyFont="1" applyFill="1"/>
    <xf numFmtId="0" fontId="7" fillId="2" borderId="0" xfId="0" applyFont="1" applyFill="1"/>
    <xf numFmtId="0" fontId="0" fillId="3" borderId="0" xfId="0" applyFill="1"/>
    <xf numFmtId="0" fontId="0" fillId="4" borderId="0" xfId="0" applyFill="1"/>
    <xf numFmtId="0" fontId="8" fillId="4" borderId="0" xfId="0" applyFont="1" applyFill="1"/>
    <xf numFmtId="0" fontId="10" fillId="4" borderId="0" xfId="0" applyFont="1" applyFill="1"/>
    <xf numFmtId="0" fontId="15" fillId="6" borderId="3" xfId="0" applyFont="1" applyFill="1" applyBorder="1"/>
    <xf numFmtId="0" fontId="15" fillId="6" borderId="4" xfId="0" applyFont="1" applyFill="1" applyBorder="1"/>
    <xf numFmtId="0" fontId="15" fillId="7" borderId="1" xfId="0" applyFont="1" applyFill="1" applyBorder="1" applyAlignment="1">
      <alignment horizontal="center"/>
    </xf>
    <xf numFmtId="0" fontId="15" fillId="7" borderId="5" xfId="0" applyFont="1" applyFill="1" applyBorder="1" applyAlignment="1">
      <alignment horizontal="center"/>
    </xf>
    <xf numFmtId="0" fontId="17" fillId="0" borderId="0" xfId="0" applyFont="1"/>
    <xf numFmtId="0" fontId="1" fillId="2" borderId="0" xfId="0" applyFont="1" applyFill="1" applyAlignment="1">
      <alignment horizontal="right"/>
    </xf>
    <xf numFmtId="0" fontId="16" fillId="2" borderId="0" xfId="0" applyFont="1" applyFill="1"/>
    <xf numFmtId="0" fontId="17" fillId="2" borderId="0" xfId="0" applyFont="1" applyFill="1"/>
    <xf numFmtId="0" fontId="21" fillId="2" borderId="0" xfId="1" applyFont="1" applyFill="1"/>
    <xf numFmtId="0" fontId="20" fillId="7" borderId="2" xfId="0" applyFont="1" applyFill="1" applyBorder="1" applyAlignment="1">
      <alignment horizontal="center"/>
    </xf>
    <xf numFmtId="0" fontId="20" fillId="7" borderId="6" xfId="0" applyFont="1" applyFill="1" applyBorder="1" applyAlignment="1">
      <alignment horizontal="center"/>
    </xf>
    <xf numFmtId="0" fontId="20" fillId="8" borderId="5" xfId="0" applyFont="1" applyFill="1" applyBorder="1" applyAlignment="1">
      <alignment horizontal="right"/>
    </xf>
    <xf numFmtId="0" fontId="20" fillId="8" borderId="6" xfId="0" applyFont="1" applyFill="1" applyBorder="1" applyAlignment="1"/>
    <xf numFmtId="0" fontId="12" fillId="2" borderId="0" xfId="0" applyFont="1" applyFill="1" applyAlignment="1">
      <alignment horizontal="center"/>
    </xf>
    <xf numFmtId="0" fontId="13" fillId="2" borderId="0" xfId="1" applyFill="1"/>
    <xf numFmtId="0" fontId="23" fillId="2" borderId="0" xfId="1" applyFont="1" applyFill="1"/>
    <xf numFmtId="0" fontId="26" fillId="0" borderId="0" xfId="0" applyFont="1"/>
    <xf numFmtId="3" fontId="26" fillId="0" borderId="0" xfId="0" applyNumberFormat="1" applyFont="1"/>
    <xf numFmtId="0" fontId="3" fillId="13" borderId="0" xfId="0" applyFont="1" applyFill="1" applyAlignment="1">
      <alignment horizontal="right"/>
    </xf>
    <xf numFmtId="3" fontId="3" fillId="13" borderId="0" xfId="0" applyNumberFormat="1" applyFont="1" applyFill="1"/>
    <xf numFmtId="0" fontId="27" fillId="14" borderId="0" xfId="0" applyFont="1" applyFill="1" applyAlignment="1">
      <alignment horizontal="right"/>
    </xf>
    <xf numFmtId="3" fontId="27" fillId="14" borderId="0" xfId="0" applyNumberFormat="1" applyFont="1" applyFill="1"/>
    <xf numFmtId="0" fontId="26" fillId="0" borderId="0" xfId="0" pivotButton="1" applyFont="1"/>
    <xf numFmtId="0" fontId="26" fillId="0" borderId="0" xfId="0" applyFont="1" applyAlignment="1">
      <alignment horizontal="left"/>
    </xf>
    <xf numFmtId="0" fontId="26" fillId="0" borderId="0" xfId="0" applyNumberFormat="1" applyFont="1"/>
    <xf numFmtId="0" fontId="26" fillId="9" borderId="3" xfId="0" applyFont="1" applyFill="1" applyBorder="1" applyAlignment="1">
      <alignment horizontal="center"/>
    </xf>
    <xf numFmtId="0" fontId="26" fillId="9" borderId="10" xfId="0" applyFont="1" applyFill="1" applyBorder="1" applyAlignment="1">
      <alignment horizontal="center"/>
    </xf>
    <xf numFmtId="0" fontId="26" fillId="9" borderId="4" xfId="0" applyFont="1" applyFill="1" applyBorder="1" applyAlignment="1">
      <alignment horizontal="center"/>
    </xf>
    <xf numFmtId="0" fontId="28" fillId="10" borderId="1" xfId="0" applyFont="1" applyFill="1" applyBorder="1"/>
    <xf numFmtId="0" fontId="29" fillId="10" borderId="7" xfId="0" applyFont="1" applyFill="1" applyBorder="1" applyAlignment="1">
      <alignment horizontal="center"/>
    </xf>
    <xf numFmtId="0" fontId="29" fillId="10" borderId="2" xfId="2" applyNumberFormat="1" applyFont="1" applyFill="1" applyBorder="1" applyAlignment="1">
      <alignment horizontal="center"/>
    </xf>
    <xf numFmtId="0" fontId="3" fillId="11" borderId="7" xfId="0" applyFont="1" applyFill="1" applyBorder="1" applyAlignment="1">
      <alignment horizontal="center"/>
    </xf>
    <xf numFmtId="9" fontId="3" fillId="12" borderId="7" xfId="2" applyFont="1" applyFill="1" applyBorder="1" applyAlignment="1">
      <alignment horizontal="center"/>
    </xf>
    <xf numFmtId="0" fontId="26" fillId="2" borderId="0" xfId="0" applyFont="1" applyFill="1"/>
    <xf numFmtId="164" fontId="26" fillId="0" borderId="0" xfId="0" applyNumberFormat="1" applyFont="1" applyFill="1"/>
    <xf numFmtId="0" fontId="26" fillId="0" borderId="0" xfId="0" applyFont="1" applyFill="1"/>
    <xf numFmtId="0" fontId="28" fillId="5" borderId="0" xfId="0" applyFont="1" applyFill="1"/>
    <xf numFmtId="0" fontId="28" fillId="5" borderId="0" xfId="0" applyFont="1" applyFill="1" applyAlignment="1">
      <alignment horizontal="right"/>
    </xf>
    <xf numFmtId="164" fontId="28" fillId="5" borderId="0" xfId="0" applyNumberFormat="1" applyFont="1" applyFill="1" applyAlignment="1">
      <alignment horizontal="right"/>
    </xf>
    <xf numFmtId="0" fontId="26" fillId="0" borderId="0" xfId="0" applyFont="1" applyAlignment="1">
      <alignment horizontal="right"/>
    </xf>
    <xf numFmtId="0" fontId="26" fillId="0" borderId="0" xfId="0" applyFont="1" applyAlignment="1">
      <alignment horizontal="center"/>
    </xf>
    <xf numFmtId="0" fontId="26" fillId="0" borderId="0" xfId="0" applyFont="1" applyFill="1" applyAlignment="1">
      <alignment horizontal="center"/>
    </xf>
    <xf numFmtId="0" fontId="25" fillId="0" borderId="0" xfId="0" applyFont="1"/>
    <xf numFmtId="0" fontId="27" fillId="0" borderId="0" xfId="0" applyFont="1"/>
    <xf numFmtId="3" fontId="29" fillId="0" borderId="0" xfId="0" applyNumberFormat="1" applyFont="1"/>
    <xf numFmtId="3" fontId="3" fillId="0" borderId="0" xfId="0" applyNumberFormat="1" applyFont="1" applyFill="1" applyAlignment="1">
      <alignment horizontal="center"/>
    </xf>
    <xf numFmtId="0" fontId="28" fillId="15" borderId="0" xfId="0" applyFont="1" applyFill="1" applyAlignment="1">
      <alignment horizontal="right"/>
    </xf>
    <xf numFmtId="3" fontId="28" fillId="15" borderId="0" xfId="0" applyNumberFormat="1" applyFont="1" applyFill="1"/>
    <xf numFmtId="0" fontId="28" fillId="2" borderId="0" xfId="0" applyFont="1" applyFill="1"/>
    <xf numFmtId="164" fontId="26" fillId="10" borderId="7" xfId="0" applyNumberFormat="1" applyFont="1" applyFill="1" applyBorder="1"/>
    <xf numFmtId="0" fontId="27" fillId="16" borderId="5" xfId="0" applyFont="1" applyFill="1" applyBorder="1"/>
    <xf numFmtId="164" fontId="27" fillId="16" borderId="7" xfId="0" applyNumberFormat="1" applyFont="1" applyFill="1" applyBorder="1"/>
    <xf numFmtId="0" fontId="27" fillId="16" borderId="8" xfId="0" applyFont="1" applyFill="1" applyBorder="1" applyAlignment="1">
      <alignment horizontal="center"/>
    </xf>
    <xf numFmtId="0" fontId="27" fillId="16" borderId="6" xfId="2" applyNumberFormat="1" applyFont="1" applyFill="1" applyBorder="1" applyAlignment="1">
      <alignment horizontal="center"/>
    </xf>
    <xf numFmtId="0" fontId="27" fillId="16" borderId="1" xfId="0" applyFont="1" applyFill="1" applyBorder="1"/>
    <xf numFmtId="0" fontId="27" fillId="16" borderId="7" xfId="0" applyFont="1" applyFill="1" applyBorder="1" applyAlignment="1">
      <alignment horizontal="center"/>
    </xf>
    <xf numFmtId="0" fontId="27" fillId="16" borderId="2" xfId="2" applyNumberFormat="1" applyFont="1" applyFill="1" applyBorder="1" applyAlignment="1">
      <alignment horizontal="center"/>
    </xf>
    <xf numFmtId="0" fontId="26" fillId="16" borderId="0" xfId="0" applyFont="1" applyFill="1"/>
    <xf numFmtId="3" fontId="26" fillId="16" borderId="0" xfId="0" applyNumberFormat="1" applyFont="1" applyFill="1"/>
    <xf numFmtId="0" fontId="25" fillId="16" borderId="0" xfId="0" applyFont="1" applyFill="1"/>
    <xf numFmtId="0" fontId="27" fillId="16" borderId="0" xfId="0" applyFont="1" applyFill="1"/>
    <xf numFmtId="3" fontId="3" fillId="16" borderId="0" xfId="0" applyNumberFormat="1" applyFont="1" applyFill="1" applyAlignment="1">
      <alignment horizontal="center"/>
    </xf>
    <xf numFmtId="0" fontId="1" fillId="16" borderId="0" xfId="0" applyFont="1" applyFill="1"/>
    <xf numFmtId="0" fontId="3" fillId="16" borderId="0" xfId="0" applyFont="1" applyFill="1"/>
    <xf numFmtId="3" fontId="27" fillId="16" borderId="0" xfId="0" applyNumberFormat="1" applyFont="1" applyFill="1"/>
    <xf numFmtId="0" fontId="28" fillId="5" borderId="9" xfId="0" applyFont="1" applyFill="1" applyBorder="1" applyAlignment="1">
      <alignment horizontal="right"/>
    </xf>
    <xf numFmtId="164" fontId="28" fillId="5" borderId="9" xfId="0" applyNumberFormat="1" applyFont="1" applyFill="1" applyBorder="1" applyAlignment="1">
      <alignment horizontal="right"/>
    </xf>
    <xf numFmtId="0" fontId="0" fillId="2" borderId="11" xfId="0" applyFill="1" applyBorder="1"/>
    <xf numFmtId="0" fontId="28" fillId="5" borderId="12" xfId="0" applyFont="1" applyFill="1" applyBorder="1" applyAlignment="1">
      <alignment horizontal="right"/>
    </xf>
    <xf numFmtId="164" fontId="28" fillId="5" borderId="13" xfId="0" applyNumberFormat="1" applyFont="1" applyFill="1" applyBorder="1" applyAlignment="1">
      <alignment horizontal="right"/>
    </xf>
    <xf numFmtId="0" fontId="30" fillId="2" borderId="0" xfId="0" applyFont="1" applyFill="1"/>
    <xf numFmtId="0" fontId="22" fillId="2" borderId="0" xfId="0" applyFont="1" applyFill="1" applyAlignment="1">
      <alignment horizontal="center"/>
    </xf>
    <xf numFmtId="0" fontId="1" fillId="2" borderId="0" xfId="0" applyFont="1" applyFill="1" applyAlignment="1">
      <alignment horizontal="center"/>
    </xf>
    <xf numFmtId="0" fontId="1" fillId="2" borderId="0" xfId="0" applyFont="1" applyFill="1"/>
    <xf numFmtId="0" fontId="6" fillId="2" borderId="0" xfId="0" applyFont="1" applyFill="1" applyAlignment="1">
      <alignment horizontal="center"/>
    </xf>
    <xf numFmtId="0" fontId="1" fillId="2" borderId="0" xfId="0" applyFont="1" applyFill="1" applyAlignment="1">
      <alignment horizontal="left"/>
    </xf>
    <xf numFmtId="0" fontId="4" fillId="2" borderId="0" xfId="0" applyFont="1" applyFill="1" applyAlignment="1">
      <alignment horizontal="center"/>
    </xf>
    <xf numFmtId="0" fontId="3" fillId="2" borderId="0" xfId="0" applyFont="1" applyFill="1" applyAlignment="1">
      <alignment horizontal="center"/>
    </xf>
    <xf numFmtId="0" fontId="2" fillId="2" borderId="0" xfId="0" applyFont="1" applyFill="1" applyAlignment="1">
      <alignment horizontal="center"/>
    </xf>
    <xf numFmtId="0" fontId="5" fillId="2" borderId="0" xfId="0" applyFont="1" applyFill="1" applyAlignment="1">
      <alignment horizontal="center"/>
    </xf>
    <xf numFmtId="0" fontId="9" fillId="5" borderId="0" xfId="0" applyFont="1" applyFill="1" applyAlignment="1">
      <alignment horizontal="center"/>
    </xf>
    <xf numFmtId="0" fontId="11" fillId="2" borderId="0" xfId="0" applyFont="1" applyFill="1" applyAlignment="1">
      <alignment horizontal="center"/>
    </xf>
    <xf numFmtId="0" fontId="12" fillId="2" borderId="0" xfId="0" applyFont="1" applyFill="1" applyAlignment="1">
      <alignment horizontal="center"/>
    </xf>
    <xf numFmtId="0" fontId="18" fillId="2" borderId="0" xfId="0" applyFont="1" applyFill="1" applyAlignment="1">
      <alignment horizontal="center"/>
    </xf>
    <xf numFmtId="0" fontId="14" fillId="2" borderId="0" xfId="0" applyFont="1" applyFill="1" applyAlignment="1">
      <alignment horizontal="center"/>
    </xf>
    <xf numFmtId="0" fontId="24" fillId="2" borderId="0" xfId="0" applyFont="1" applyFill="1" applyAlignment="1">
      <alignment horizontal="center"/>
    </xf>
    <xf numFmtId="164" fontId="26" fillId="0" borderId="15" xfId="0" applyNumberFormat="1" applyFont="1" applyBorder="1"/>
    <xf numFmtId="0" fontId="26" fillId="0" borderId="14" xfId="0" applyFont="1" applyBorder="1"/>
    <xf numFmtId="0" fontId="0" fillId="0" borderId="0" xfId="0" applyFill="1"/>
    <xf numFmtId="0" fontId="31" fillId="2" borderId="0" xfId="0" applyFont="1" applyFill="1" applyAlignment="1">
      <alignment horizontal="center"/>
    </xf>
    <xf numFmtId="0" fontId="26" fillId="0" borderId="16" xfId="0" applyFont="1" applyBorder="1"/>
    <xf numFmtId="164" fontId="26" fillId="0" borderId="17" xfId="0" applyNumberFormat="1" applyFont="1" applyBorder="1"/>
    <xf numFmtId="0" fontId="1" fillId="17" borderId="14" xfId="0" applyFont="1" applyFill="1" applyBorder="1"/>
    <xf numFmtId="0" fontId="3" fillId="17" borderId="14" xfId="0" applyFont="1" applyFill="1" applyBorder="1"/>
    <xf numFmtId="0" fontId="26" fillId="17" borderId="0" xfId="0" applyFont="1" applyFill="1"/>
    <xf numFmtId="3" fontId="26" fillId="17" borderId="0" xfId="0" applyNumberFormat="1" applyFont="1" applyFill="1"/>
    <xf numFmtId="165" fontId="26" fillId="0" borderId="0" xfId="2" applyNumberFormat="1" applyFont="1" applyFill="1"/>
    <xf numFmtId="165" fontId="26" fillId="17" borderId="0" xfId="2" applyNumberFormat="1" applyFont="1" applyFill="1"/>
    <xf numFmtId="0" fontId="32" fillId="2" borderId="0" xfId="1" applyFont="1" applyFill="1"/>
    <xf numFmtId="0" fontId="29" fillId="0" borderId="0" xfId="0" applyFont="1" applyAlignment="1">
      <alignment horizontal="center"/>
    </xf>
    <xf numFmtId="0" fontId="29" fillId="0" borderId="0" xfId="0" applyFont="1" applyFill="1" applyAlignment="1">
      <alignment horizontal="center"/>
    </xf>
    <xf numFmtId="0" fontId="28" fillId="5" borderId="14" xfId="0" applyFont="1" applyFill="1" applyBorder="1" applyAlignment="1">
      <alignment horizontal="center"/>
    </xf>
    <xf numFmtId="0" fontId="28" fillId="5" borderId="15"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33" fillId="2" borderId="0" xfId="0" applyFont="1" applyFill="1" applyAlignment="1">
      <alignment horizontal="center"/>
    </xf>
    <xf numFmtId="0" fontId="12" fillId="0" borderId="0" xfId="0" applyFont="1" applyAlignment="1">
      <alignment horizontal="center"/>
    </xf>
    <xf numFmtId="0" fontId="0" fillId="0" borderId="0" xfId="0" applyFill="1" applyAlignment="1">
      <alignment horizontal="right"/>
    </xf>
    <xf numFmtId="0" fontId="0" fillId="2" borderId="0" xfId="0" applyFill="1" applyAlignment="1">
      <alignment horizontal="left"/>
    </xf>
    <xf numFmtId="0" fontId="0" fillId="2" borderId="0" xfId="0" applyNumberFormat="1" applyFill="1"/>
  </cellXfs>
  <cellStyles count="3">
    <cellStyle name="Hipervínculo" xfId="1" builtinId="8"/>
    <cellStyle name="Normal" xfId="0" builtinId="0"/>
    <cellStyle name="Porcentaje" xfId="2" builtinId="5"/>
  </cellStyles>
  <dxfs count="81">
    <dxf>
      <fill>
        <patternFill>
          <bgColor theme="0"/>
        </patternFill>
      </fill>
    </dxf>
    <dxf>
      <fill>
        <patternFill>
          <bgColor theme="0"/>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sz val="12"/>
      </font>
    </dxf>
    <dxf>
      <font>
        <sz val="12"/>
      </font>
    </dxf>
    <dxf>
      <font>
        <sz val="12"/>
      </font>
    </dxf>
    <dxf>
      <font>
        <sz val="12"/>
      </font>
    </dxf>
    <dxf>
      <font>
        <sz val="12"/>
      </font>
    </dxf>
    <dxf>
      <font>
        <sz val="12"/>
      </font>
    </dxf>
    <dxf>
      <font>
        <b/>
        <i val="0"/>
        <strike val="0"/>
        <condense val="0"/>
        <extend val="0"/>
        <outline val="0"/>
        <shadow val="0"/>
        <u val="none"/>
        <vertAlign val="baseline"/>
        <sz val="12"/>
        <color theme="0"/>
        <name val="Century Gothic"/>
        <family val="2"/>
        <scheme val="minor"/>
      </font>
      <numFmt numFmtId="164" formatCode="_-[$$-80A]* #,##0.00_-;\-[$$-80A]* #,##0.00_-;_-[$$-80A]* &quot;-&quot;??_-;_-@_-"/>
      <fill>
        <patternFill patternType="solid">
          <fgColor indexed="64"/>
          <bgColor theme="4" tint="-0.499984740745262"/>
        </patternFill>
      </fill>
      <alignment horizontal="right" vertical="bottom" textRotation="0" wrapText="0" indent="0" justifyLastLine="0" shrinkToFit="0" readingOrder="0"/>
    </dxf>
    <dxf>
      <font>
        <b/>
        <i val="0"/>
        <strike val="0"/>
        <condense val="0"/>
        <extend val="0"/>
        <outline val="0"/>
        <shadow val="0"/>
        <u val="none"/>
        <vertAlign val="baseline"/>
        <sz val="12"/>
        <color theme="0"/>
        <name val="Century Gothic"/>
        <family val="2"/>
        <scheme val="minor"/>
      </font>
      <fill>
        <patternFill patternType="solid">
          <fgColor indexed="64"/>
          <bgColor theme="4" tint="-0.499984740745262"/>
        </patternFill>
      </fill>
      <alignment horizontal="right" vertical="bottom" textRotation="0" wrapText="0" indent="0" justifyLastLine="0" shrinkToFit="0" readingOrder="0"/>
    </dxf>
    <dxf>
      <font>
        <b/>
        <strike val="0"/>
        <outline val="0"/>
        <shadow val="0"/>
        <u val="none"/>
        <vertAlign val="baseline"/>
        <sz val="12"/>
        <name val="Century Gothic"/>
        <family val="2"/>
        <scheme val="minor"/>
      </font>
      <numFmt numFmtId="3" formatCode="#,##0"/>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2"/>
        <name val="Century Gothic"/>
        <family val="2"/>
        <scheme val="minor"/>
      </font>
      <alignment horizontal="center" vertical="bottom" textRotation="0" wrapText="0" indent="0" justifyLastLine="0" shrinkToFit="0" readingOrder="0"/>
    </dxf>
    <dxf>
      <font>
        <strike val="0"/>
        <outline val="0"/>
        <shadow val="0"/>
        <u val="none"/>
        <vertAlign val="baseline"/>
        <sz val="12"/>
        <color auto="1"/>
        <name val="Century Gothic"/>
        <family val="2"/>
        <scheme val="minor"/>
      </font>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2"/>
        <color auto="1"/>
        <name val="Century Gothic"/>
        <family val="2"/>
        <scheme val="minor"/>
      </font>
      <alignment horizontal="center" vertical="bottom" textRotation="0" wrapText="0" indent="0" justifyLastLine="0" shrinkToFit="0" readingOrder="0"/>
    </dxf>
    <dxf>
      <font>
        <b/>
        <strike val="0"/>
        <outline val="0"/>
        <shadow val="0"/>
        <u val="none"/>
        <vertAlign val="baseline"/>
        <sz val="12"/>
        <name val="Century Gothic"/>
        <family val="2"/>
        <scheme val="minor"/>
      </font>
      <numFmt numFmtId="3" formatCode="#,##0"/>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2"/>
        <color auto="1"/>
        <name val="Century Gothic"/>
        <family val="2"/>
        <scheme val="minor"/>
      </font>
      <numFmt numFmtId="3" formatCode="#,##0"/>
    </dxf>
    <dxf>
      <font>
        <strike val="0"/>
        <outline val="0"/>
        <shadow val="0"/>
        <u val="none"/>
        <vertAlign val="baseline"/>
        <sz val="12"/>
        <color auto="1"/>
        <name val="Century Gothic"/>
        <family val="2"/>
        <scheme val="minor"/>
      </font>
      <numFmt numFmtId="3" formatCode="#,##0"/>
    </dxf>
    <dxf>
      <font>
        <b/>
        <strike val="0"/>
        <outline val="0"/>
        <shadow val="0"/>
        <u val="none"/>
        <vertAlign val="baseline"/>
        <sz val="12"/>
        <color auto="1"/>
        <name val="Century Gothic"/>
        <family val="2"/>
        <scheme val="minor"/>
      </font>
    </dxf>
    <dxf>
      <font>
        <b/>
        <strike val="0"/>
        <outline val="0"/>
        <shadow val="0"/>
        <u val="none"/>
        <vertAlign val="baseline"/>
        <sz val="12"/>
        <color theme="8"/>
        <name val="Century Gothic"/>
        <family val="2"/>
        <scheme val="minor"/>
      </font>
    </dxf>
    <dxf>
      <font>
        <strike val="0"/>
        <outline val="0"/>
        <shadow val="0"/>
        <u val="none"/>
        <vertAlign val="baseline"/>
        <sz val="12"/>
        <name val="Century Gothic"/>
        <family val="2"/>
        <scheme val="minor"/>
      </font>
    </dxf>
    <dxf>
      <font>
        <strike val="0"/>
        <outline val="0"/>
        <shadow val="0"/>
        <u val="none"/>
        <vertAlign val="baseline"/>
        <sz val="12"/>
        <name val="Century Gothic"/>
        <family val="2"/>
        <scheme val="minor"/>
      </font>
      <fill>
        <patternFill patternType="none">
          <fgColor indexed="64"/>
          <bgColor auto="1"/>
        </patternFill>
      </fill>
    </dxf>
    <dxf>
      <font>
        <b val="0"/>
        <i val="0"/>
        <strike val="0"/>
        <condense val="0"/>
        <extend val="0"/>
        <outline val="0"/>
        <shadow val="0"/>
        <u val="none"/>
        <vertAlign val="baseline"/>
        <sz val="12"/>
        <color theme="1"/>
        <name val="Century Gothic"/>
        <family val="2"/>
        <scheme val="minor"/>
      </font>
      <numFmt numFmtId="165" formatCode="0.0%"/>
      <fill>
        <patternFill patternType="none">
          <fgColor indexed="64"/>
          <bgColor auto="1"/>
        </patternFill>
      </fill>
    </dxf>
    <dxf>
      <font>
        <strike val="0"/>
        <outline val="0"/>
        <shadow val="0"/>
        <u val="none"/>
        <vertAlign val="baseline"/>
        <sz val="12"/>
        <name val="Century Gothic"/>
        <family val="2"/>
        <scheme val="minor"/>
      </font>
      <fill>
        <patternFill patternType="none">
          <fgColor indexed="64"/>
          <bgColor auto="1"/>
        </patternFill>
      </fill>
    </dxf>
    <dxf>
      <font>
        <strike val="0"/>
        <outline val="0"/>
        <shadow val="0"/>
        <u val="none"/>
        <vertAlign val="baseline"/>
        <sz val="12"/>
        <name val="Century Gothic"/>
        <family val="2"/>
        <scheme val="minor"/>
      </font>
      <numFmt numFmtId="3" formatCode="#,##0"/>
    </dxf>
    <dxf>
      <font>
        <strike val="0"/>
        <outline val="0"/>
        <shadow val="0"/>
        <u val="none"/>
        <vertAlign val="baseline"/>
        <sz val="12"/>
        <name val="Century Gothic"/>
        <family val="2"/>
        <scheme val="minor"/>
      </font>
    </dxf>
    <dxf>
      <font>
        <strike val="0"/>
        <outline val="0"/>
        <shadow val="0"/>
        <u val="none"/>
        <vertAlign val="baseline"/>
        <sz val="12"/>
        <name val="Century Gothic"/>
        <family val="2"/>
        <scheme val="minor"/>
      </font>
    </dxf>
    <dxf>
      <font>
        <b/>
        <strike val="0"/>
        <outline val="0"/>
        <shadow val="0"/>
        <u val="none"/>
        <vertAlign val="baseline"/>
        <sz val="12"/>
        <name val="Century Gothic"/>
        <family val="2"/>
        <scheme val="minor"/>
      </font>
      <numFmt numFmtId="3" formatCode="#,##0"/>
      <fill>
        <patternFill patternType="none">
          <fgColor indexed="64"/>
          <bgColor auto="1"/>
        </patternFill>
      </fill>
      <alignment horizontal="center" vertical="bottom" textRotation="0" wrapText="0" indent="0" justifyLastLine="0" shrinkToFit="0" readingOrder="0"/>
    </dxf>
    <dxf>
      <font>
        <b/>
        <strike val="0"/>
        <outline val="0"/>
        <shadow val="0"/>
        <u val="none"/>
        <vertAlign val="baseline"/>
        <sz val="12"/>
        <name val="Century Gothic"/>
        <family val="2"/>
        <scheme val="minor"/>
      </font>
      <numFmt numFmtId="3" formatCode="#,##0"/>
      <fill>
        <patternFill patternType="none">
          <fgColor indexed="64"/>
          <bgColor auto="1"/>
        </patternFill>
      </fill>
      <alignment horizontal="center" vertical="bottom" textRotation="0" wrapText="0" indent="0" justifyLastLine="0" shrinkToFit="0" readingOrder="0"/>
    </dxf>
    <dxf>
      <font>
        <strike val="0"/>
        <outline val="0"/>
        <shadow val="0"/>
        <u val="none"/>
        <vertAlign val="baseline"/>
        <sz val="12"/>
        <color auto="1"/>
        <name val="Century Gothic"/>
        <family val="2"/>
        <scheme val="minor"/>
      </font>
      <numFmt numFmtId="3" formatCode="#,##0"/>
    </dxf>
    <dxf>
      <font>
        <strike val="0"/>
        <outline val="0"/>
        <shadow val="0"/>
        <u val="none"/>
        <vertAlign val="baseline"/>
        <sz val="12"/>
        <color auto="1"/>
        <name val="Century Gothic"/>
        <family val="2"/>
        <scheme val="minor"/>
      </font>
      <numFmt numFmtId="3" formatCode="#,##0"/>
    </dxf>
    <dxf>
      <font>
        <b/>
        <strike val="0"/>
        <outline val="0"/>
        <shadow val="0"/>
        <u val="none"/>
        <vertAlign val="baseline"/>
        <sz val="12"/>
        <color auto="1"/>
        <name val="Century Gothic"/>
        <family val="2"/>
        <scheme val="minor"/>
      </font>
    </dxf>
    <dxf>
      <font>
        <b/>
        <strike val="0"/>
        <outline val="0"/>
        <shadow val="0"/>
        <u val="none"/>
        <vertAlign val="baseline"/>
        <sz val="12"/>
        <color theme="8"/>
        <name val="Century Gothic"/>
        <family val="2"/>
        <scheme val="minor"/>
      </font>
    </dxf>
    <dxf>
      <font>
        <strike val="0"/>
        <outline val="0"/>
        <shadow val="0"/>
        <u val="none"/>
        <vertAlign val="baseline"/>
        <sz val="12"/>
        <name val="Century Gothic"/>
        <family val="2"/>
        <scheme val="minor"/>
      </font>
    </dxf>
    <dxf>
      <font>
        <strike val="0"/>
        <outline val="0"/>
        <shadow val="0"/>
        <u val="none"/>
        <vertAlign val="baseline"/>
        <sz val="12"/>
        <name val="Century Gothic"/>
        <family val="2"/>
        <scheme val="minor"/>
      </font>
    </dxf>
    <dxf>
      <font>
        <strike val="0"/>
        <outline val="0"/>
        <shadow val="0"/>
        <u val="none"/>
        <vertAlign val="baseline"/>
        <sz val="12"/>
        <color theme="1"/>
        <name val="Century Gothic"/>
        <family val="2"/>
        <scheme val="minor"/>
      </font>
      <numFmt numFmtId="164" formatCode="_-[$$-80A]* #,##0.00_-;\-[$$-80A]* #,##0.00_-;_-[$$-80A]* &quot;-&quot;??_-;_-@_-"/>
      <fill>
        <patternFill patternType="none">
          <fgColor indexed="64"/>
          <bgColor auto="1"/>
        </patternFill>
      </fill>
    </dxf>
    <dxf>
      <font>
        <strike val="0"/>
        <outline val="0"/>
        <shadow val="0"/>
        <u val="none"/>
        <vertAlign val="baseline"/>
        <sz val="12"/>
        <color theme="1"/>
        <name val="Century Gothic"/>
        <family val="2"/>
        <scheme val="minor"/>
      </font>
      <fill>
        <patternFill patternType="none">
          <fgColor indexed="64"/>
          <bgColor auto="1"/>
        </patternFill>
      </fill>
    </dxf>
    <dxf>
      <font>
        <b/>
        <strike val="0"/>
        <outline val="0"/>
        <shadow val="0"/>
        <u val="none"/>
        <vertAlign val="baseline"/>
        <sz val="12"/>
        <color theme="0"/>
        <name val="Century Gothic"/>
        <family val="2"/>
        <scheme val="minor"/>
      </font>
      <fill>
        <patternFill patternType="solid">
          <fgColor indexed="64"/>
          <bgColor theme="4" tint="-0.499984740745262"/>
        </patternFill>
      </fill>
      <alignment horizontal="right" vertical="bottom" textRotation="0" wrapText="0" indent="0" justifyLastLine="0" shrinkToFit="0" readingOrder="0"/>
    </dxf>
    <dxf>
      <font>
        <strike val="0"/>
        <outline val="0"/>
        <shadow val="0"/>
        <u val="none"/>
        <vertAlign val="baseline"/>
        <sz val="12"/>
        <color theme="1"/>
        <name val="Century Gothic"/>
        <family val="2"/>
        <scheme val="minor"/>
      </font>
      <fill>
        <patternFill patternType="none">
          <fgColor indexed="64"/>
          <bgColor auto="1"/>
        </patternFill>
      </fill>
    </dxf>
    <dxf>
      <font>
        <b/>
        <strike val="0"/>
        <outline val="0"/>
        <shadow val="0"/>
        <u val="none"/>
        <vertAlign val="baseline"/>
        <sz val="12"/>
        <color theme="0"/>
        <name val="Century Gothic"/>
        <family val="2"/>
        <scheme val="minor"/>
      </font>
      <fill>
        <patternFill patternType="solid">
          <fgColor indexed="64"/>
          <bgColor theme="4" tint="-0.499984740745262"/>
        </patternFill>
      </fill>
    </dxf>
    <dxf>
      <font>
        <b val="0"/>
        <i val="0"/>
        <strike val="0"/>
        <condense val="0"/>
        <extend val="0"/>
        <outline val="0"/>
        <shadow val="0"/>
        <u val="none"/>
        <vertAlign val="baseline"/>
        <sz val="12"/>
        <color auto="1"/>
        <name val="Century Gothic"/>
        <family val="2"/>
        <scheme val="minor"/>
      </font>
      <numFmt numFmtId="0" formatCode="General"/>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auto="1"/>
        <name val="Century Gothic"/>
        <family val="2"/>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theme="1"/>
        <name val="Century Gothic"/>
        <family val="2"/>
        <scheme val="minor"/>
      </font>
      <fill>
        <patternFill patternType="solid">
          <fgColor indexed="64"/>
          <bgColor theme="9" tint="0.39997558519241921"/>
        </patternFill>
      </fill>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0"/>
        <name val="Century Gothic"/>
        <family val="2"/>
        <scheme val="minor"/>
      </font>
      <fill>
        <patternFill patternType="solid">
          <fgColor indexed="64"/>
          <bgColor theme="9" tint="0.39997558519241921"/>
        </patternFill>
      </fill>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font>
    </dxf>
    <dxf>
      <border outline="0">
        <bottom style="thin">
          <color indexed="64"/>
        </bottom>
      </border>
    </dxf>
    <dxf>
      <font>
        <b val="0"/>
        <i val="0"/>
        <strike val="0"/>
        <condense val="0"/>
        <extend val="0"/>
        <outline val="0"/>
        <shadow val="0"/>
        <u val="none"/>
        <vertAlign val="baseline"/>
        <sz val="12"/>
        <color theme="1"/>
        <name val="Century Gothic"/>
        <family val="2"/>
        <scheme val="minor"/>
      </font>
      <fill>
        <patternFill patternType="solid">
          <fgColor indexed="64"/>
          <bgColor theme="9"/>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Century Gothic"/>
        <family val="2"/>
        <scheme val="minor"/>
      </font>
      <numFmt numFmtId="3" formatCode="#,##0"/>
    </dxf>
    <dxf>
      <font>
        <strike val="0"/>
        <outline val="0"/>
        <shadow val="0"/>
        <u val="none"/>
        <vertAlign val="baseline"/>
        <sz val="12"/>
        <name val="Century Gothic"/>
        <family val="2"/>
        <scheme val="minor"/>
      </font>
    </dxf>
    <dxf>
      <font>
        <strike val="0"/>
        <outline val="0"/>
        <shadow val="0"/>
        <u val="none"/>
        <vertAlign val="baseline"/>
        <sz val="12"/>
        <name val="Century Gothic"/>
        <family val="2"/>
        <scheme val="minor"/>
      </font>
    </dxf>
    <dxf>
      <font>
        <strike val="0"/>
        <outline val="0"/>
        <shadow val="0"/>
        <u val="none"/>
        <vertAlign val="baseline"/>
        <sz val="12"/>
        <name val="Century Gothic"/>
        <family val="2"/>
        <scheme val="minor"/>
      </font>
    </dxf>
    <dxf>
      <font>
        <sz val="12"/>
      </font>
    </dxf>
    <dxf>
      <font>
        <sz val="12"/>
      </font>
    </dxf>
    <dxf>
      <font>
        <sz val="12"/>
      </font>
    </dxf>
    <dxf>
      <font>
        <sz val="12"/>
      </font>
    </dxf>
    <dxf>
      <font>
        <sz val="12"/>
      </font>
    </dxf>
    <dxf>
      <font>
        <sz val="12"/>
      </font>
    </dxf>
    <dxf>
      <font>
        <strike val="0"/>
        <outline val="0"/>
        <shadow val="0"/>
        <u val="none"/>
        <vertAlign val="baseline"/>
        <sz val="11"/>
        <color auto="1"/>
        <name val="Century Gothic"/>
        <family val="2"/>
        <scheme val="minor"/>
      </font>
      <fill>
        <patternFill patternType="solid">
          <fgColor indexed="64"/>
          <bgColor theme="6" tint="0.59999389629810485"/>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color auto="1"/>
        <name val="Century Gothic"/>
        <family val="2"/>
        <scheme val="minor"/>
      </font>
      <fill>
        <patternFill>
          <fgColor indexed="64"/>
          <bgColor theme="6" tint="0.5999938962981048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color auto="1"/>
        <name val="Century Gothic"/>
        <family val="2"/>
        <scheme val="minor"/>
      </font>
      <fill>
        <patternFill>
          <fgColor indexed="64"/>
          <bgColor theme="6" tint="0.59999389629810485"/>
        </patternFill>
      </fill>
    </dxf>
    <dxf>
      <border outline="0">
        <bottom style="thin">
          <color indexed="64"/>
        </bottom>
      </border>
    </dxf>
    <dxf>
      <font>
        <strike val="0"/>
        <outline val="0"/>
        <shadow val="0"/>
        <u val="none"/>
        <vertAlign val="baseline"/>
        <sz val="11"/>
        <color auto="1"/>
        <name val="Century Gothic"/>
        <family val="2"/>
        <scheme val="minor"/>
      </font>
      <fill>
        <patternFill patternType="solid">
          <fgColor indexed="64"/>
          <bgColor theme="6"/>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'Demanda Laboral'!$B$28</c:f>
              <c:strCache>
                <c:ptCount val="1"/>
                <c:pt idx="0">
                  <c:v>Cantidad de Estudiantes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'Demanda Laboral'!$A$29:$A$37</c:f>
              <c:strCache>
                <c:ptCount val="9"/>
                <c:pt idx="0">
                  <c:v>20 años</c:v>
                </c:pt>
                <c:pt idx="1">
                  <c:v>21 años</c:v>
                </c:pt>
                <c:pt idx="2">
                  <c:v>22 años</c:v>
                </c:pt>
                <c:pt idx="3">
                  <c:v>23 años</c:v>
                </c:pt>
                <c:pt idx="4">
                  <c:v>24 años</c:v>
                </c:pt>
                <c:pt idx="5">
                  <c:v>25 años</c:v>
                </c:pt>
                <c:pt idx="6">
                  <c:v>26 años</c:v>
                </c:pt>
                <c:pt idx="7">
                  <c:v>29 años</c:v>
                </c:pt>
                <c:pt idx="8">
                  <c:v>Total</c:v>
                </c:pt>
              </c:strCache>
            </c:strRef>
          </c:cat>
          <c:val>
            <c:numRef>
              <c:f>'Demanda Laboral'!$B$29:$B$37</c:f>
              <c:numCache>
                <c:formatCode>General</c:formatCode>
                <c:ptCount val="9"/>
                <c:pt idx="0">
                  <c:v>5</c:v>
                </c:pt>
                <c:pt idx="1">
                  <c:v>2</c:v>
                </c:pt>
                <c:pt idx="2">
                  <c:v>4</c:v>
                </c:pt>
                <c:pt idx="3">
                  <c:v>7</c:v>
                </c:pt>
                <c:pt idx="4">
                  <c:v>4</c:v>
                </c:pt>
                <c:pt idx="5">
                  <c:v>1</c:v>
                </c:pt>
                <c:pt idx="6">
                  <c:v>2</c:v>
                </c:pt>
                <c:pt idx="7">
                  <c:v>1</c:v>
                </c:pt>
                <c:pt idx="8">
                  <c:v>26</c:v>
                </c:pt>
              </c:numCache>
            </c:numRef>
          </c:val>
          <c:extLst>
            <c:ext xmlns:c16="http://schemas.microsoft.com/office/drawing/2014/chart" uri="{C3380CC4-5D6E-409C-BE32-E72D297353CC}">
              <c16:uniqueId val="{00000000-A549-40AB-9971-06860AD67A34}"/>
            </c:ext>
          </c:extLst>
        </c:ser>
        <c:dLbls>
          <c:showLegendKey val="0"/>
          <c:showVal val="0"/>
          <c:showCatName val="0"/>
          <c:showSerName val="0"/>
          <c:showPercent val="0"/>
          <c:showBubbleSize val="0"/>
        </c:dLbls>
        <c:gapWidth val="115"/>
        <c:overlap val="-20"/>
        <c:axId val="507708592"/>
        <c:axId val="507709904"/>
      </c:barChart>
      <c:catAx>
        <c:axId val="5077085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07709904"/>
        <c:crosses val="autoZero"/>
        <c:auto val="1"/>
        <c:lblAlgn val="ctr"/>
        <c:lblOffset val="100"/>
        <c:noMultiLvlLbl val="0"/>
      </c:catAx>
      <c:valAx>
        <c:axId val="507709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07708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tx>
            <c:strRef>
              <c:f>'Base De Datos-Fórmulas'!$C$73</c:f>
              <c:strCache>
                <c:ptCount val="1"/>
                <c:pt idx="0">
                  <c:v>Vacantes</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'Base De Datos-Fórmulas'!$A$74:$B$77</c:f>
              <c:multiLvlStrCache>
                <c:ptCount val="4"/>
                <c:lvl>
                  <c:pt idx="0">
                    <c:v>Ingeniero de Software</c:v>
                  </c:pt>
                  <c:pt idx="1">
                    <c:v>Arquitecto</c:v>
                  </c:pt>
                  <c:pt idx="2">
                    <c:v>Desarrolladorr Javascript</c:v>
                  </c:pt>
                  <c:pt idx="3">
                    <c:v>Analista de Software</c:v>
                  </c:pt>
                </c:lvl>
                <c:lvl>
                  <c:pt idx="0">
                    <c:v>1</c:v>
                  </c:pt>
                  <c:pt idx="1">
                    <c:v>2</c:v>
                  </c:pt>
                  <c:pt idx="2">
                    <c:v>3</c:v>
                  </c:pt>
                  <c:pt idx="3">
                    <c:v>4</c:v>
                  </c:pt>
                </c:lvl>
              </c:multiLvlStrCache>
            </c:multiLvlStrRef>
          </c:cat>
          <c:val>
            <c:numRef>
              <c:f>'Base De Datos-Fórmulas'!$C$74:$C$77</c:f>
              <c:numCache>
                <c:formatCode>General</c:formatCode>
                <c:ptCount val="4"/>
                <c:pt idx="0">
                  <c:v>668</c:v>
                </c:pt>
                <c:pt idx="1">
                  <c:v>289</c:v>
                </c:pt>
                <c:pt idx="2">
                  <c:v>198</c:v>
                </c:pt>
                <c:pt idx="3">
                  <c:v>136</c:v>
                </c:pt>
              </c:numCache>
            </c:numRef>
          </c:val>
          <c:extLst>
            <c:ext xmlns:c16="http://schemas.microsoft.com/office/drawing/2014/chart" uri="{C3380CC4-5D6E-409C-BE32-E72D297353CC}">
              <c16:uniqueId val="{00000000-F4C0-4940-816D-D5F159DB621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MX"/>
        </a:p>
      </c:txPr>
    </c:title>
    <c:autoTitleDeleted val="0"/>
    <c:plotArea>
      <c:layout/>
      <c:barChart>
        <c:barDir val="bar"/>
        <c:grouping val="clustered"/>
        <c:varyColors val="0"/>
        <c:ser>
          <c:idx val="0"/>
          <c:order val="0"/>
          <c:tx>
            <c:strRef>
              <c:f>'Demostración Gráfica'!$C$9</c:f>
              <c:strCache>
                <c:ptCount val="1"/>
                <c:pt idx="0">
                  <c:v>Profesionistas Ocupados</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cat>
            <c:strRef>
              <c:f>'Demostración Gráfica'!$B$10:$B$14</c:f>
              <c:strCache>
                <c:ptCount val="5"/>
                <c:pt idx="0">
                  <c:v>Ingeniería Industrial</c:v>
                </c:pt>
                <c:pt idx="1">
                  <c:v>Tecnologías de la Información</c:v>
                </c:pt>
                <c:pt idx="2">
                  <c:v>Ingeniería Mécanica</c:v>
                </c:pt>
                <c:pt idx="3">
                  <c:v>Ciencias de la Computación</c:v>
                </c:pt>
                <c:pt idx="4">
                  <c:v>Construcción e Ingeniería Civil</c:v>
                </c:pt>
              </c:strCache>
            </c:strRef>
          </c:cat>
          <c:val>
            <c:numRef>
              <c:f>'Demostración Gráfica'!$C$10:$C$14</c:f>
              <c:numCache>
                <c:formatCode>#,##0</c:formatCode>
                <c:ptCount val="5"/>
                <c:pt idx="0">
                  <c:v>333398</c:v>
                </c:pt>
                <c:pt idx="1">
                  <c:v>308702</c:v>
                </c:pt>
                <c:pt idx="2">
                  <c:v>265730</c:v>
                </c:pt>
                <c:pt idx="3">
                  <c:v>256634</c:v>
                </c:pt>
                <c:pt idx="4">
                  <c:v>206994</c:v>
                </c:pt>
              </c:numCache>
            </c:numRef>
          </c:val>
          <c:extLst>
            <c:ext xmlns:c16="http://schemas.microsoft.com/office/drawing/2014/chart" uri="{C3380CC4-5D6E-409C-BE32-E72D297353CC}">
              <c16:uniqueId val="{00000000-8602-4043-825B-4B8B19510AB2}"/>
            </c:ext>
          </c:extLst>
        </c:ser>
        <c:dLbls>
          <c:showLegendKey val="0"/>
          <c:showVal val="0"/>
          <c:showCatName val="0"/>
          <c:showSerName val="0"/>
          <c:showPercent val="0"/>
          <c:showBubbleSize val="0"/>
        </c:dLbls>
        <c:gapWidth val="227"/>
        <c:overlap val="-48"/>
        <c:axId val="349988392"/>
        <c:axId val="349988720"/>
      </c:barChart>
      <c:catAx>
        <c:axId val="34998839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49988720"/>
        <c:crosses val="autoZero"/>
        <c:auto val="1"/>
        <c:lblAlgn val="ctr"/>
        <c:lblOffset val="100"/>
        <c:noMultiLvlLbl val="0"/>
      </c:catAx>
      <c:valAx>
        <c:axId val="34998872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49988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plotArea>
      <c:layout/>
      <c:pieChart>
        <c:varyColors val="1"/>
        <c:ser>
          <c:idx val="0"/>
          <c:order val="0"/>
          <c:tx>
            <c:strRef>
              <c:f>'Demostración Gráfica'!$C$23</c:f>
              <c:strCache>
                <c:ptCount val="1"/>
                <c:pt idx="0">
                  <c:v>Salario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MX"/>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'Demostración Gráfica'!$B$24:$B$30</c:f>
              <c:strCache>
                <c:ptCount val="7"/>
                <c:pt idx="0">
                  <c:v>Ingeniería En sistemas Digitales</c:v>
                </c:pt>
                <c:pt idx="1">
                  <c:v>Ingeniería en Software</c:v>
                </c:pt>
                <c:pt idx="2">
                  <c:v>Finanzas y economia</c:v>
                </c:pt>
                <c:pt idx="3">
                  <c:v>Medicina</c:v>
                </c:pt>
                <c:pt idx="4">
                  <c:v>Ingeniería Civil</c:v>
                </c:pt>
                <c:pt idx="5">
                  <c:v>Químico</c:v>
                </c:pt>
                <c:pt idx="6">
                  <c:v>Servicios de Transporte</c:v>
                </c:pt>
              </c:strCache>
            </c:strRef>
          </c:cat>
          <c:val>
            <c:numRef>
              <c:f>'Demostración Gráfica'!$C$24:$C$30</c:f>
              <c:numCache>
                <c:formatCode>_-[$$-80A]* #,##0.00_-;\-[$$-80A]* #,##0.00_-;_-[$$-80A]* "-"??_-;_-@_-</c:formatCode>
                <c:ptCount val="7"/>
                <c:pt idx="0">
                  <c:v>40000</c:v>
                </c:pt>
                <c:pt idx="1">
                  <c:v>30000</c:v>
                </c:pt>
                <c:pt idx="2">
                  <c:v>16000</c:v>
                </c:pt>
                <c:pt idx="3">
                  <c:v>15000</c:v>
                </c:pt>
                <c:pt idx="4">
                  <c:v>14000</c:v>
                </c:pt>
                <c:pt idx="5">
                  <c:v>30000</c:v>
                </c:pt>
                <c:pt idx="6">
                  <c:v>16000</c:v>
                </c:pt>
              </c:numCache>
            </c:numRef>
          </c:val>
          <c:extLst>
            <c:ext xmlns:c16="http://schemas.microsoft.com/office/drawing/2014/chart" uri="{C3380CC4-5D6E-409C-BE32-E72D297353CC}">
              <c16:uniqueId val="{00000000-23C5-4780-95D8-741C2CD059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s-MX"/>
        </a:p>
      </c:txPr>
    </c:title>
    <c:autoTitleDeleted val="0"/>
    <c:plotArea>
      <c:layout/>
      <c:doughnutChart>
        <c:varyColors val="1"/>
        <c:ser>
          <c:idx val="0"/>
          <c:order val="0"/>
          <c:tx>
            <c:strRef>
              <c:f>'Demostración Gráfica'!$C$39</c:f>
              <c:strCache>
                <c:ptCount val="1"/>
                <c:pt idx="0">
                  <c:v>% de Mujeres</c:v>
                </c:pt>
              </c:strCache>
            </c:strRef>
          </c:tx>
          <c:dPt>
            <c:idx val="0"/>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1"/>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2"/>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3"/>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Pt>
            <c:idx val="4"/>
            <c:bubble3D val="0"/>
            <c:spPr>
              <a:gradFill>
                <a:gsLst>
                  <a:gs pos="100000">
                    <a:schemeClr val="accent4">
                      <a:lumMod val="60000"/>
                      <a:lumMod val="60000"/>
                      <a:lumOff val="40000"/>
                    </a:schemeClr>
                  </a:gs>
                  <a:gs pos="0">
                    <a:schemeClr val="accent4">
                      <a:lumMod val="6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MX"/>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'Demostración Gráfica'!$B$40:$B$44</c:f>
              <c:strCache>
                <c:ptCount val="5"/>
                <c:pt idx="0">
                  <c:v>Industria de la Alimentación</c:v>
                </c:pt>
                <c:pt idx="1">
                  <c:v>Ciencias de la computación</c:v>
                </c:pt>
                <c:pt idx="2">
                  <c:v>Tecnologías de la información</c:v>
                </c:pt>
                <c:pt idx="3">
                  <c:v>Ingeniería Mecánica</c:v>
                </c:pt>
                <c:pt idx="4">
                  <c:v>Ingeniería Química</c:v>
                </c:pt>
              </c:strCache>
            </c:strRef>
          </c:cat>
          <c:val>
            <c:numRef>
              <c:f>'Demostración Gráfica'!$C$40:$C$44</c:f>
              <c:numCache>
                <c:formatCode>0.0%</c:formatCode>
                <c:ptCount val="5"/>
                <c:pt idx="0">
                  <c:v>0.56599999999999995</c:v>
                </c:pt>
                <c:pt idx="1">
                  <c:v>0.36399999999999999</c:v>
                </c:pt>
                <c:pt idx="2">
                  <c:v>0.36399999999999999</c:v>
                </c:pt>
                <c:pt idx="3">
                  <c:v>0.22500000000000001</c:v>
                </c:pt>
                <c:pt idx="4">
                  <c:v>0.38600000000000001</c:v>
                </c:pt>
              </c:numCache>
            </c:numRef>
          </c:val>
          <c:extLst>
            <c:ext xmlns:c16="http://schemas.microsoft.com/office/drawing/2014/chart" uri="{C3380CC4-5D6E-409C-BE32-E72D297353CC}">
              <c16:uniqueId val="{00000000-ED31-443E-B274-B17B19A85D2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MX"/>
              <a:t>Comparación</a:t>
            </a:r>
            <a:r>
              <a:rPr lang="es-MX" baseline="0"/>
              <a:t> Egresados-Ingresados</a:t>
            </a:r>
            <a:endParaRPr lang="es-MX"/>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MX"/>
        </a:p>
      </c:txPr>
    </c:title>
    <c:autoTitleDeleted val="0"/>
    <c:plotArea>
      <c:layout/>
      <c:barChart>
        <c:barDir val="bar"/>
        <c:grouping val="clustered"/>
        <c:varyColors val="0"/>
        <c:ser>
          <c:idx val="0"/>
          <c:order val="0"/>
          <c:tx>
            <c:strRef>
              <c:f>'Demostración Gráfica'!$C$53</c:f>
              <c:strCache>
                <c:ptCount val="1"/>
                <c:pt idx="0">
                  <c:v>Ingresados por año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'Demostración Gráfica'!$B$54:$B$59</c:f>
              <c:strCache>
                <c:ptCount val="6"/>
                <c:pt idx="0">
                  <c:v>Ingeniería en Mecatrónica</c:v>
                </c:pt>
                <c:pt idx="1">
                  <c:v>Ciencias de La computación</c:v>
                </c:pt>
                <c:pt idx="2">
                  <c:v>Medicina</c:v>
                </c:pt>
                <c:pt idx="3">
                  <c:v>Psicología</c:v>
                </c:pt>
                <c:pt idx="4">
                  <c:v>Contabilidad</c:v>
                </c:pt>
                <c:pt idx="5">
                  <c:v>Derecho</c:v>
                </c:pt>
              </c:strCache>
            </c:strRef>
          </c:cat>
          <c:val>
            <c:numRef>
              <c:f>'Demostración Gráfica'!$C$54:$C$59</c:f>
              <c:numCache>
                <c:formatCode>#,##0</c:formatCode>
                <c:ptCount val="6"/>
                <c:pt idx="0">
                  <c:v>220000</c:v>
                </c:pt>
                <c:pt idx="1">
                  <c:v>280000</c:v>
                </c:pt>
                <c:pt idx="2">
                  <c:v>240000</c:v>
                </c:pt>
                <c:pt idx="3">
                  <c:v>248000</c:v>
                </c:pt>
                <c:pt idx="4">
                  <c:v>250000</c:v>
                </c:pt>
                <c:pt idx="5">
                  <c:v>700000</c:v>
                </c:pt>
              </c:numCache>
            </c:numRef>
          </c:val>
          <c:extLst>
            <c:ext xmlns:c16="http://schemas.microsoft.com/office/drawing/2014/chart" uri="{C3380CC4-5D6E-409C-BE32-E72D297353CC}">
              <c16:uniqueId val="{00000000-82C1-4684-AC64-BD315224EBD7}"/>
            </c:ext>
          </c:extLst>
        </c:ser>
        <c:ser>
          <c:idx val="1"/>
          <c:order val="1"/>
          <c:tx>
            <c:strRef>
              <c:f>'Demostración Gráfica'!$D$53</c:f>
              <c:strCache>
                <c:ptCount val="1"/>
                <c:pt idx="0">
                  <c:v>Egresados Por Año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'Demostración Gráfica'!$B$54:$B$59</c:f>
              <c:strCache>
                <c:ptCount val="6"/>
                <c:pt idx="0">
                  <c:v>Ingeniería en Mecatrónica</c:v>
                </c:pt>
                <c:pt idx="1">
                  <c:v>Ciencias de La computación</c:v>
                </c:pt>
                <c:pt idx="2">
                  <c:v>Medicina</c:v>
                </c:pt>
                <c:pt idx="3">
                  <c:v>Psicología</c:v>
                </c:pt>
                <c:pt idx="4">
                  <c:v>Contabilidad</c:v>
                </c:pt>
                <c:pt idx="5">
                  <c:v>Derecho</c:v>
                </c:pt>
              </c:strCache>
            </c:strRef>
          </c:cat>
          <c:val>
            <c:numRef>
              <c:f>'Demostración Gráfica'!$D$54:$D$59</c:f>
              <c:numCache>
                <c:formatCode>#,##0</c:formatCode>
                <c:ptCount val="6"/>
                <c:pt idx="0">
                  <c:v>110000</c:v>
                </c:pt>
                <c:pt idx="1">
                  <c:v>145000</c:v>
                </c:pt>
                <c:pt idx="2">
                  <c:v>121000</c:v>
                </c:pt>
                <c:pt idx="3">
                  <c:v>125000</c:v>
                </c:pt>
                <c:pt idx="4">
                  <c:v>129000</c:v>
                </c:pt>
                <c:pt idx="5">
                  <c:v>300000</c:v>
                </c:pt>
              </c:numCache>
            </c:numRef>
          </c:val>
          <c:extLst>
            <c:ext xmlns:c16="http://schemas.microsoft.com/office/drawing/2014/chart" uri="{C3380CC4-5D6E-409C-BE32-E72D297353CC}">
              <c16:uniqueId val="{00000001-82C1-4684-AC64-BD315224EBD7}"/>
            </c:ext>
          </c:extLst>
        </c:ser>
        <c:dLbls>
          <c:showLegendKey val="0"/>
          <c:showVal val="0"/>
          <c:showCatName val="0"/>
          <c:showSerName val="0"/>
          <c:showPercent val="0"/>
          <c:showBubbleSize val="0"/>
        </c:dLbls>
        <c:gapWidth val="115"/>
        <c:overlap val="-20"/>
        <c:axId val="493573984"/>
        <c:axId val="493573328"/>
      </c:barChart>
      <c:catAx>
        <c:axId val="4935739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3573328"/>
        <c:crosses val="autoZero"/>
        <c:auto val="1"/>
        <c:lblAlgn val="ctr"/>
        <c:lblOffset val="100"/>
        <c:noMultiLvlLbl val="0"/>
      </c:catAx>
      <c:valAx>
        <c:axId val="493573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9357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microsoft.com/office/2007/relationships/hdphoto" Target="../media/hdphoto1.wdp"/></Relationships>
</file>

<file path=xl/drawings/_rels/drawing2.xml.rels><?xml version="1.0" encoding="UTF-8" standalone="yes"?>
<Relationships xmlns="http://schemas.openxmlformats.org/package/2006/relationships"><Relationship Id="rId8" Type="http://schemas.openxmlformats.org/officeDocument/2006/relationships/hyperlink" Target="#'Base De Datos-F&#243;rmulas'!A1"/><Relationship Id="rId3" Type="http://schemas.openxmlformats.org/officeDocument/2006/relationships/image" Target="../media/image5.svg"/><Relationship Id="rId7" Type="http://schemas.openxmlformats.org/officeDocument/2006/relationships/hyperlink" Target="#'Demanda Laboral'!A1"/><Relationship Id="rId2" Type="http://schemas.openxmlformats.org/officeDocument/2006/relationships/image" Target="../media/image4.png"/><Relationship Id="rId1" Type="http://schemas.openxmlformats.org/officeDocument/2006/relationships/hyperlink" Target="#Objetivo!A1"/><Relationship Id="rId6" Type="http://schemas.openxmlformats.org/officeDocument/2006/relationships/image" Target="../media/image7.svg"/><Relationship Id="rId11" Type="http://schemas.openxmlformats.org/officeDocument/2006/relationships/hyperlink" Target="#Bibliograf&#237;as!A1"/><Relationship Id="rId5" Type="http://schemas.openxmlformats.org/officeDocument/2006/relationships/image" Target="../media/image6.png"/><Relationship Id="rId10" Type="http://schemas.openxmlformats.org/officeDocument/2006/relationships/hyperlink" Target="#'Demostraci&#243;n Gr&#225;fica'!A1"/><Relationship Id="rId4" Type="http://schemas.openxmlformats.org/officeDocument/2006/relationships/hyperlink" Target="#Introducci&#243;n!A1"/><Relationship Id="rId9" Type="http://schemas.openxmlformats.org/officeDocument/2006/relationships/hyperlink" Target="#Conclusi&#243;n!A1"/></Relationships>
</file>

<file path=xl/drawings/_rels/drawing3.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9.png"/><Relationship Id="rId7" Type="http://schemas.openxmlformats.org/officeDocument/2006/relationships/image" Target="../media/image12.svg"/><Relationship Id="rId2" Type="http://schemas.openxmlformats.org/officeDocument/2006/relationships/hyperlink" Target="#&#205;ndice!A1"/><Relationship Id="rId1" Type="http://schemas.openxmlformats.org/officeDocument/2006/relationships/image" Target="../media/image8.png"/><Relationship Id="rId6" Type="http://schemas.openxmlformats.org/officeDocument/2006/relationships/image" Target="../media/image11.png"/><Relationship Id="rId5" Type="http://schemas.openxmlformats.org/officeDocument/2006/relationships/hyperlink" Target="#Introducci&#243;n!A1"/><Relationship Id="rId4" Type="http://schemas.openxmlformats.org/officeDocument/2006/relationships/image" Target="../media/image10.svg"/><Relationship Id="rId9" Type="http://schemas.openxmlformats.org/officeDocument/2006/relationships/image" Target="../media/image14.svg"/></Relationships>
</file>

<file path=xl/drawings/_rels/drawing4.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0.svg"/><Relationship Id="rId7" Type="http://schemas.openxmlformats.org/officeDocument/2006/relationships/hyperlink" Target="#Objetivo!A1"/><Relationship Id="rId12" Type="http://schemas.openxmlformats.org/officeDocument/2006/relationships/image" Target="../media/image17.png"/><Relationship Id="rId2" Type="http://schemas.openxmlformats.org/officeDocument/2006/relationships/image" Target="../media/image9.png"/><Relationship Id="rId1" Type="http://schemas.openxmlformats.org/officeDocument/2006/relationships/hyperlink" Target="#&#205;ndice!A1"/><Relationship Id="rId6" Type="http://schemas.openxmlformats.org/officeDocument/2006/relationships/image" Target="../media/image12.svg"/><Relationship Id="rId11" Type="http://schemas.openxmlformats.org/officeDocument/2006/relationships/image" Target="../media/image16.png"/><Relationship Id="rId5" Type="http://schemas.openxmlformats.org/officeDocument/2006/relationships/image" Target="../media/image11.png"/><Relationship Id="rId10" Type="http://schemas.openxmlformats.org/officeDocument/2006/relationships/image" Target="../media/image15.png"/><Relationship Id="rId4" Type="http://schemas.openxmlformats.org/officeDocument/2006/relationships/hyperlink" Target="#'Demanda Laboral'!A1"/><Relationship Id="rId9" Type="http://schemas.openxmlformats.org/officeDocument/2006/relationships/image" Target="../media/image14.svg"/></Relationships>
</file>

<file path=xl/drawings/_rels/drawing5.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0.svg"/><Relationship Id="rId7" Type="http://schemas.openxmlformats.org/officeDocument/2006/relationships/hyperlink" Target="#Introducci&#243;n!A1"/><Relationship Id="rId2" Type="http://schemas.openxmlformats.org/officeDocument/2006/relationships/image" Target="../media/image9.png"/><Relationship Id="rId1" Type="http://schemas.openxmlformats.org/officeDocument/2006/relationships/hyperlink" Target="#&#205;ndice!A1"/><Relationship Id="rId6" Type="http://schemas.openxmlformats.org/officeDocument/2006/relationships/image" Target="../media/image12.svg"/><Relationship Id="rId5" Type="http://schemas.openxmlformats.org/officeDocument/2006/relationships/image" Target="../media/image11.png"/><Relationship Id="rId10" Type="http://schemas.openxmlformats.org/officeDocument/2006/relationships/chart" Target="../charts/chart1.xml"/><Relationship Id="rId4" Type="http://schemas.openxmlformats.org/officeDocument/2006/relationships/hyperlink" Target="#'Base De Datos-F&#243;rmulas'!A1"/><Relationship Id="rId9" Type="http://schemas.openxmlformats.org/officeDocument/2006/relationships/image" Target="../media/image14.svg"/></Relationships>
</file>

<file path=xl/drawings/_rels/drawing6.xml.rels><?xml version="1.0" encoding="UTF-8" standalone="yes"?>
<Relationships xmlns="http://schemas.openxmlformats.org/package/2006/relationships"><Relationship Id="rId8" Type="http://schemas.openxmlformats.org/officeDocument/2006/relationships/hyperlink" Target="#'Demanda Laboral'!A1"/><Relationship Id="rId3" Type="http://schemas.openxmlformats.org/officeDocument/2006/relationships/image" Target="../media/image10.svg"/><Relationship Id="rId7" Type="http://schemas.openxmlformats.org/officeDocument/2006/relationships/chart" Target="../charts/chart2.xml"/><Relationship Id="rId2" Type="http://schemas.openxmlformats.org/officeDocument/2006/relationships/image" Target="../media/image9.png"/><Relationship Id="rId1" Type="http://schemas.openxmlformats.org/officeDocument/2006/relationships/hyperlink" Target="#&#205;ndice!A1"/><Relationship Id="rId6" Type="http://schemas.openxmlformats.org/officeDocument/2006/relationships/image" Target="../media/image12.svg"/><Relationship Id="rId5" Type="http://schemas.openxmlformats.org/officeDocument/2006/relationships/image" Target="../media/image11.png"/><Relationship Id="rId10" Type="http://schemas.openxmlformats.org/officeDocument/2006/relationships/image" Target="../media/image14.svg"/><Relationship Id="rId4" Type="http://schemas.openxmlformats.org/officeDocument/2006/relationships/hyperlink" Target="#'Demostraci&#243;n Gr&#225;fica'!A1"/><Relationship Id="rId9" Type="http://schemas.openxmlformats.org/officeDocument/2006/relationships/image" Target="../media/image13.png"/></Relationships>
</file>

<file path=xl/drawings/_rels/drawing7.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chart" Target="../charts/chart6.xml"/><Relationship Id="rId3" Type="http://schemas.openxmlformats.org/officeDocument/2006/relationships/image" Target="../media/image10.svg"/><Relationship Id="rId7" Type="http://schemas.openxmlformats.org/officeDocument/2006/relationships/hyperlink" Target="#'Base De Datos-F&#243;rmulas'!A1"/><Relationship Id="rId12" Type="http://schemas.openxmlformats.org/officeDocument/2006/relationships/chart" Target="../charts/chart5.xml"/><Relationship Id="rId2" Type="http://schemas.openxmlformats.org/officeDocument/2006/relationships/image" Target="../media/image9.png"/><Relationship Id="rId1" Type="http://schemas.openxmlformats.org/officeDocument/2006/relationships/hyperlink" Target="#&#205;ndice!A1"/><Relationship Id="rId6" Type="http://schemas.openxmlformats.org/officeDocument/2006/relationships/image" Target="../media/image12.svg"/><Relationship Id="rId11" Type="http://schemas.openxmlformats.org/officeDocument/2006/relationships/chart" Target="../charts/chart4.xml"/><Relationship Id="rId5" Type="http://schemas.openxmlformats.org/officeDocument/2006/relationships/image" Target="../media/image11.png"/><Relationship Id="rId10" Type="http://schemas.openxmlformats.org/officeDocument/2006/relationships/chart" Target="../charts/chart3.xml"/><Relationship Id="rId4" Type="http://schemas.openxmlformats.org/officeDocument/2006/relationships/hyperlink" Target="#Conclusi&#243;n!A1"/><Relationship Id="rId9" Type="http://schemas.openxmlformats.org/officeDocument/2006/relationships/image" Target="../media/image14.svg"/></Relationships>
</file>

<file path=xl/drawings/_rels/drawing8.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10.svg"/><Relationship Id="rId7" Type="http://schemas.openxmlformats.org/officeDocument/2006/relationships/hyperlink" Target="#'Demostraci&#243;n Gr&#225;fica'!A1"/><Relationship Id="rId2" Type="http://schemas.openxmlformats.org/officeDocument/2006/relationships/image" Target="../media/image9.png"/><Relationship Id="rId1" Type="http://schemas.openxmlformats.org/officeDocument/2006/relationships/hyperlink" Target="#&#205;ndice!A1"/><Relationship Id="rId6" Type="http://schemas.openxmlformats.org/officeDocument/2006/relationships/image" Target="../media/image12.svg"/><Relationship Id="rId5" Type="http://schemas.openxmlformats.org/officeDocument/2006/relationships/image" Target="../media/image11.png"/><Relationship Id="rId4" Type="http://schemas.openxmlformats.org/officeDocument/2006/relationships/hyperlink" Target="#Bibliograf&#237;as!A1"/><Relationship Id="rId9" Type="http://schemas.openxmlformats.org/officeDocument/2006/relationships/image" Target="../media/image14.svg"/></Relationships>
</file>

<file path=xl/drawings/_rels/drawing9.xml.rels><?xml version="1.0" encoding="UTF-8" standalone="yes"?>
<Relationships xmlns="http://schemas.openxmlformats.org/package/2006/relationships"><Relationship Id="rId3" Type="http://schemas.openxmlformats.org/officeDocument/2006/relationships/image" Target="../media/image10.svg"/><Relationship Id="rId2" Type="http://schemas.openxmlformats.org/officeDocument/2006/relationships/image" Target="../media/image9.png"/><Relationship Id="rId1" Type="http://schemas.openxmlformats.org/officeDocument/2006/relationships/hyperlink" Target="#&#205;ndice!A1"/><Relationship Id="rId6" Type="http://schemas.openxmlformats.org/officeDocument/2006/relationships/image" Target="../media/image14.svg"/><Relationship Id="rId5" Type="http://schemas.openxmlformats.org/officeDocument/2006/relationships/image" Target="../media/image13.png"/><Relationship Id="rId4" Type="http://schemas.openxmlformats.org/officeDocument/2006/relationships/hyperlink" Target="#Conclusi&#243;n!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xdr:rowOff>
    </xdr:from>
    <xdr:to>
      <xdr:col>7</xdr:col>
      <xdr:colOff>340181</xdr:colOff>
      <xdr:row>4</xdr:row>
      <xdr:rowOff>141194</xdr:rowOff>
    </xdr:to>
    <xdr:sp macro="" textlink="">
      <xdr:nvSpPr>
        <xdr:cNvPr id="12" name="Rectángulo 11">
          <a:extLst>
            <a:ext uri="{FF2B5EF4-FFF2-40B4-BE49-F238E27FC236}">
              <a16:creationId xmlns:a16="http://schemas.microsoft.com/office/drawing/2014/main" id="{66DECB4B-3609-498F-80F5-79E2C73F7C93}"/>
            </a:ext>
          </a:extLst>
        </xdr:cNvPr>
        <xdr:cNvSpPr/>
      </xdr:nvSpPr>
      <xdr:spPr>
        <a:xfrm rot="16200000">
          <a:off x="2738308" y="-2738307"/>
          <a:ext cx="996499" cy="6473115"/>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0</xdr:colOff>
      <xdr:row>0</xdr:row>
      <xdr:rowOff>0</xdr:rowOff>
    </xdr:from>
    <xdr:to>
      <xdr:col>1</xdr:col>
      <xdr:colOff>152400</xdr:colOff>
      <xdr:row>36</xdr:row>
      <xdr:rowOff>32845</xdr:rowOff>
    </xdr:to>
    <xdr:sp macro="" textlink="">
      <xdr:nvSpPr>
        <xdr:cNvPr id="4" name="Rectángulo 3">
          <a:extLst>
            <a:ext uri="{FF2B5EF4-FFF2-40B4-BE49-F238E27FC236}">
              <a16:creationId xmlns:a16="http://schemas.microsoft.com/office/drawing/2014/main" id="{E8FF3772-9C73-41C4-9865-61EEEC87796C}"/>
            </a:ext>
          </a:extLst>
        </xdr:cNvPr>
        <xdr:cNvSpPr/>
      </xdr:nvSpPr>
      <xdr:spPr>
        <a:xfrm>
          <a:off x="0" y="0"/>
          <a:ext cx="1163216" cy="7866672"/>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2</xdr:col>
      <xdr:colOff>99208</xdr:colOff>
      <xdr:row>8</xdr:row>
      <xdr:rowOff>136711</xdr:rowOff>
    </xdr:from>
    <xdr:to>
      <xdr:col>6</xdr:col>
      <xdr:colOff>102195</xdr:colOff>
      <xdr:row>20</xdr:row>
      <xdr:rowOff>65770</xdr:rowOff>
    </xdr:to>
    <xdr:pic>
      <xdr:nvPicPr>
        <xdr:cNvPr id="8" name="Imagen 7">
          <a:extLst>
            <a:ext uri="{FF2B5EF4-FFF2-40B4-BE49-F238E27FC236}">
              <a16:creationId xmlns:a16="http://schemas.microsoft.com/office/drawing/2014/main" id="{E32AE605-D90F-4B59-823C-4BE6DA3E5E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0943" y="1884829"/>
          <a:ext cx="3364751" cy="2484000"/>
        </a:xfrm>
        <a:prstGeom prst="rect">
          <a:avLst/>
        </a:prstGeom>
      </xdr:spPr>
    </xdr:pic>
    <xdr:clientData/>
  </xdr:twoCellAnchor>
  <xdr:twoCellAnchor>
    <xdr:from>
      <xdr:col>1</xdr:col>
      <xdr:colOff>616322</xdr:colOff>
      <xdr:row>5</xdr:row>
      <xdr:rowOff>246529</xdr:rowOff>
    </xdr:from>
    <xdr:to>
      <xdr:col>6</xdr:col>
      <xdr:colOff>347383</xdr:colOff>
      <xdr:row>11</xdr:row>
      <xdr:rowOff>112058</xdr:rowOff>
    </xdr:to>
    <xdr:sp macro="" textlink="">
      <xdr:nvSpPr>
        <xdr:cNvPr id="1025" name="Text Box 1">
          <a:extLst>
            <a:ext uri="{FF2B5EF4-FFF2-40B4-BE49-F238E27FC236}">
              <a16:creationId xmlns:a16="http://schemas.microsoft.com/office/drawing/2014/main" id="{500ECC0E-232B-4CE5-A8FB-D0972D5F0913}"/>
            </a:ext>
          </a:extLst>
        </xdr:cNvPr>
        <xdr:cNvSpPr txBox="1">
          <a:spLocks noChangeArrowheads="1"/>
        </xdr:cNvSpPr>
      </xdr:nvSpPr>
      <xdr:spPr bwMode="auto">
        <a:xfrm>
          <a:off x="1624851" y="1311088"/>
          <a:ext cx="4034120" cy="1187823"/>
        </a:xfrm>
        <a:prstGeom prst="rect">
          <a:avLst/>
        </a:prstGeom>
        <a:noFill/>
        <a:ln w="9525">
          <a:noFill/>
          <a:miter lim="800000"/>
          <a:headEnd/>
          <a:tailEnd/>
        </a:ln>
      </xdr:spPr>
      <xdr:txBody>
        <a:bodyPr vertOverflow="clip" wrap="square" lIns="27432" tIns="32004" rIns="0" bIns="0" anchor="t" upright="1"/>
        <a:lstStyle/>
        <a:p>
          <a:pPr algn="ctr" rtl="0">
            <a:lnSpc>
              <a:spcPts val="1200"/>
            </a:lnSpc>
            <a:defRPr sz="1000"/>
          </a:pPr>
          <a:endParaRPr lang="es-MX" sz="3200" b="0" i="0" u="none" strike="noStrike"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mj-lt"/>
          </a:endParaRPr>
        </a:p>
        <a:p>
          <a:pPr algn="ctr" rtl="0">
            <a:lnSpc>
              <a:spcPts val="1200"/>
            </a:lnSpc>
            <a:defRPr sz="1000"/>
          </a:pPr>
          <a:endParaRPr lang="es-MX" sz="3200" b="0" i="0" u="none" strike="noStrike"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mj-lt"/>
          </a:endParaRPr>
        </a:p>
        <a:p>
          <a:pPr algn="ctr" rtl="0">
            <a:lnSpc>
              <a:spcPts val="1200"/>
            </a:lnSpc>
            <a:defRPr sz="1000"/>
          </a:pPr>
          <a:r>
            <a:rPr lang="es-MX" sz="3200" b="0" i="0" u="none" strike="noStrike"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mj-lt"/>
            </a:rPr>
            <a:t>Competencia del </a:t>
          </a:r>
        </a:p>
        <a:p>
          <a:pPr algn="ctr" rtl="0">
            <a:lnSpc>
              <a:spcPts val="1200"/>
            </a:lnSpc>
            <a:defRPr sz="1000"/>
          </a:pPr>
          <a:r>
            <a:rPr lang="es-MX" sz="3200" b="0" i="0" u="none" strike="noStrike"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mj-lt"/>
            </a:rPr>
            <a:t>  </a:t>
          </a:r>
        </a:p>
        <a:p>
          <a:pPr algn="ctr" rtl="0">
            <a:lnSpc>
              <a:spcPts val="1200"/>
            </a:lnSpc>
            <a:defRPr sz="1000"/>
          </a:pPr>
          <a:endParaRPr lang="es-MX" sz="3200" b="0" i="0" u="none" strike="noStrike"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mj-lt"/>
          </a:endParaRPr>
        </a:p>
        <a:p>
          <a:pPr algn="ctr" rtl="0">
            <a:lnSpc>
              <a:spcPts val="1200"/>
            </a:lnSpc>
            <a:defRPr sz="1000"/>
          </a:pPr>
          <a:endParaRPr lang="es-MX" sz="3200" b="0" i="0" u="none" strike="noStrike"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mj-lt"/>
          </a:endParaRPr>
        </a:p>
        <a:p>
          <a:pPr algn="ctr" rtl="0">
            <a:lnSpc>
              <a:spcPts val="1200"/>
            </a:lnSpc>
            <a:defRPr sz="1000"/>
          </a:pPr>
          <a:r>
            <a:rPr lang="es-MX" sz="3200" b="0" i="0" u="none" strike="noStrike"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mj-lt"/>
            </a:rPr>
            <a:t>Mercado</a:t>
          </a:r>
        </a:p>
      </xdr:txBody>
    </xdr:sp>
    <xdr:clientData/>
  </xdr:twoCellAnchor>
  <xdr:twoCellAnchor>
    <xdr:from>
      <xdr:col>1</xdr:col>
      <xdr:colOff>818030</xdr:colOff>
      <xdr:row>1</xdr:row>
      <xdr:rowOff>44822</xdr:rowOff>
    </xdr:from>
    <xdr:to>
      <xdr:col>6</xdr:col>
      <xdr:colOff>235324</xdr:colOff>
      <xdr:row>5</xdr:row>
      <xdr:rowOff>67234</xdr:rowOff>
    </xdr:to>
    <xdr:sp macro="" textlink="">
      <xdr:nvSpPr>
        <xdr:cNvPr id="11" name="CuadroTexto 10">
          <a:extLst>
            <a:ext uri="{FF2B5EF4-FFF2-40B4-BE49-F238E27FC236}">
              <a16:creationId xmlns:a16="http://schemas.microsoft.com/office/drawing/2014/main" id="{302958DC-0258-4771-BEB2-DB2FE352DB2F}"/>
            </a:ext>
          </a:extLst>
        </xdr:cNvPr>
        <xdr:cNvSpPr txBox="1"/>
      </xdr:nvSpPr>
      <xdr:spPr>
        <a:xfrm>
          <a:off x="1658471" y="257734"/>
          <a:ext cx="3720353" cy="874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400" b="1"/>
            <a:t>Universidad</a:t>
          </a:r>
          <a:r>
            <a:rPr lang="es-MX" sz="1400" b="1" baseline="0"/>
            <a:t> Autonoma de Nuevo León</a:t>
          </a:r>
        </a:p>
        <a:p>
          <a:pPr algn="ctr"/>
          <a:r>
            <a:rPr lang="es-MX" sz="1400" b="1" baseline="0"/>
            <a:t>Facultad de Ingenieria Mecanica y Electrica</a:t>
          </a:r>
          <a:endParaRPr lang="es-MX" sz="1400" b="1"/>
        </a:p>
      </xdr:txBody>
    </xdr:sp>
    <xdr:clientData/>
  </xdr:twoCellAnchor>
  <xdr:twoCellAnchor editAs="oneCell">
    <xdr:from>
      <xdr:col>1</xdr:col>
      <xdr:colOff>208999</xdr:colOff>
      <xdr:row>0</xdr:row>
      <xdr:rowOff>100855</xdr:rowOff>
    </xdr:from>
    <xdr:to>
      <xdr:col>2</xdr:col>
      <xdr:colOff>59763</xdr:colOff>
      <xdr:row>4</xdr:row>
      <xdr:rowOff>67236</xdr:rowOff>
    </xdr:to>
    <xdr:pic>
      <xdr:nvPicPr>
        <xdr:cNvPr id="14" name="Imagen 13" descr="Universidad Autónoma de Nuevo León | Méxicoteca | Fandom">
          <a:extLst>
            <a:ext uri="{FF2B5EF4-FFF2-40B4-BE49-F238E27FC236}">
              <a16:creationId xmlns:a16="http://schemas.microsoft.com/office/drawing/2014/main" id="{8755CC58-7F8E-4FD3-8D4A-133E493B612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49440" y="100855"/>
          <a:ext cx="792059" cy="818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90446</xdr:colOff>
      <xdr:row>0</xdr:row>
      <xdr:rowOff>0</xdr:rowOff>
    </xdr:from>
    <xdr:to>
      <xdr:col>7</xdr:col>
      <xdr:colOff>97193</xdr:colOff>
      <xdr:row>4</xdr:row>
      <xdr:rowOff>201706</xdr:rowOff>
    </xdr:to>
    <xdr:pic>
      <xdr:nvPicPr>
        <xdr:cNvPr id="15" name="Imagen 14" descr="FIME UANL (@FIME_Oficial) | Twitter">
          <a:extLst>
            <a:ext uri="{FF2B5EF4-FFF2-40B4-BE49-F238E27FC236}">
              <a16:creationId xmlns:a16="http://schemas.microsoft.com/office/drawing/2014/main" id="{4A459B21-EFE3-4C98-A865-4316892C3A43}"/>
            </a:ext>
          </a:extLst>
        </xdr:cNvPr>
        <xdr:cNvPicPr>
          <a:picLocks noChangeAspect="1" noChangeArrowheads="1"/>
        </xdr:cNvPicPr>
      </xdr:nvPicPr>
      <xdr:blipFill rotWithShape="1">
        <a:blip xmlns:r="http://schemas.openxmlformats.org/officeDocument/2006/relationships" r:embed="rId3" cstate="print">
          <a:extLst>
            <a:ext uri="{BEBA8EAE-BF5A-486C-A8C5-ECC9F3942E4B}">
              <a14:imgProps xmlns:a14="http://schemas.microsoft.com/office/drawing/2010/main">
                <a14:imgLayer r:embed="rId4">
                  <a14:imgEffect>
                    <a14:backgroundRemoval t="7750" b="90000" l="10000" r="90000">
                      <a14:foregroundMark x1="55500" y1="36000" x2="52500" y2="44000"/>
                      <a14:foregroundMark x1="55250" y1="26500" x2="50750" y2="38750"/>
                      <a14:foregroundMark x1="50750" y1="38750" x2="50250" y2="26000"/>
                      <a14:foregroundMark x1="50250" y1="26000" x2="58000" y2="38000"/>
                      <a14:foregroundMark x1="58000" y1="38000" x2="45750" y2="28750"/>
                      <a14:foregroundMark x1="45750" y1="28750" x2="51750" y2="27500"/>
                      <a14:foregroundMark x1="62750" y1="11500" x2="49500" y2="7750"/>
                      <a14:foregroundMark x1="49500" y1="7750" x2="40000" y2="13250"/>
                    </a14:backgroundRemoval>
                  </a14:imgEffect>
                </a14:imgLayer>
              </a14:imgProps>
            </a:ext>
            <a:ext uri="{28A0092B-C50C-407E-A947-70E740481C1C}">
              <a14:useLocalDpi xmlns:a14="http://schemas.microsoft.com/office/drawing/2010/main" val="0"/>
            </a:ext>
          </a:extLst>
        </a:blip>
        <a:srcRect l="24941" t="2900" r="21068" b="29514"/>
        <a:stretch/>
      </xdr:blipFill>
      <xdr:spPr bwMode="auto">
        <a:xfrm>
          <a:off x="5387512" y="0"/>
          <a:ext cx="842615" cy="1057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9527</xdr:colOff>
      <xdr:row>5</xdr:row>
      <xdr:rowOff>-1</xdr:rowOff>
    </xdr:to>
    <xdr:sp macro="" textlink="">
      <xdr:nvSpPr>
        <xdr:cNvPr id="4" name="Rectángulo 3">
          <a:extLst>
            <a:ext uri="{FF2B5EF4-FFF2-40B4-BE49-F238E27FC236}">
              <a16:creationId xmlns:a16="http://schemas.microsoft.com/office/drawing/2014/main" id="{0E58C2CF-7202-4930-AE44-B4993693D289}"/>
            </a:ext>
          </a:extLst>
        </xdr:cNvPr>
        <xdr:cNvSpPr/>
      </xdr:nvSpPr>
      <xdr:spPr>
        <a:xfrm rot="16200000">
          <a:off x="2501674" y="-2501674"/>
          <a:ext cx="1020535" cy="6023884"/>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xdr:from>
      <xdr:col>0</xdr:col>
      <xdr:colOff>0</xdr:colOff>
      <xdr:row>0</xdr:row>
      <xdr:rowOff>0</xdr:rowOff>
    </xdr:from>
    <xdr:to>
      <xdr:col>1</xdr:col>
      <xdr:colOff>271762</xdr:colOff>
      <xdr:row>37</xdr:row>
      <xdr:rowOff>89995</xdr:rowOff>
    </xdr:to>
    <xdr:sp macro="" textlink="">
      <xdr:nvSpPr>
        <xdr:cNvPr id="5" name="Rectángulo 4">
          <a:extLst>
            <a:ext uri="{FF2B5EF4-FFF2-40B4-BE49-F238E27FC236}">
              <a16:creationId xmlns:a16="http://schemas.microsoft.com/office/drawing/2014/main" id="{4E04BBB5-3ED7-4246-94F6-2F74976C894E}"/>
            </a:ext>
          </a:extLst>
        </xdr:cNvPr>
        <xdr:cNvSpPr/>
      </xdr:nvSpPr>
      <xdr:spPr>
        <a:xfrm>
          <a:off x="0" y="0"/>
          <a:ext cx="1109962" cy="7843345"/>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xdr:from>
      <xdr:col>1</xdr:col>
      <xdr:colOff>449035</xdr:colOff>
      <xdr:row>0</xdr:row>
      <xdr:rowOff>163285</xdr:rowOff>
    </xdr:from>
    <xdr:to>
      <xdr:col>6</xdr:col>
      <xdr:colOff>517071</xdr:colOff>
      <xdr:row>5</xdr:row>
      <xdr:rowOff>13606</xdr:rowOff>
    </xdr:to>
    <xdr:sp macro="" textlink="">
      <xdr:nvSpPr>
        <xdr:cNvPr id="6" name="CuadroTexto 5">
          <a:extLst>
            <a:ext uri="{FF2B5EF4-FFF2-40B4-BE49-F238E27FC236}">
              <a16:creationId xmlns:a16="http://schemas.microsoft.com/office/drawing/2014/main" id="{FE14F6F6-AB70-4EE8-957D-2D9321E36FB6}"/>
            </a:ext>
          </a:extLst>
        </xdr:cNvPr>
        <xdr:cNvSpPr txBox="1"/>
      </xdr:nvSpPr>
      <xdr:spPr>
        <a:xfrm>
          <a:off x="1292678" y="163285"/>
          <a:ext cx="4395107" cy="870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5400" b="0" cap="none" spc="0">
              <a:ln w="0"/>
              <a:solidFill>
                <a:schemeClr val="accent2"/>
              </a:solidFill>
              <a:effectLst>
                <a:reflection blurRad="6350" stA="53000" endA="300" endPos="35500" dir="5400000" sy="-90000" algn="bl" rotWithShape="0"/>
              </a:effectLst>
              <a:latin typeface="+mj-lt"/>
            </a:rPr>
            <a:t>Índice</a:t>
          </a:r>
        </a:p>
      </xdr:txBody>
    </xdr:sp>
    <xdr:clientData/>
  </xdr:twoCellAnchor>
  <xdr:twoCellAnchor editAs="oneCell">
    <xdr:from>
      <xdr:col>6</xdr:col>
      <xdr:colOff>503465</xdr:colOff>
      <xdr:row>8</xdr:row>
      <xdr:rowOff>163287</xdr:rowOff>
    </xdr:from>
    <xdr:to>
      <xdr:col>7</xdr:col>
      <xdr:colOff>54428</xdr:colOff>
      <xdr:row>10</xdr:row>
      <xdr:rowOff>27214</xdr:rowOff>
    </xdr:to>
    <xdr:pic>
      <xdr:nvPicPr>
        <xdr:cNvPr id="8" name="Gráfico 7" descr="Reproducir">
          <a:hlinkClick xmlns:r="http://schemas.openxmlformats.org/officeDocument/2006/relationships" r:id="rId1"/>
          <a:extLst>
            <a:ext uri="{FF2B5EF4-FFF2-40B4-BE49-F238E27FC236}">
              <a16:creationId xmlns:a16="http://schemas.microsoft.com/office/drawing/2014/main" id="{501F2C17-9C70-4D5E-977F-84DD496167D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674179" y="1877787"/>
          <a:ext cx="394606" cy="394606"/>
        </a:xfrm>
        <a:prstGeom prst="rect">
          <a:avLst/>
        </a:prstGeom>
      </xdr:spPr>
    </xdr:pic>
    <xdr:clientData/>
  </xdr:twoCellAnchor>
  <xdr:twoCellAnchor editAs="oneCell">
    <xdr:from>
      <xdr:col>6</xdr:col>
      <xdr:colOff>519794</xdr:colOff>
      <xdr:row>10</xdr:row>
      <xdr:rowOff>166008</xdr:rowOff>
    </xdr:from>
    <xdr:to>
      <xdr:col>7</xdr:col>
      <xdr:colOff>70757</xdr:colOff>
      <xdr:row>12</xdr:row>
      <xdr:rowOff>29936</xdr:rowOff>
    </xdr:to>
    <xdr:pic>
      <xdr:nvPicPr>
        <xdr:cNvPr id="9" name="Gráfico 8" descr="Reproducir">
          <a:hlinkClick xmlns:r="http://schemas.openxmlformats.org/officeDocument/2006/relationships" r:id="rId4"/>
          <a:extLst>
            <a:ext uri="{FF2B5EF4-FFF2-40B4-BE49-F238E27FC236}">
              <a16:creationId xmlns:a16="http://schemas.microsoft.com/office/drawing/2014/main" id="{1E93DBB3-9081-45BA-AC87-248B8EAD265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90508" y="2411187"/>
          <a:ext cx="394606" cy="394606"/>
        </a:xfrm>
        <a:prstGeom prst="rect">
          <a:avLst/>
        </a:prstGeom>
      </xdr:spPr>
    </xdr:pic>
    <xdr:clientData/>
  </xdr:twoCellAnchor>
  <xdr:twoCellAnchor editAs="oneCell">
    <xdr:from>
      <xdr:col>6</xdr:col>
      <xdr:colOff>512339</xdr:colOff>
      <xdr:row>12</xdr:row>
      <xdr:rowOff>190499</xdr:rowOff>
    </xdr:from>
    <xdr:to>
      <xdr:col>7</xdr:col>
      <xdr:colOff>63302</xdr:colOff>
      <xdr:row>14</xdr:row>
      <xdr:rowOff>40819</xdr:rowOff>
    </xdr:to>
    <xdr:pic>
      <xdr:nvPicPr>
        <xdr:cNvPr id="10" name="Gráfico 9" descr="Reproducir">
          <a:hlinkClick xmlns:r="http://schemas.openxmlformats.org/officeDocument/2006/relationships" r:id="rId7"/>
          <a:extLst>
            <a:ext uri="{FF2B5EF4-FFF2-40B4-BE49-F238E27FC236}">
              <a16:creationId xmlns:a16="http://schemas.microsoft.com/office/drawing/2014/main" id="{6D637CB5-94F4-400E-A7CD-51A5587BD8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647556" y="2990021"/>
          <a:ext cx="387507" cy="388689"/>
        </a:xfrm>
        <a:prstGeom prst="rect">
          <a:avLst/>
        </a:prstGeom>
      </xdr:spPr>
    </xdr:pic>
    <xdr:clientData/>
  </xdr:twoCellAnchor>
  <xdr:twoCellAnchor editAs="oneCell">
    <xdr:from>
      <xdr:col>6</xdr:col>
      <xdr:colOff>530443</xdr:colOff>
      <xdr:row>14</xdr:row>
      <xdr:rowOff>166601</xdr:rowOff>
    </xdr:from>
    <xdr:to>
      <xdr:col>7</xdr:col>
      <xdr:colOff>81406</xdr:colOff>
      <xdr:row>16</xdr:row>
      <xdr:rowOff>22246</xdr:rowOff>
    </xdr:to>
    <xdr:pic>
      <xdr:nvPicPr>
        <xdr:cNvPr id="11" name="Gráfico 10" descr="Reproducir">
          <a:hlinkClick xmlns:r="http://schemas.openxmlformats.org/officeDocument/2006/relationships" r:id="rId8"/>
          <a:extLst>
            <a:ext uri="{FF2B5EF4-FFF2-40B4-BE49-F238E27FC236}">
              <a16:creationId xmlns:a16="http://schemas.microsoft.com/office/drawing/2014/main" id="{267F16E8-0E22-4364-82FD-23C902126A7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65660" y="3504492"/>
          <a:ext cx="387507" cy="394015"/>
        </a:xfrm>
        <a:prstGeom prst="rect">
          <a:avLst/>
        </a:prstGeom>
      </xdr:spPr>
    </xdr:pic>
    <xdr:clientData/>
  </xdr:twoCellAnchor>
  <xdr:twoCellAnchor editAs="oneCell">
    <xdr:from>
      <xdr:col>6</xdr:col>
      <xdr:colOff>533756</xdr:colOff>
      <xdr:row>18</xdr:row>
      <xdr:rowOff>186479</xdr:rowOff>
    </xdr:from>
    <xdr:to>
      <xdr:col>7</xdr:col>
      <xdr:colOff>84719</xdr:colOff>
      <xdr:row>20</xdr:row>
      <xdr:rowOff>50407</xdr:rowOff>
    </xdr:to>
    <xdr:pic>
      <xdr:nvPicPr>
        <xdr:cNvPr id="12" name="Gráfico 11" descr="Reproducir">
          <a:hlinkClick xmlns:r="http://schemas.openxmlformats.org/officeDocument/2006/relationships" r:id="rId9"/>
          <a:extLst>
            <a:ext uri="{FF2B5EF4-FFF2-40B4-BE49-F238E27FC236}">
              <a16:creationId xmlns:a16="http://schemas.microsoft.com/office/drawing/2014/main" id="{F86FD950-F150-4EEC-9C48-DEBAD5176EC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68973" y="4592827"/>
          <a:ext cx="387507" cy="394015"/>
        </a:xfrm>
        <a:prstGeom prst="rect">
          <a:avLst/>
        </a:prstGeom>
      </xdr:spPr>
    </xdr:pic>
    <xdr:clientData/>
  </xdr:twoCellAnchor>
  <xdr:twoCellAnchor editAs="oneCell">
    <xdr:from>
      <xdr:col>6</xdr:col>
      <xdr:colOff>523935</xdr:colOff>
      <xdr:row>16</xdr:row>
      <xdr:rowOff>177247</xdr:rowOff>
    </xdr:from>
    <xdr:to>
      <xdr:col>7</xdr:col>
      <xdr:colOff>74898</xdr:colOff>
      <xdr:row>18</xdr:row>
      <xdr:rowOff>35849</xdr:rowOff>
    </xdr:to>
    <xdr:pic>
      <xdr:nvPicPr>
        <xdr:cNvPr id="13" name="Gráfico 12" descr="Reproducir">
          <a:hlinkClick xmlns:r="http://schemas.openxmlformats.org/officeDocument/2006/relationships" r:id="rId10"/>
          <a:extLst>
            <a:ext uri="{FF2B5EF4-FFF2-40B4-BE49-F238E27FC236}">
              <a16:creationId xmlns:a16="http://schemas.microsoft.com/office/drawing/2014/main" id="{CB83A3F8-D773-495D-910A-57AC2F8E657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659152" y="4053508"/>
          <a:ext cx="387507" cy="388689"/>
        </a:xfrm>
        <a:prstGeom prst="rect">
          <a:avLst/>
        </a:prstGeom>
      </xdr:spPr>
    </xdr:pic>
    <xdr:clientData/>
  </xdr:twoCellAnchor>
  <xdr:twoCellAnchor editAs="oneCell">
    <xdr:from>
      <xdr:col>6</xdr:col>
      <xdr:colOff>515651</xdr:colOff>
      <xdr:row>20</xdr:row>
      <xdr:rowOff>174234</xdr:rowOff>
    </xdr:from>
    <xdr:to>
      <xdr:col>7</xdr:col>
      <xdr:colOff>66614</xdr:colOff>
      <xdr:row>22</xdr:row>
      <xdr:rowOff>32836</xdr:rowOff>
    </xdr:to>
    <xdr:pic>
      <xdr:nvPicPr>
        <xdr:cNvPr id="14" name="Gráfico 13" descr="Reproducir">
          <a:hlinkClick xmlns:r="http://schemas.openxmlformats.org/officeDocument/2006/relationships" r:id="rId11"/>
          <a:extLst>
            <a:ext uri="{FF2B5EF4-FFF2-40B4-BE49-F238E27FC236}">
              <a16:creationId xmlns:a16="http://schemas.microsoft.com/office/drawing/2014/main" id="{164B6CAD-2FC9-4487-9560-6B8D20EC755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624515" y="5144552"/>
          <a:ext cx="382235" cy="3954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9922</xdr:rowOff>
    </xdr:from>
    <xdr:to>
      <xdr:col>9</xdr:col>
      <xdr:colOff>51953</xdr:colOff>
      <xdr:row>3</xdr:row>
      <xdr:rowOff>109141</xdr:rowOff>
    </xdr:to>
    <xdr:sp macro="" textlink="">
      <xdr:nvSpPr>
        <xdr:cNvPr id="4" name="Rectángulo 3">
          <a:extLst>
            <a:ext uri="{FF2B5EF4-FFF2-40B4-BE49-F238E27FC236}">
              <a16:creationId xmlns:a16="http://schemas.microsoft.com/office/drawing/2014/main" id="{AF3036C9-E40B-4386-841E-636EE8907901}"/>
            </a:ext>
          </a:extLst>
        </xdr:cNvPr>
        <xdr:cNvSpPr/>
      </xdr:nvSpPr>
      <xdr:spPr>
        <a:xfrm rot="16200000">
          <a:off x="3483750" y="-3473828"/>
          <a:ext cx="724297" cy="7691797"/>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123825</xdr:colOff>
      <xdr:row>8</xdr:row>
      <xdr:rowOff>168275</xdr:rowOff>
    </xdr:from>
    <xdr:to>
      <xdr:col>7</xdr:col>
      <xdr:colOff>566738</xdr:colOff>
      <xdr:row>31</xdr:row>
      <xdr:rowOff>79375</xdr:rowOff>
    </xdr:to>
    <xdr:sp macro="" textlink="">
      <xdr:nvSpPr>
        <xdr:cNvPr id="6" name="CuadroTexto 5">
          <a:extLst>
            <a:ext uri="{FF2B5EF4-FFF2-40B4-BE49-F238E27FC236}">
              <a16:creationId xmlns:a16="http://schemas.microsoft.com/office/drawing/2014/main" id="{DAB3FB9A-5745-4AAC-88A5-ED75FA2DDDD0}"/>
            </a:ext>
          </a:extLst>
        </xdr:cNvPr>
        <xdr:cNvSpPr txBox="1"/>
      </xdr:nvSpPr>
      <xdr:spPr>
        <a:xfrm>
          <a:off x="3609975" y="2035175"/>
          <a:ext cx="2957513" cy="4730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endParaRPr lang="es-MX" sz="1600">
            <a:solidFill>
              <a:schemeClr val="dk1"/>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MX" sz="1600">
              <a:solidFill>
                <a:schemeClr val="dk1"/>
              </a:solidFill>
              <a:effectLst/>
              <a:latin typeface="+mn-lt"/>
              <a:ea typeface="+mn-ea"/>
              <a:cs typeface="+mn-cs"/>
            </a:rPr>
            <a:t>Vamos a analizar y ver cómo podemos resolver esta problemática de enfrentarte a la competencia del mercado, desgraciadamente la gente tiene el concepto de que la ingeniería en sistemas es fácil y ende por ello mucha gente cursa la carrera y el resultado es que generan una sobre oferta, eso quiere decir hay mucha competencia en el mercado. </a:t>
          </a:r>
          <a:endParaRPr lang="es-MX" sz="1600">
            <a:effectLst/>
          </a:endParaRPr>
        </a:p>
        <a:p>
          <a:pPr algn="l"/>
          <a:endParaRPr lang="es-MX" sz="1100"/>
        </a:p>
      </xdr:txBody>
    </xdr:sp>
    <xdr:clientData/>
  </xdr:twoCellAnchor>
  <xdr:twoCellAnchor>
    <xdr:from>
      <xdr:col>7</xdr:col>
      <xdr:colOff>677504</xdr:colOff>
      <xdr:row>3</xdr:row>
      <xdr:rowOff>89297</xdr:rowOff>
    </xdr:from>
    <xdr:to>
      <xdr:col>9</xdr:col>
      <xdr:colOff>47120</xdr:colOff>
      <xdr:row>38</xdr:row>
      <xdr:rowOff>2164</xdr:rowOff>
    </xdr:to>
    <xdr:sp macro="" textlink="">
      <xdr:nvSpPr>
        <xdr:cNvPr id="7" name="Rectángulo 6">
          <a:extLst>
            <a:ext uri="{FF2B5EF4-FFF2-40B4-BE49-F238E27FC236}">
              <a16:creationId xmlns:a16="http://schemas.microsoft.com/office/drawing/2014/main" id="{2B14478B-3D57-497E-BD45-D00BB3294E68}"/>
            </a:ext>
          </a:extLst>
        </xdr:cNvPr>
        <xdr:cNvSpPr/>
      </xdr:nvSpPr>
      <xdr:spPr>
        <a:xfrm rot="10800000">
          <a:off x="6650473" y="714375"/>
          <a:ext cx="1036491" cy="7304664"/>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0</xdr:col>
      <xdr:colOff>218281</xdr:colOff>
      <xdr:row>10</xdr:row>
      <xdr:rowOff>39687</xdr:rowOff>
    </xdr:from>
    <xdr:to>
      <xdr:col>4</xdr:col>
      <xdr:colOff>208359</xdr:colOff>
      <xdr:row>25</xdr:row>
      <xdr:rowOff>118296</xdr:rowOff>
    </xdr:to>
    <xdr:pic>
      <xdr:nvPicPr>
        <xdr:cNvPr id="9" name="Imagen 8">
          <a:extLst>
            <a:ext uri="{FF2B5EF4-FFF2-40B4-BE49-F238E27FC236}">
              <a16:creationId xmlns:a16="http://schemas.microsoft.com/office/drawing/2014/main" id="{252543DB-6750-43CF-A193-F0C8CDF6FD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8281" y="2321718"/>
          <a:ext cx="3462734" cy="3204000"/>
        </a:xfrm>
        <a:prstGeom prst="rect">
          <a:avLst/>
        </a:prstGeom>
      </xdr:spPr>
    </xdr:pic>
    <xdr:clientData/>
  </xdr:twoCellAnchor>
  <xdr:twoCellAnchor editAs="oneCell">
    <xdr:from>
      <xdr:col>0</xdr:col>
      <xdr:colOff>109141</xdr:colOff>
      <xdr:row>0</xdr:row>
      <xdr:rowOff>119063</xdr:rowOff>
    </xdr:from>
    <xdr:to>
      <xdr:col>0</xdr:col>
      <xdr:colOff>664766</xdr:colOff>
      <xdr:row>3</xdr:row>
      <xdr:rowOff>49610</xdr:rowOff>
    </xdr:to>
    <xdr:pic>
      <xdr:nvPicPr>
        <xdr:cNvPr id="11" name="Gráfico 10" descr="Hogar">
          <a:hlinkClick xmlns:r="http://schemas.openxmlformats.org/officeDocument/2006/relationships" r:id="rId2"/>
          <a:extLst>
            <a:ext uri="{FF2B5EF4-FFF2-40B4-BE49-F238E27FC236}">
              <a16:creationId xmlns:a16="http://schemas.microsoft.com/office/drawing/2014/main" id="{FBE79BDF-C53B-4CC6-B494-AE33D2C9542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9141" y="119063"/>
          <a:ext cx="555625" cy="555625"/>
        </a:xfrm>
        <a:prstGeom prst="rect">
          <a:avLst/>
        </a:prstGeom>
      </xdr:spPr>
    </xdr:pic>
    <xdr:clientData/>
  </xdr:twoCellAnchor>
  <xdr:twoCellAnchor editAs="oneCell">
    <xdr:from>
      <xdr:col>8</xdr:col>
      <xdr:colOff>113071</xdr:colOff>
      <xdr:row>0</xdr:row>
      <xdr:rowOff>0</xdr:rowOff>
    </xdr:from>
    <xdr:to>
      <xdr:col>8</xdr:col>
      <xdr:colOff>779071</xdr:colOff>
      <xdr:row>3</xdr:row>
      <xdr:rowOff>40922</xdr:rowOff>
    </xdr:to>
    <xdr:pic>
      <xdr:nvPicPr>
        <xdr:cNvPr id="13" name="Gráfico 12" descr="Flecha derecha">
          <a:hlinkClick xmlns:r="http://schemas.openxmlformats.org/officeDocument/2006/relationships" r:id="rId5"/>
          <a:extLst>
            <a:ext uri="{FF2B5EF4-FFF2-40B4-BE49-F238E27FC236}">
              <a16:creationId xmlns:a16="http://schemas.microsoft.com/office/drawing/2014/main" id="{E3681F9E-0522-4B39-B4ED-39DF8E287BC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6919477" y="0"/>
          <a:ext cx="666000" cy="666000"/>
        </a:xfrm>
        <a:prstGeom prst="rect">
          <a:avLst/>
        </a:prstGeom>
      </xdr:spPr>
    </xdr:pic>
    <xdr:clientData/>
  </xdr:twoCellAnchor>
  <xdr:twoCellAnchor editAs="oneCell">
    <xdr:from>
      <xdr:col>7</xdr:col>
      <xdr:colOff>83307</xdr:colOff>
      <xdr:row>0</xdr:row>
      <xdr:rowOff>0</xdr:rowOff>
    </xdr:from>
    <xdr:to>
      <xdr:col>7</xdr:col>
      <xdr:colOff>748072</xdr:colOff>
      <xdr:row>3</xdr:row>
      <xdr:rowOff>39687</xdr:rowOff>
    </xdr:to>
    <xdr:pic>
      <xdr:nvPicPr>
        <xdr:cNvPr id="15" name="Gráfico 14" descr="Flecha lineal: recto">
          <a:hlinkClick xmlns:r="http://schemas.openxmlformats.org/officeDocument/2006/relationships" r:id="rId2"/>
          <a:extLst>
            <a:ext uri="{FF2B5EF4-FFF2-40B4-BE49-F238E27FC236}">
              <a16:creationId xmlns:a16="http://schemas.microsoft.com/office/drawing/2014/main" id="{E8480EE2-2126-4133-9D69-960E5714AA2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6276" y="0"/>
          <a:ext cx="664765" cy="6647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209551</xdr:colOff>
      <xdr:row>7</xdr:row>
      <xdr:rowOff>123826</xdr:rowOff>
    </xdr:from>
    <xdr:to>
      <xdr:col>7</xdr:col>
      <xdr:colOff>600075</xdr:colOff>
      <xdr:row>19</xdr:row>
      <xdr:rowOff>123826</xdr:rowOff>
    </xdr:to>
    <xdr:sp macro="" textlink="">
      <xdr:nvSpPr>
        <xdr:cNvPr id="2" name="Marcador de contenido 28">
          <a:extLst>
            <a:ext uri="{FF2B5EF4-FFF2-40B4-BE49-F238E27FC236}">
              <a16:creationId xmlns:a16="http://schemas.microsoft.com/office/drawing/2014/main" id="{07FF37F8-D747-444C-8664-2DF836965C77}"/>
            </a:ext>
          </a:extLst>
        </xdr:cNvPr>
        <xdr:cNvSpPr>
          <a:spLocks noGrp="1"/>
        </xdr:cNvSpPr>
      </xdr:nvSpPr>
      <xdr:spPr>
        <a:xfrm>
          <a:off x="209551" y="1704976"/>
          <a:ext cx="6257924" cy="2514600"/>
        </a:xfrm>
        <a:prstGeom prst="rect">
          <a:avLst/>
        </a:prstGeom>
        <a:ln w="76200"/>
      </xdr:spPr>
      <xdr:style>
        <a:lnRef idx="2">
          <a:schemeClr val="accent1"/>
        </a:lnRef>
        <a:fillRef idx="1">
          <a:schemeClr val="lt1"/>
        </a:fillRef>
        <a:effectRef idx="0">
          <a:schemeClr val="accent1"/>
        </a:effectRef>
        <a:fontRef idx="minor">
          <a:schemeClr val="dk1"/>
        </a:fontRef>
      </xdr:style>
      <xdr:txBody>
        <a:bodyPr vert="horz" wrap="square" lIns="0" tIns="0" rIns="0" bIns="0" rtlCol="0">
          <a:noAutofit/>
        </a:bodyPr>
        <a:lstStyle>
          <a:lvl1pPr marL="266700" indent="-266700" algn="l" defTabSz="914400" rtl="0" eaLnBrk="1" latinLnBrk="0" hangingPunct="1">
            <a:lnSpc>
              <a:spcPct val="90000"/>
            </a:lnSpc>
            <a:spcBef>
              <a:spcPts val="1000"/>
            </a:spcBef>
            <a:buFont typeface="Arial" panose="020B0604020202020204" pitchFamily="34" charset="0"/>
            <a:buChar char="•"/>
            <a:defRPr sz="1800" kern="1200">
              <a:solidFill>
                <a:schemeClr val="tx1">
                  <a:lumMod val="75000"/>
                  <a:lumOff val="25000"/>
                </a:schemeClr>
              </a:solidFill>
              <a:latin typeface="+mn-lt"/>
              <a:ea typeface="+mn-ea"/>
              <a:cs typeface="+mn-cs"/>
            </a:defRPr>
          </a:lvl1pPr>
          <a:lvl2pPr marL="542925" indent="-276225" algn="l" defTabSz="914400" rtl="0" eaLnBrk="1" latinLnBrk="0" hangingPunct="1">
            <a:lnSpc>
              <a:spcPct val="90000"/>
            </a:lnSpc>
            <a:spcBef>
              <a:spcPts val="500"/>
            </a:spcBef>
            <a:buFont typeface="Arial" panose="020B0604020202020204" pitchFamily="34" charset="0"/>
            <a:buChar char="•"/>
            <a:defRPr sz="1600" kern="1200">
              <a:solidFill>
                <a:schemeClr val="tx1">
                  <a:lumMod val="75000"/>
                  <a:lumOff val="25000"/>
                </a:schemeClr>
              </a:solidFill>
              <a:latin typeface="+mn-lt"/>
              <a:ea typeface="+mn-ea"/>
              <a:cs typeface="+mn-cs"/>
            </a:defRPr>
          </a:lvl2pPr>
          <a:lvl3pPr marL="809625" indent="-266700" algn="l" defTabSz="914400" rtl="0" eaLnBrk="1" latinLnBrk="0" hangingPunct="1">
            <a:lnSpc>
              <a:spcPct val="90000"/>
            </a:lnSpc>
            <a:spcBef>
              <a:spcPts val="500"/>
            </a:spcBef>
            <a:buFont typeface="Arial" panose="020B0604020202020204" pitchFamily="34" charset="0"/>
            <a:buChar char="•"/>
            <a:defRPr sz="1400" kern="1200">
              <a:solidFill>
                <a:schemeClr val="tx1">
                  <a:lumMod val="75000"/>
                  <a:lumOff val="25000"/>
                </a:schemeClr>
              </a:solidFill>
              <a:latin typeface="+mn-lt"/>
              <a:ea typeface="+mn-ea"/>
              <a:cs typeface="+mn-cs"/>
            </a:defRPr>
          </a:lvl3pPr>
          <a:lvl4pPr marL="1076325" indent="-266700" algn="l" defTabSz="914400" rtl="0" eaLnBrk="1" latinLnBrk="0" hangingPunct="1">
            <a:lnSpc>
              <a:spcPct val="90000"/>
            </a:lnSpc>
            <a:spcBef>
              <a:spcPts val="500"/>
            </a:spcBef>
            <a:buFont typeface="Arial" panose="020B0604020202020204" pitchFamily="34" charset="0"/>
            <a:buChar char="•"/>
            <a:defRPr sz="1400" kern="1200">
              <a:solidFill>
                <a:schemeClr val="tx1">
                  <a:lumMod val="75000"/>
                  <a:lumOff val="25000"/>
                </a:schemeClr>
              </a:solidFill>
              <a:latin typeface="+mn-lt"/>
              <a:ea typeface="+mn-ea"/>
              <a:cs typeface="+mn-cs"/>
            </a:defRPr>
          </a:lvl4pPr>
          <a:lvl5pPr marL="1343025" indent="-266700" algn="l" defTabSz="914400" rtl="0" eaLnBrk="1" latinLnBrk="0" hangingPunct="1">
            <a:lnSpc>
              <a:spcPct val="90000"/>
            </a:lnSpc>
            <a:spcBef>
              <a:spcPts val="500"/>
            </a:spcBef>
            <a:buFont typeface="Arial" panose="020B0604020202020204" pitchFamily="34" charset="0"/>
            <a:buChar char="•"/>
            <a:defRPr sz="1400" kern="1200">
              <a:solidFill>
                <a:schemeClr val="tx1">
                  <a:lumMod val="75000"/>
                  <a:lumOff val="25000"/>
                </a:schemeClr>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lgn="just">
            <a:lnSpc>
              <a:spcPct val="150000"/>
            </a:lnSpc>
            <a:buNone/>
          </a:pPr>
          <a:r>
            <a:rPr lang="es-MX" sz="1200">
              <a:latin typeface="Century Gothic" panose="020B0502020202020204" pitchFamily="34" charset="0"/>
              <a:ea typeface="Arial" panose="020B0604020202020204" pitchFamily="34" charset="0"/>
            </a:rPr>
            <a:t>Para introducir a este trabajo hablaremos sobre el problema a tratar la competencia del mercado para la carrera de Ingeniero Administrador de Sistemas (IAS), veremos datos recabados en forma de resumen, tablas y datos recabados mediante  investigaciones, la competencia en el mercado se define como la competencia que alguna carrera tiene a la hora de solicitar trabajo ya que no siempre todos son contratados por empresas, solo los mas aptos o que llamen mas la atención de las empresas lo serán, ya que no hay suficientes puestos de trabajo para la carrera que solicita el puesto. Esto se debe a la demanda ya que algunas carreras son mas o menos solicitadas que otras.</a:t>
          </a:r>
          <a:endParaRPr lang="es-ES" sz="1200">
            <a:latin typeface="Century Gothic" panose="020B0502020202020204" pitchFamily="34" charset="0"/>
          </a:endParaRPr>
        </a:p>
      </xdr:txBody>
    </xdr:sp>
    <xdr:clientData/>
  </xdr:twoCellAnchor>
  <xdr:twoCellAnchor>
    <xdr:from>
      <xdr:col>0</xdr:col>
      <xdr:colOff>0</xdr:colOff>
      <xdr:row>0</xdr:row>
      <xdr:rowOff>0</xdr:rowOff>
    </xdr:from>
    <xdr:to>
      <xdr:col>9</xdr:col>
      <xdr:colOff>147997</xdr:colOff>
      <xdr:row>3</xdr:row>
      <xdr:rowOff>95647</xdr:rowOff>
    </xdr:to>
    <xdr:sp macro="" textlink="">
      <xdr:nvSpPr>
        <xdr:cNvPr id="3" name="Rectángulo 2">
          <a:extLst>
            <a:ext uri="{FF2B5EF4-FFF2-40B4-BE49-F238E27FC236}">
              <a16:creationId xmlns:a16="http://schemas.microsoft.com/office/drawing/2014/main" id="{11BACA8E-7990-4473-BC3E-38C72D5483A5}"/>
            </a:ext>
          </a:extLst>
        </xdr:cNvPr>
        <xdr:cNvSpPr/>
      </xdr:nvSpPr>
      <xdr:spPr>
        <a:xfrm rot="16200000">
          <a:off x="3483750" y="-3483750"/>
          <a:ext cx="724297" cy="7691797"/>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xdr:from>
      <xdr:col>7</xdr:col>
      <xdr:colOff>783073</xdr:colOff>
      <xdr:row>3</xdr:row>
      <xdr:rowOff>85725</xdr:rowOff>
    </xdr:from>
    <xdr:to>
      <xdr:col>9</xdr:col>
      <xdr:colOff>143164</xdr:colOff>
      <xdr:row>38</xdr:row>
      <xdr:rowOff>155358</xdr:rowOff>
    </xdr:to>
    <xdr:sp macro="" textlink="">
      <xdr:nvSpPr>
        <xdr:cNvPr id="4" name="Rectángulo 3">
          <a:extLst>
            <a:ext uri="{FF2B5EF4-FFF2-40B4-BE49-F238E27FC236}">
              <a16:creationId xmlns:a16="http://schemas.microsoft.com/office/drawing/2014/main" id="{16C3C867-8B32-4778-A146-F01606CD7F0B}"/>
            </a:ext>
          </a:extLst>
        </xdr:cNvPr>
        <xdr:cNvSpPr/>
      </xdr:nvSpPr>
      <xdr:spPr>
        <a:xfrm rot="10800000">
          <a:off x="6650473" y="714375"/>
          <a:ext cx="1036491" cy="7403883"/>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0</xdr:col>
      <xdr:colOff>109141</xdr:colOff>
      <xdr:row>0</xdr:row>
      <xdr:rowOff>119063</xdr:rowOff>
    </xdr:from>
    <xdr:to>
      <xdr:col>0</xdr:col>
      <xdr:colOff>664766</xdr:colOff>
      <xdr:row>3</xdr:row>
      <xdr:rowOff>46038</xdr:rowOff>
    </xdr:to>
    <xdr:pic>
      <xdr:nvPicPr>
        <xdr:cNvPr id="5" name="Gráfico 4" descr="Hogar">
          <a:hlinkClick xmlns:r="http://schemas.openxmlformats.org/officeDocument/2006/relationships" r:id="rId1"/>
          <a:extLst>
            <a:ext uri="{FF2B5EF4-FFF2-40B4-BE49-F238E27FC236}">
              <a16:creationId xmlns:a16="http://schemas.microsoft.com/office/drawing/2014/main" id="{EF5719BE-EC91-4338-BB8F-9BFA2AC2C82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9141" y="119063"/>
          <a:ext cx="555625" cy="555625"/>
        </a:xfrm>
        <a:prstGeom prst="rect">
          <a:avLst/>
        </a:prstGeom>
      </xdr:spPr>
    </xdr:pic>
    <xdr:clientData/>
  </xdr:twoCellAnchor>
  <xdr:twoCellAnchor editAs="oneCell">
    <xdr:from>
      <xdr:col>8</xdr:col>
      <xdr:colOff>213877</xdr:colOff>
      <xdr:row>0</xdr:row>
      <xdr:rowOff>0</xdr:rowOff>
    </xdr:from>
    <xdr:to>
      <xdr:col>9</xdr:col>
      <xdr:colOff>41677</xdr:colOff>
      <xdr:row>3</xdr:row>
      <xdr:rowOff>37350</xdr:rowOff>
    </xdr:to>
    <xdr:pic>
      <xdr:nvPicPr>
        <xdr:cNvPr id="6" name="Gráfico 5" descr="Flecha derecha">
          <a:hlinkClick xmlns:r="http://schemas.openxmlformats.org/officeDocument/2006/relationships" r:id="rId4"/>
          <a:extLst>
            <a:ext uri="{FF2B5EF4-FFF2-40B4-BE49-F238E27FC236}">
              <a16:creationId xmlns:a16="http://schemas.microsoft.com/office/drawing/2014/main" id="{72ACFA5D-7C07-49CA-8D06-1EDACC69B20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919477" y="0"/>
          <a:ext cx="666000" cy="666000"/>
        </a:xfrm>
        <a:prstGeom prst="rect">
          <a:avLst/>
        </a:prstGeom>
      </xdr:spPr>
    </xdr:pic>
    <xdr:clientData/>
  </xdr:twoCellAnchor>
  <xdr:twoCellAnchor editAs="oneCell">
    <xdr:from>
      <xdr:col>7</xdr:col>
      <xdr:colOff>188876</xdr:colOff>
      <xdr:row>0</xdr:row>
      <xdr:rowOff>0</xdr:rowOff>
    </xdr:from>
    <xdr:to>
      <xdr:col>8</xdr:col>
      <xdr:colOff>15441</xdr:colOff>
      <xdr:row>3</xdr:row>
      <xdr:rowOff>36115</xdr:rowOff>
    </xdr:to>
    <xdr:pic>
      <xdr:nvPicPr>
        <xdr:cNvPr id="7" name="Gráfico 6" descr="Flecha lineal: recto">
          <a:hlinkClick xmlns:r="http://schemas.openxmlformats.org/officeDocument/2006/relationships" r:id="rId7"/>
          <a:extLst>
            <a:ext uri="{FF2B5EF4-FFF2-40B4-BE49-F238E27FC236}">
              <a16:creationId xmlns:a16="http://schemas.microsoft.com/office/drawing/2014/main" id="{1CDF3067-E6A7-4222-9904-ECB2CAC1116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6276" y="0"/>
          <a:ext cx="664765" cy="664765"/>
        </a:xfrm>
        <a:prstGeom prst="rect">
          <a:avLst/>
        </a:prstGeom>
      </xdr:spPr>
    </xdr:pic>
    <xdr:clientData/>
  </xdr:twoCellAnchor>
  <xdr:twoCellAnchor editAs="oneCell">
    <xdr:from>
      <xdr:col>4</xdr:col>
      <xdr:colOff>450648</xdr:colOff>
      <xdr:row>27</xdr:row>
      <xdr:rowOff>192892</xdr:rowOff>
    </xdr:from>
    <xdr:to>
      <xdr:col>7</xdr:col>
      <xdr:colOff>371464</xdr:colOff>
      <xdr:row>37</xdr:row>
      <xdr:rowOff>78717</xdr:rowOff>
    </xdr:to>
    <xdr:pic>
      <xdr:nvPicPr>
        <xdr:cNvPr id="12" name="Marcador de posición de imagen 18">
          <a:extLst>
            <a:ext uri="{FF2B5EF4-FFF2-40B4-BE49-F238E27FC236}">
              <a16:creationId xmlns:a16="http://schemas.microsoft.com/office/drawing/2014/main" id="{0E34C8FB-E520-F145-92A4-42863771C42F}"/>
            </a:ext>
          </a:extLst>
        </xdr:cNvPr>
        <xdr:cNvPicPr>
          <a:picLocks noGrp="1" noChangeAspect="1"/>
        </xdr:cNvPicPr>
      </xdr:nvPicPr>
      <xdr:blipFill>
        <a:blip xmlns:r="http://schemas.openxmlformats.org/officeDocument/2006/relationships" r:embed="rId10"/>
        <a:srcRect/>
        <a:stretch/>
      </xdr:blipFill>
      <xdr:spPr>
        <a:xfrm>
          <a:off x="3803448" y="5965042"/>
          <a:ext cx="2435416" cy="1981325"/>
        </a:xfrm>
        <a:custGeom>
          <a:avLst/>
          <a:gdLst>
            <a:gd name="connsiteX0" fmla="*/ 1412122 w 4904790"/>
            <a:gd name="connsiteY0" fmla="*/ 0 h 4333769"/>
            <a:gd name="connsiteX1" fmla="*/ 3492669 w 4904790"/>
            <a:gd name="connsiteY1" fmla="*/ 0 h 4333769"/>
            <a:gd name="connsiteX2" fmla="*/ 3811717 w 4904790"/>
            <a:gd name="connsiteY2" fmla="*/ 188036 h 4333769"/>
            <a:gd name="connsiteX3" fmla="*/ 4854237 w 4904790"/>
            <a:gd name="connsiteY3" fmla="*/ 1983326 h 4333769"/>
            <a:gd name="connsiteX4" fmla="*/ 4854237 w 4904790"/>
            <a:gd name="connsiteY4" fmla="*/ 2350443 h 4333769"/>
            <a:gd name="connsiteX5" fmla="*/ 3811717 w 4904790"/>
            <a:gd name="connsiteY5" fmla="*/ 4145734 h 4333769"/>
            <a:gd name="connsiteX6" fmla="*/ 3492669 w 4904790"/>
            <a:gd name="connsiteY6" fmla="*/ 4333769 h 4333769"/>
            <a:gd name="connsiteX7" fmla="*/ 1412122 w 4904790"/>
            <a:gd name="connsiteY7" fmla="*/ 4333769 h 4333769"/>
            <a:gd name="connsiteX8" fmla="*/ 1088581 w 4904790"/>
            <a:gd name="connsiteY8" fmla="*/ 4145734 h 4333769"/>
            <a:gd name="connsiteX9" fmla="*/ 50554 w 4904790"/>
            <a:gd name="connsiteY9" fmla="*/ 2350443 h 4333769"/>
            <a:gd name="connsiteX10" fmla="*/ 50554 w 4904790"/>
            <a:gd name="connsiteY10" fmla="*/ 1983326 h 4333769"/>
            <a:gd name="connsiteX11" fmla="*/ 1088581 w 4904790"/>
            <a:gd name="connsiteY11" fmla="*/ 188036 h 4333769"/>
            <a:gd name="connsiteX12" fmla="*/ 1412122 w 4904790"/>
            <a:gd name="connsiteY12" fmla="*/ 0 h 43337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4904790" h="4333769">
              <a:moveTo>
                <a:pt x="1412122" y="0"/>
              </a:moveTo>
              <a:cubicBezTo>
                <a:pt x="1412122" y="0"/>
                <a:pt x="1412122" y="0"/>
                <a:pt x="3492669" y="0"/>
              </a:cubicBezTo>
              <a:cubicBezTo>
                <a:pt x="3622985" y="0"/>
                <a:pt x="3748806" y="71633"/>
                <a:pt x="3811717" y="188036"/>
              </a:cubicBezTo>
              <a:cubicBezTo>
                <a:pt x="3811717" y="188036"/>
                <a:pt x="3811717" y="188036"/>
                <a:pt x="4854237" y="1983326"/>
              </a:cubicBezTo>
              <a:cubicBezTo>
                <a:pt x="4921642" y="2095252"/>
                <a:pt x="4921642" y="2238517"/>
                <a:pt x="4854237" y="2350443"/>
              </a:cubicBezTo>
              <a:cubicBezTo>
                <a:pt x="4854237" y="2350443"/>
                <a:pt x="4854237" y="2350443"/>
                <a:pt x="3811717" y="4145734"/>
              </a:cubicBezTo>
              <a:cubicBezTo>
                <a:pt x="3748806" y="4262137"/>
                <a:pt x="3622985" y="4333769"/>
                <a:pt x="3492669" y="4333769"/>
              </a:cubicBezTo>
              <a:cubicBezTo>
                <a:pt x="3492669" y="4333769"/>
                <a:pt x="3492669" y="4333769"/>
                <a:pt x="1412122" y="4333769"/>
              </a:cubicBezTo>
              <a:cubicBezTo>
                <a:pt x="1277313" y="4333769"/>
                <a:pt x="1155985" y="4262137"/>
                <a:pt x="1088581" y="4145734"/>
              </a:cubicBezTo>
              <a:cubicBezTo>
                <a:pt x="1088581" y="4145734"/>
                <a:pt x="1088581" y="4145734"/>
                <a:pt x="50554" y="2350443"/>
              </a:cubicBezTo>
              <a:cubicBezTo>
                <a:pt x="-16851" y="2238517"/>
                <a:pt x="-16851" y="2095252"/>
                <a:pt x="50554" y="1983326"/>
              </a:cubicBezTo>
              <a:cubicBezTo>
                <a:pt x="50554" y="1983326"/>
                <a:pt x="50554" y="1983326"/>
                <a:pt x="1088581" y="188036"/>
              </a:cubicBezTo>
              <a:cubicBezTo>
                <a:pt x="1155985" y="71633"/>
                <a:pt x="1277313" y="0"/>
                <a:pt x="1412122" y="0"/>
              </a:cubicBezTo>
              <a:close/>
            </a:path>
          </a:pathLst>
        </a:custGeom>
        <a:solidFill>
          <a:schemeClr val="bg1">
            <a:lumMod val="95000"/>
          </a:schemeClr>
        </a:solidFill>
      </xdr:spPr>
    </xdr:pic>
    <xdr:clientData/>
  </xdr:twoCellAnchor>
  <xdr:twoCellAnchor editAs="oneCell">
    <xdr:from>
      <xdr:col>4</xdr:col>
      <xdr:colOff>564670</xdr:colOff>
      <xdr:row>17</xdr:row>
      <xdr:rowOff>190304</xdr:rowOff>
    </xdr:from>
    <xdr:to>
      <xdr:col>7</xdr:col>
      <xdr:colOff>161926</xdr:colOff>
      <xdr:row>27</xdr:row>
      <xdr:rowOff>76129</xdr:rowOff>
    </xdr:to>
    <xdr:pic>
      <xdr:nvPicPr>
        <xdr:cNvPr id="13" name="Marcador de posición de imagen 16">
          <a:extLst>
            <a:ext uri="{FF2B5EF4-FFF2-40B4-BE49-F238E27FC236}">
              <a16:creationId xmlns:a16="http://schemas.microsoft.com/office/drawing/2014/main" id="{893F9275-F9D8-C846-B8BE-3571B6BA9792}"/>
            </a:ext>
          </a:extLst>
        </xdr:cNvPr>
        <xdr:cNvPicPr>
          <a:picLocks noGrp="1" noChangeAspect="1"/>
        </xdr:cNvPicPr>
      </xdr:nvPicPr>
      <xdr:blipFill>
        <a:blip xmlns:r="http://schemas.openxmlformats.org/officeDocument/2006/relationships" r:embed="rId11"/>
        <a:srcRect/>
        <a:stretch/>
      </xdr:blipFill>
      <xdr:spPr>
        <a:xfrm>
          <a:off x="3917470" y="3866954"/>
          <a:ext cx="2111856" cy="1981325"/>
        </a:xfrm>
        <a:custGeom>
          <a:avLst/>
          <a:gdLst>
            <a:gd name="connsiteX0" fmla="*/ 1412122 w 4904790"/>
            <a:gd name="connsiteY0" fmla="*/ 0 h 4333769"/>
            <a:gd name="connsiteX1" fmla="*/ 3492669 w 4904790"/>
            <a:gd name="connsiteY1" fmla="*/ 0 h 4333769"/>
            <a:gd name="connsiteX2" fmla="*/ 3811717 w 4904790"/>
            <a:gd name="connsiteY2" fmla="*/ 188036 h 4333769"/>
            <a:gd name="connsiteX3" fmla="*/ 4854237 w 4904790"/>
            <a:gd name="connsiteY3" fmla="*/ 1983326 h 4333769"/>
            <a:gd name="connsiteX4" fmla="*/ 4854237 w 4904790"/>
            <a:gd name="connsiteY4" fmla="*/ 2350443 h 4333769"/>
            <a:gd name="connsiteX5" fmla="*/ 3811717 w 4904790"/>
            <a:gd name="connsiteY5" fmla="*/ 4145734 h 4333769"/>
            <a:gd name="connsiteX6" fmla="*/ 3492669 w 4904790"/>
            <a:gd name="connsiteY6" fmla="*/ 4333769 h 4333769"/>
            <a:gd name="connsiteX7" fmla="*/ 1412122 w 4904790"/>
            <a:gd name="connsiteY7" fmla="*/ 4333769 h 4333769"/>
            <a:gd name="connsiteX8" fmla="*/ 1088581 w 4904790"/>
            <a:gd name="connsiteY8" fmla="*/ 4145734 h 4333769"/>
            <a:gd name="connsiteX9" fmla="*/ 50554 w 4904790"/>
            <a:gd name="connsiteY9" fmla="*/ 2350443 h 4333769"/>
            <a:gd name="connsiteX10" fmla="*/ 50554 w 4904790"/>
            <a:gd name="connsiteY10" fmla="*/ 1983326 h 4333769"/>
            <a:gd name="connsiteX11" fmla="*/ 1088581 w 4904790"/>
            <a:gd name="connsiteY11" fmla="*/ 188036 h 4333769"/>
            <a:gd name="connsiteX12" fmla="*/ 1412122 w 4904790"/>
            <a:gd name="connsiteY12" fmla="*/ 0 h 43337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4904790" h="4333769">
              <a:moveTo>
                <a:pt x="1412122" y="0"/>
              </a:moveTo>
              <a:cubicBezTo>
                <a:pt x="1412122" y="0"/>
                <a:pt x="1412122" y="0"/>
                <a:pt x="3492669" y="0"/>
              </a:cubicBezTo>
              <a:cubicBezTo>
                <a:pt x="3622985" y="0"/>
                <a:pt x="3748806" y="71633"/>
                <a:pt x="3811717" y="188036"/>
              </a:cubicBezTo>
              <a:cubicBezTo>
                <a:pt x="3811717" y="188036"/>
                <a:pt x="3811717" y="188036"/>
                <a:pt x="4854237" y="1983326"/>
              </a:cubicBezTo>
              <a:cubicBezTo>
                <a:pt x="4921642" y="2095252"/>
                <a:pt x="4921642" y="2238517"/>
                <a:pt x="4854237" y="2350443"/>
              </a:cubicBezTo>
              <a:cubicBezTo>
                <a:pt x="4854237" y="2350443"/>
                <a:pt x="4854237" y="2350443"/>
                <a:pt x="3811717" y="4145734"/>
              </a:cubicBezTo>
              <a:cubicBezTo>
                <a:pt x="3748806" y="4262137"/>
                <a:pt x="3622985" y="4333769"/>
                <a:pt x="3492669" y="4333769"/>
              </a:cubicBezTo>
              <a:cubicBezTo>
                <a:pt x="3492669" y="4333769"/>
                <a:pt x="3492669" y="4333769"/>
                <a:pt x="1412122" y="4333769"/>
              </a:cubicBezTo>
              <a:cubicBezTo>
                <a:pt x="1277313" y="4333769"/>
                <a:pt x="1155985" y="4262137"/>
                <a:pt x="1088581" y="4145734"/>
              </a:cubicBezTo>
              <a:cubicBezTo>
                <a:pt x="1088581" y="4145734"/>
                <a:pt x="1088581" y="4145734"/>
                <a:pt x="50554" y="2350443"/>
              </a:cubicBezTo>
              <a:cubicBezTo>
                <a:pt x="-16851" y="2238517"/>
                <a:pt x="-16851" y="2095252"/>
                <a:pt x="50554" y="1983326"/>
              </a:cubicBezTo>
              <a:cubicBezTo>
                <a:pt x="50554" y="1983326"/>
                <a:pt x="50554" y="1983326"/>
                <a:pt x="1088581" y="188036"/>
              </a:cubicBezTo>
              <a:cubicBezTo>
                <a:pt x="1155985" y="71633"/>
                <a:pt x="1277313" y="0"/>
                <a:pt x="1412122" y="0"/>
              </a:cubicBezTo>
              <a:close/>
            </a:path>
          </a:pathLst>
        </a:custGeom>
        <a:solidFill>
          <a:schemeClr val="bg1">
            <a:lumMod val="95000"/>
          </a:schemeClr>
        </a:solidFill>
      </xdr:spPr>
    </xdr:pic>
    <xdr:clientData/>
  </xdr:twoCellAnchor>
  <xdr:twoCellAnchor editAs="oneCell">
    <xdr:from>
      <xdr:col>2</xdr:col>
      <xdr:colOff>85725</xdr:colOff>
      <xdr:row>22</xdr:row>
      <xdr:rowOff>96503</xdr:rowOff>
    </xdr:from>
    <xdr:to>
      <xdr:col>5</xdr:col>
      <xdr:colOff>6540</xdr:colOff>
      <xdr:row>32</xdr:row>
      <xdr:rowOff>54003</xdr:rowOff>
    </xdr:to>
    <xdr:pic>
      <xdr:nvPicPr>
        <xdr:cNvPr id="14" name="Marcador de posición de imagen 13">
          <a:extLst>
            <a:ext uri="{FF2B5EF4-FFF2-40B4-BE49-F238E27FC236}">
              <a16:creationId xmlns:a16="http://schemas.microsoft.com/office/drawing/2014/main" id="{FEA01CFE-4F0B-CC44-BFE2-2E561B199D1D}"/>
            </a:ext>
          </a:extLst>
        </xdr:cNvPr>
        <xdr:cNvPicPr>
          <a:picLocks noGrp="1" noChangeAspect="1"/>
        </xdr:cNvPicPr>
      </xdr:nvPicPr>
      <xdr:blipFill>
        <a:blip xmlns:r="http://schemas.openxmlformats.org/officeDocument/2006/relationships" r:embed="rId12"/>
        <a:srcRect/>
        <a:stretch/>
      </xdr:blipFill>
      <xdr:spPr>
        <a:xfrm>
          <a:off x="1762125" y="4820903"/>
          <a:ext cx="2435415" cy="2053000"/>
        </a:xfrm>
        <a:custGeom>
          <a:avLst/>
          <a:gdLst>
            <a:gd name="connsiteX0" fmla="*/ 1412122 w 4904790"/>
            <a:gd name="connsiteY0" fmla="*/ 0 h 4333769"/>
            <a:gd name="connsiteX1" fmla="*/ 3492669 w 4904790"/>
            <a:gd name="connsiteY1" fmla="*/ 0 h 4333769"/>
            <a:gd name="connsiteX2" fmla="*/ 3811717 w 4904790"/>
            <a:gd name="connsiteY2" fmla="*/ 188036 h 4333769"/>
            <a:gd name="connsiteX3" fmla="*/ 4854237 w 4904790"/>
            <a:gd name="connsiteY3" fmla="*/ 1983326 h 4333769"/>
            <a:gd name="connsiteX4" fmla="*/ 4854237 w 4904790"/>
            <a:gd name="connsiteY4" fmla="*/ 2350443 h 4333769"/>
            <a:gd name="connsiteX5" fmla="*/ 3811717 w 4904790"/>
            <a:gd name="connsiteY5" fmla="*/ 4145734 h 4333769"/>
            <a:gd name="connsiteX6" fmla="*/ 3492669 w 4904790"/>
            <a:gd name="connsiteY6" fmla="*/ 4333769 h 4333769"/>
            <a:gd name="connsiteX7" fmla="*/ 1412122 w 4904790"/>
            <a:gd name="connsiteY7" fmla="*/ 4333769 h 4333769"/>
            <a:gd name="connsiteX8" fmla="*/ 1088581 w 4904790"/>
            <a:gd name="connsiteY8" fmla="*/ 4145734 h 4333769"/>
            <a:gd name="connsiteX9" fmla="*/ 50554 w 4904790"/>
            <a:gd name="connsiteY9" fmla="*/ 2350443 h 4333769"/>
            <a:gd name="connsiteX10" fmla="*/ 50554 w 4904790"/>
            <a:gd name="connsiteY10" fmla="*/ 1983326 h 4333769"/>
            <a:gd name="connsiteX11" fmla="*/ 1088581 w 4904790"/>
            <a:gd name="connsiteY11" fmla="*/ 188036 h 4333769"/>
            <a:gd name="connsiteX12" fmla="*/ 1412122 w 4904790"/>
            <a:gd name="connsiteY12" fmla="*/ 0 h 43337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4904790" h="4333769">
              <a:moveTo>
                <a:pt x="1412122" y="0"/>
              </a:moveTo>
              <a:cubicBezTo>
                <a:pt x="1412122" y="0"/>
                <a:pt x="1412122" y="0"/>
                <a:pt x="3492669" y="0"/>
              </a:cubicBezTo>
              <a:cubicBezTo>
                <a:pt x="3622985" y="0"/>
                <a:pt x="3748806" y="71633"/>
                <a:pt x="3811717" y="188036"/>
              </a:cubicBezTo>
              <a:cubicBezTo>
                <a:pt x="3811717" y="188036"/>
                <a:pt x="3811717" y="188036"/>
                <a:pt x="4854237" y="1983326"/>
              </a:cubicBezTo>
              <a:cubicBezTo>
                <a:pt x="4921642" y="2095252"/>
                <a:pt x="4921642" y="2238517"/>
                <a:pt x="4854237" y="2350443"/>
              </a:cubicBezTo>
              <a:cubicBezTo>
                <a:pt x="4854237" y="2350443"/>
                <a:pt x="4854237" y="2350443"/>
                <a:pt x="3811717" y="4145734"/>
              </a:cubicBezTo>
              <a:cubicBezTo>
                <a:pt x="3748806" y="4262137"/>
                <a:pt x="3622985" y="4333769"/>
                <a:pt x="3492669" y="4333769"/>
              </a:cubicBezTo>
              <a:cubicBezTo>
                <a:pt x="3492669" y="4333769"/>
                <a:pt x="3492669" y="4333769"/>
                <a:pt x="1412122" y="4333769"/>
              </a:cubicBezTo>
              <a:cubicBezTo>
                <a:pt x="1277313" y="4333769"/>
                <a:pt x="1155985" y="4262137"/>
                <a:pt x="1088581" y="4145734"/>
              </a:cubicBezTo>
              <a:cubicBezTo>
                <a:pt x="1088581" y="4145734"/>
                <a:pt x="1088581" y="4145734"/>
                <a:pt x="50554" y="2350443"/>
              </a:cubicBezTo>
              <a:cubicBezTo>
                <a:pt x="-16851" y="2238517"/>
                <a:pt x="-16851" y="2095252"/>
                <a:pt x="50554" y="1983326"/>
              </a:cubicBezTo>
              <a:cubicBezTo>
                <a:pt x="50554" y="1983326"/>
                <a:pt x="50554" y="1983326"/>
                <a:pt x="1088581" y="188036"/>
              </a:cubicBezTo>
              <a:cubicBezTo>
                <a:pt x="1155985" y="71633"/>
                <a:pt x="1277313" y="0"/>
                <a:pt x="1412122" y="0"/>
              </a:cubicBezTo>
              <a:close/>
            </a:path>
          </a:pathLst>
        </a:custGeom>
        <a:solidFill>
          <a:schemeClr val="bg1">
            <a:lumMod val="95000"/>
          </a:schemeClr>
        </a:solid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147997</xdr:colOff>
      <xdr:row>3</xdr:row>
      <xdr:rowOff>95647</xdr:rowOff>
    </xdr:to>
    <xdr:sp macro="" textlink="">
      <xdr:nvSpPr>
        <xdr:cNvPr id="2" name="Rectángulo 1">
          <a:extLst>
            <a:ext uri="{FF2B5EF4-FFF2-40B4-BE49-F238E27FC236}">
              <a16:creationId xmlns:a16="http://schemas.microsoft.com/office/drawing/2014/main" id="{D908B69C-DF33-450B-9362-BDE16EBC160D}"/>
            </a:ext>
          </a:extLst>
        </xdr:cNvPr>
        <xdr:cNvSpPr/>
      </xdr:nvSpPr>
      <xdr:spPr>
        <a:xfrm rot="16200000">
          <a:off x="3483750" y="-3483750"/>
          <a:ext cx="724297" cy="7691797"/>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xdr:from>
      <xdr:col>7</xdr:col>
      <xdr:colOff>783071</xdr:colOff>
      <xdr:row>3</xdr:row>
      <xdr:rowOff>85724</xdr:rowOff>
    </xdr:from>
    <xdr:to>
      <xdr:col>9</xdr:col>
      <xdr:colOff>143162</xdr:colOff>
      <xdr:row>43</xdr:row>
      <xdr:rowOff>57150</xdr:rowOff>
    </xdr:to>
    <xdr:sp macro="" textlink="">
      <xdr:nvSpPr>
        <xdr:cNvPr id="3" name="Rectángulo 2">
          <a:extLst>
            <a:ext uri="{FF2B5EF4-FFF2-40B4-BE49-F238E27FC236}">
              <a16:creationId xmlns:a16="http://schemas.microsoft.com/office/drawing/2014/main" id="{51D434E8-A533-41BC-A67B-2278ECD81EEB}"/>
            </a:ext>
          </a:extLst>
        </xdr:cNvPr>
        <xdr:cNvSpPr/>
      </xdr:nvSpPr>
      <xdr:spPr>
        <a:xfrm rot="10800000">
          <a:off x="7812521" y="714374"/>
          <a:ext cx="1036491" cy="8467726"/>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0</xdr:col>
      <xdr:colOff>109141</xdr:colOff>
      <xdr:row>0</xdr:row>
      <xdr:rowOff>119063</xdr:rowOff>
    </xdr:from>
    <xdr:to>
      <xdr:col>0</xdr:col>
      <xdr:colOff>664766</xdr:colOff>
      <xdr:row>3</xdr:row>
      <xdr:rowOff>46038</xdr:rowOff>
    </xdr:to>
    <xdr:pic>
      <xdr:nvPicPr>
        <xdr:cNvPr id="4" name="Gráfico 3" descr="Hogar">
          <a:hlinkClick xmlns:r="http://schemas.openxmlformats.org/officeDocument/2006/relationships" r:id="rId1"/>
          <a:extLst>
            <a:ext uri="{FF2B5EF4-FFF2-40B4-BE49-F238E27FC236}">
              <a16:creationId xmlns:a16="http://schemas.microsoft.com/office/drawing/2014/main" id="{B36A241C-D63E-474F-BD3A-7BDFF1B469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9141" y="119063"/>
          <a:ext cx="555625" cy="555625"/>
        </a:xfrm>
        <a:prstGeom prst="rect">
          <a:avLst/>
        </a:prstGeom>
      </xdr:spPr>
    </xdr:pic>
    <xdr:clientData/>
  </xdr:twoCellAnchor>
  <xdr:twoCellAnchor editAs="oneCell">
    <xdr:from>
      <xdr:col>8</xdr:col>
      <xdr:colOff>213877</xdr:colOff>
      <xdr:row>0</xdr:row>
      <xdr:rowOff>0</xdr:rowOff>
    </xdr:from>
    <xdr:to>
      <xdr:col>9</xdr:col>
      <xdr:colOff>41677</xdr:colOff>
      <xdr:row>3</xdr:row>
      <xdr:rowOff>37350</xdr:rowOff>
    </xdr:to>
    <xdr:pic>
      <xdr:nvPicPr>
        <xdr:cNvPr id="5" name="Gráfico 4" descr="Flecha derecha">
          <a:hlinkClick xmlns:r="http://schemas.openxmlformats.org/officeDocument/2006/relationships" r:id="rId4"/>
          <a:extLst>
            <a:ext uri="{FF2B5EF4-FFF2-40B4-BE49-F238E27FC236}">
              <a16:creationId xmlns:a16="http://schemas.microsoft.com/office/drawing/2014/main" id="{F074F2E6-C299-47E1-99F4-328080E2ED4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919477" y="0"/>
          <a:ext cx="666000" cy="666000"/>
        </a:xfrm>
        <a:prstGeom prst="rect">
          <a:avLst/>
        </a:prstGeom>
      </xdr:spPr>
    </xdr:pic>
    <xdr:clientData/>
  </xdr:twoCellAnchor>
  <xdr:twoCellAnchor editAs="oneCell">
    <xdr:from>
      <xdr:col>7</xdr:col>
      <xdr:colOff>188876</xdr:colOff>
      <xdr:row>0</xdr:row>
      <xdr:rowOff>0</xdr:rowOff>
    </xdr:from>
    <xdr:to>
      <xdr:col>8</xdr:col>
      <xdr:colOff>15441</xdr:colOff>
      <xdr:row>3</xdr:row>
      <xdr:rowOff>36115</xdr:rowOff>
    </xdr:to>
    <xdr:pic>
      <xdr:nvPicPr>
        <xdr:cNvPr id="6" name="Gráfico 5" descr="Flecha lineal: recto">
          <a:hlinkClick xmlns:r="http://schemas.openxmlformats.org/officeDocument/2006/relationships" r:id="rId7"/>
          <a:extLst>
            <a:ext uri="{FF2B5EF4-FFF2-40B4-BE49-F238E27FC236}">
              <a16:creationId xmlns:a16="http://schemas.microsoft.com/office/drawing/2014/main" id="{A3431B97-F4B8-4614-A248-FA74103DC15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056276" y="0"/>
          <a:ext cx="664765" cy="664765"/>
        </a:xfrm>
        <a:prstGeom prst="rect">
          <a:avLst/>
        </a:prstGeom>
      </xdr:spPr>
    </xdr:pic>
    <xdr:clientData/>
  </xdr:twoCellAnchor>
  <xdr:twoCellAnchor>
    <xdr:from>
      <xdr:col>0</xdr:col>
      <xdr:colOff>209550</xdr:colOff>
      <xdr:row>6</xdr:row>
      <xdr:rowOff>142876</xdr:rowOff>
    </xdr:from>
    <xdr:to>
      <xdr:col>7</xdr:col>
      <xdr:colOff>666749</xdr:colOff>
      <xdr:row>14</xdr:row>
      <xdr:rowOff>104776</xdr:rowOff>
    </xdr:to>
    <xdr:sp macro="" textlink="">
      <xdr:nvSpPr>
        <xdr:cNvPr id="8" name="Marcador de contenido 4">
          <a:extLst>
            <a:ext uri="{FF2B5EF4-FFF2-40B4-BE49-F238E27FC236}">
              <a16:creationId xmlns:a16="http://schemas.microsoft.com/office/drawing/2014/main" id="{F6439B0F-7C88-4FAA-A2FF-591520420CFB}"/>
            </a:ext>
          </a:extLst>
        </xdr:cNvPr>
        <xdr:cNvSpPr>
          <a:spLocks noGrp="1"/>
        </xdr:cNvSpPr>
      </xdr:nvSpPr>
      <xdr:spPr>
        <a:xfrm>
          <a:off x="209550" y="1514476"/>
          <a:ext cx="7258049" cy="1638300"/>
        </a:xfrm>
        <a:prstGeom prst="rect">
          <a:avLst/>
        </a:prstGeom>
      </xdr:spPr>
      <xdr:txBody>
        <a:bodyPr vert="horz" wrap="square" lIns="0" tIns="0" rIns="0" bIns="0" rtlCol="0">
          <a:noAutofit/>
        </a:bodyPr>
        <a:lstStyle>
          <a:lvl1pPr marL="266700" indent="-266700" algn="l" defTabSz="914400" rtl="0" eaLnBrk="1" latinLnBrk="0" hangingPunct="1">
            <a:lnSpc>
              <a:spcPct val="90000"/>
            </a:lnSpc>
            <a:spcBef>
              <a:spcPts val="1000"/>
            </a:spcBef>
            <a:buFont typeface="Arial" panose="020B0604020202020204" pitchFamily="34" charset="0"/>
            <a:buChar char="•"/>
            <a:defRPr sz="1800" kern="1200">
              <a:solidFill>
                <a:schemeClr val="tx1">
                  <a:lumMod val="75000"/>
                  <a:lumOff val="25000"/>
                </a:schemeClr>
              </a:solidFill>
              <a:latin typeface="+mn-lt"/>
              <a:ea typeface="+mn-ea"/>
              <a:cs typeface="+mn-cs"/>
            </a:defRPr>
          </a:lvl1pPr>
          <a:lvl2pPr marL="542925" indent="-276225" algn="l" defTabSz="914400" rtl="0" eaLnBrk="1" latinLnBrk="0" hangingPunct="1">
            <a:lnSpc>
              <a:spcPct val="90000"/>
            </a:lnSpc>
            <a:spcBef>
              <a:spcPts val="500"/>
            </a:spcBef>
            <a:buFont typeface="Arial" panose="020B0604020202020204" pitchFamily="34" charset="0"/>
            <a:buChar char="•"/>
            <a:defRPr sz="1600" kern="1200">
              <a:solidFill>
                <a:schemeClr val="tx1">
                  <a:lumMod val="75000"/>
                  <a:lumOff val="25000"/>
                </a:schemeClr>
              </a:solidFill>
              <a:latin typeface="+mn-lt"/>
              <a:ea typeface="+mn-ea"/>
              <a:cs typeface="+mn-cs"/>
            </a:defRPr>
          </a:lvl2pPr>
          <a:lvl3pPr marL="809625" indent="-266700" algn="l" defTabSz="914400" rtl="0" eaLnBrk="1" latinLnBrk="0" hangingPunct="1">
            <a:lnSpc>
              <a:spcPct val="90000"/>
            </a:lnSpc>
            <a:spcBef>
              <a:spcPts val="500"/>
            </a:spcBef>
            <a:buFont typeface="Arial" panose="020B0604020202020204" pitchFamily="34" charset="0"/>
            <a:buChar char="•"/>
            <a:defRPr sz="1400" kern="1200">
              <a:solidFill>
                <a:schemeClr val="tx1">
                  <a:lumMod val="75000"/>
                  <a:lumOff val="25000"/>
                </a:schemeClr>
              </a:solidFill>
              <a:latin typeface="+mn-lt"/>
              <a:ea typeface="+mn-ea"/>
              <a:cs typeface="+mn-cs"/>
            </a:defRPr>
          </a:lvl3pPr>
          <a:lvl4pPr marL="1076325" indent="-266700" algn="l" defTabSz="914400" rtl="0" eaLnBrk="1" latinLnBrk="0" hangingPunct="1">
            <a:lnSpc>
              <a:spcPct val="90000"/>
            </a:lnSpc>
            <a:spcBef>
              <a:spcPts val="500"/>
            </a:spcBef>
            <a:buFont typeface="Arial" panose="020B0604020202020204" pitchFamily="34" charset="0"/>
            <a:buChar char="•"/>
            <a:defRPr sz="1400" kern="1200">
              <a:solidFill>
                <a:schemeClr val="tx1">
                  <a:lumMod val="75000"/>
                  <a:lumOff val="25000"/>
                </a:schemeClr>
              </a:solidFill>
              <a:latin typeface="+mn-lt"/>
              <a:ea typeface="+mn-ea"/>
              <a:cs typeface="+mn-cs"/>
            </a:defRPr>
          </a:lvl4pPr>
          <a:lvl5pPr marL="1343025" indent="-266700" algn="l" defTabSz="914400" rtl="0" eaLnBrk="1" latinLnBrk="0" hangingPunct="1">
            <a:lnSpc>
              <a:spcPct val="90000"/>
            </a:lnSpc>
            <a:spcBef>
              <a:spcPts val="500"/>
            </a:spcBef>
            <a:buFont typeface="Arial" panose="020B0604020202020204" pitchFamily="34" charset="0"/>
            <a:buChar char="•"/>
            <a:defRPr sz="1400" kern="1200">
              <a:solidFill>
                <a:schemeClr val="tx1">
                  <a:lumMod val="75000"/>
                  <a:lumOff val="25000"/>
                </a:schemeClr>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pPr marL="0" indent="0" algn="l">
            <a:lnSpc>
              <a:spcPct val="150000"/>
            </a:lnSpc>
            <a:buNone/>
          </a:pPr>
          <a:r>
            <a:rPr lang="es-MX" sz="1400">
              <a:solidFill>
                <a:schemeClr val="tx1"/>
              </a:solidFill>
            </a:rPr>
            <a:t>Cuando salgamos de nuestra carrera universitaria no seremos los únicos buscando empleo, asi que la competencia laboral es muy extensa y la mejor manera para sobresalir de entre tantos ingenieros es la constante actualización de nosotros mismos como IAS, siempre en estar en preparación</a:t>
          </a:r>
        </a:p>
        <a:p>
          <a:pPr marL="0" indent="0" algn="just">
            <a:lnSpc>
              <a:spcPct val="150000"/>
            </a:lnSpc>
            <a:buNone/>
          </a:pPr>
          <a:endParaRPr lang="es-MX" sz="1400">
            <a:solidFill>
              <a:schemeClr val="tx1"/>
            </a:solidFill>
          </a:endParaRPr>
        </a:p>
      </xdr:txBody>
    </xdr:sp>
    <xdr:clientData/>
  </xdr:twoCellAnchor>
  <xdr:twoCellAnchor>
    <xdr:from>
      <xdr:col>0</xdr:col>
      <xdr:colOff>123825</xdr:colOff>
      <xdr:row>12</xdr:row>
      <xdr:rowOff>74418</xdr:rowOff>
    </xdr:from>
    <xdr:to>
      <xdr:col>8</xdr:col>
      <xdr:colOff>19050</xdr:colOff>
      <xdr:row>24</xdr:row>
      <xdr:rowOff>9526</xdr:rowOff>
    </xdr:to>
    <xdr:sp macro="" textlink="">
      <xdr:nvSpPr>
        <xdr:cNvPr id="10" name="CuadroTexto 4">
          <a:extLst>
            <a:ext uri="{FF2B5EF4-FFF2-40B4-BE49-F238E27FC236}">
              <a16:creationId xmlns:a16="http://schemas.microsoft.com/office/drawing/2014/main" id="{5D4088B3-A3B2-4EF2-B8F8-388193B290A1}"/>
            </a:ext>
          </a:extLst>
        </xdr:cNvPr>
        <xdr:cNvSpPr txBox="1"/>
      </xdr:nvSpPr>
      <xdr:spPr>
        <a:xfrm>
          <a:off x="123825" y="2703318"/>
          <a:ext cx="7534275" cy="2449708"/>
        </a:xfrm>
        <a:prstGeom prst="rect">
          <a:avLst/>
        </a:prstGeom>
        <a:noFill/>
        <a:ln w="12700" cap="flat" cmpd="sng" algn="ctr">
          <a:noFill/>
          <a:prstDash val="solid"/>
          <a:miter lim="800000"/>
        </a:ln>
        <a:effectLst/>
      </xdr:spPr>
      <xdr:style>
        <a:lnRef idx="2">
          <a:schemeClr val="accent1"/>
        </a:lnRef>
        <a:fillRef idx="1">
          <a:schemeClr val="lt1"/>
        </a:fillRef>
        <a:effectRef idx="0">
          <a:schemeClr val="accent1"/>
        </a:effectRef>
        <a:fontRef idx="minor">
          <a:schemeClr val="dk1"/>
        </a:fontRef>
      </xdr:style>
      <xdr:txBody>
        <a:bodyPr wrap="square" rtlCol="0" anchor="ctr">
          <a:noAutofit/>
        </a:bodyPr>
        <a:lstStyle>
          <a:defPPr rtl="0">
            <a:defRPr lang="es-es"/>
          </a:defPPr>
          <a:lvl1pPr marL="0" algn="l" defTabSz="914400" rtl="0" eaLnBrk="1" latinLnBrk="0" hangingPunct="1">
            <a:defRPr sz="1800" kern="1200">
              <a:solidFill>
                <a:sysClr val="windowText" lastClr="000000"/>
              </a:solidFill>
              <a:latin typeface="Century Gothic" panose="020F0302020204030204"/>
            </a:defRPr>
          </a:lvl1pPr>
          <a:lvl2pPr marL="457200" algn="l" defTabSz="914400" rtl="0" eaLnBrk="1" latinLnBrk="0" hangingPunct="1">
            <a:defRPr sz="1800" kern="1200">
              <a:solidFill>
                <a:sysClr val="windowText" lastClr="000000"/>
              </a:solidFill>
              <a:latin typeface="Century Gothic" panose="020F0302020204030204"/>
            </a:defRPr>
          </a:lvl2pPr>
          <a:lvl3pPr marL="914400" algn="l" defTabSz="914400" rtl="0" eaLnBrk="1" latinLnBrk="0" hangingPunct="1">
            <a:defRPr sz="1800" kern="1200">
              <a:solidFill>
                <a:sysClr val="windowText" lastClr="000000"/>
              </a:solidFill>
              <a:latin typeface="Century Gothic" panose="020F0302020204030204"/>
            </a:defRPr>
          </a:lvl3pPr>
          <a:lvl4pPr marL="1371600" algn="l" defTabSz="914400" rtl="0" eaLnBrk="1" latinLnBrk="0" hangingPunct="1">
            <a:defRPr sz="1800" kern="1200">
              <a:solidFill>
                <a:sysClr val="windowText" lastClr="000000"/>
              </a:solidFill>
              <a:latin typeface="Century Gothic" panose="020F0302020204030204"/>
            </a:defRPr>
          </a:lvl4pPr>
          <a:lvl5pPr marL="1828800" algn="l" defTabSz="914400" rtl="0" eaLnBrk="1" latinLnBrk="0" hangingPunct="1">
            <a:defRPr sz="1800" kern="1200">
              <a:solidFill>
                <a:sysClr val="windowText" lastClr="000000"/>
              </a:solidFill>
              <a:latin typeface="Century Gothic" panose="020F0302020204030204"/>
            </a:defRPr>
          </a:lvl5pPr>
          <a:lvl6pPr marL="2286000" algn="l" defTabSz="914400" rtl="0" eaLnBrk="1" latinLnBrk="0" hangingPunct="1">
            <a:defRPr sz="1800" kern="1200">
              <a:solidFill>
                <a:sysClr val="windowText" lastClr="000000"/>
              </a:solidFill>
              <a:latin typeface="Century Gothic" panose="020F0302020204030204"/>
            </a:defRPr>
          </a:lvl6pPr>
          <a:lvl7pPr marL="2743200" algn="l" defTabSz="914400" rtl="0" eaLnBrk="1" latinLnBrk="0" hangingPunct="1">
            <a:defRPr sz="1800" kern="1200">
              <a:solidFill>
                <a:sysClr val="windowText" lastClr="000000"/>
              </a:solidFill>
              <a:latin typeface="Century Gothic" panose="020F0302020204030204"/>
            </a:defRPr>
          </a:lvl7pPr>
          <a:lvl8pPr marL="3200400" algn="l" defTabSz="914400" rtl="0" eaLnBrk="1" latinLnBrk="0" hangingPunct="1">
            <a:defRPr sz="1800" kern="1200">
              <a:solidFill>
                <a:sysClr val="windowText" lastClr="000000"/>
              </a:solidFill>
              <a:latin typeface="Century Gothic" panose="020F0302020204030204"/>
            </a:defRPr>
          </a:lvl8pPr>
          <a:lvl9pPr marL="3657600" algn="l" defTabSz="914400" rtl="0" eaLnBrk="1" latinLnBrk="0" hangingPunct="1">
            <a:defRPr sz="1800" kern="1200">
              <a:solidFill>
                <a:sysClr val="windowText" lastClr="000000"/>
              </a:solidFill>
              <a:latin typeface="Century Gothic" panose="020F0302020204030204"/>
            </a:defRPr>
          </a:lvl9pPr>
        </a:lstStyle>
        <a:p>
          <a:pPr algn="l">
            <a:lnSpc>
              <a:spcPct val="150000"/>
            </a:lnSpc>
          </a:pPr>
          <a:r>
            <a:rPr lang="es-MX" sz="1400" b="0" i="0">
              <a:solidFill>
                <a:schemeClr val="tx1"/>
              </a:solidFill>
              <a:effectLst/>
              <a:latin typeface="Century Gothic" panose="020F0302020204030204"/>
            </a:rPr>
            <a:t>La mayoría de los estudiantes entrevistados tienen 23 y 20 años, respectivamente. Generalmente los estudiantes entran a la universidad en edades de aproximadamente 18 años. Todos los estudiantes entrevistados tienen edades que sugieren que han estudiado en la universidad por al menos 3 años. Esto es un aspecto para este estudio porque el perfil de un estudiante se refleja mejor en alguien que tenga cierto tiempo en la universidad, y no en alguien que se acabe de matricular o que acabe de comenzar a estudiar.</a:t>
          </a:r>
          <a:endParaRPr lang="es-MX" sz="1400">
            <a:solidFill>
              <a:schemeClr val="tx1"/>
            </a:solidFill>
            <a:latin typeface="Century Gothic" panose="020F0302020204030204"/>
          </a:endParaRPr>
        </a:p>
      </xdr:txBody>
    </xdr:sp>
    <xdr:clientData/>
  </xdr:twoCellAnchor>
  <xdr:twoCellAnchor>
    <xdr:from>
      <xdr:col>2</xdr:col>
      <xdr:colOff>233362</xdr:colOff>
      <xdr:row>26</xdr:row>
      <xdr:rowOff>123825</xdr:rowOff>
    </xdr:from>
    <xdr:to>
      <xdr:col>7</xdr:col>
      <xdr:colOff>614362</xdr:colOff>
      <xdr:row>39</xdr:row>
      <xdr:rowOff>142875</xdr:rowOff>
    </xdr:to>
    <xdr:graphicFrame macro="">
      <xdr:nvGraphicFramePr>
        <xdr:cNvPr id="11" name="Gráfico 10">
          <a:extLst>
            <a:ext uri="{FF2B5EF4-FFF2-40B4-BE49-F238E27FC236}">
              <a16:creationId xmlns:a16="http://schemas.microsoft.com/office/drawing/2014/main" id="{6D262C4E-9907-4919-99DE-E4BE486BB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471847</xdr:colOff>
      <xdr:row>3</xdr:row>
      <xdr:rowOff>95647</xdr:rowOff>
    </xdr:to>
    <xdr:sp macro="" textlink="">
      <xdr:nvSpPr>
        <xdr:cNvPr id="2" name="Rectángulo 1">
          <a:extLst>
            <a:ext uri="{FF2B5EF4-FFF2-40B4-BE49-F238E27FC236}">
              <a16:creationId xmlns:a16="http://schemas.microsoft.com/office/drawing/2014/main" id="{FB358CCB-9561-4926-829A-681FA585E41E}"/>
            </a:ext>
          </a:extLst>
        </xdr:cNvPr>
        <xdr:cNvSpPr/>
      </xdr:nvSpPr>
      <xdr:spPr>
        <a:xfrm rot="16200000">
          <a:off x="4064775" y="-4064775"/>
          <a:ext cx="724297" cy="8853847"/>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xdr:from>
      <xdr:col>6</xdr:col>
      <xdr:colOff>268720</xdr:colOff>
      <xdr:row>3</xdr:row>
      <xdr:rowOff>85719</xdr:rowOff>
    </xdr:from>
    <xdr:to>
      <xdr:col>7</xdr:col>
      <xdr:colOff>467011</xdr:colOff>
      <xdr:row>91</xdr:row>
      <xdr:rowOff>86590</xdr:rowOff>
    </xdr:to>
    <xdr:sp macro="" textlink="">
      <xdr:nvSpPr>
        <xdr:cNvPr id="3" name="Rectángulo 2">
          <a:extLst>
            <a:ext uri="{FF2B5EF4-FFF2-40B4-BE49-F238E27FC236}">
              <a16:creationId xmlns:a16="http://schemas.microsoft.com/office/drawing/2014/main" id="{DD9EB862-63BC-4574-A3C0-57842A79A5E7}"/>
            </a:ext>
          </a:extLst>
        </xdr:cNvPr>
        <xdr:cNvSpPr/>
      </xdr:nvSpPr>
      <xdr:spPr>
        <a:xfrm rot="10800000">
          <a:off x="9756610" y="716596"/>
          <a:ext cx="1039459" cy="19471455"/>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0</xdr:col>
      <xdr:colOff>109141</xdr:colOff>
      <xdr:row>0</xdr:row>
      <xdr:rowOff>119063</xdr:rowOff>
    </xdr:from>
    <xdr:to>
      <xdr:col>1</xdr:col>
      <xdr:colOff>45641</xdr:colOff>
      <xdr:row>3</xdr:row>
      <xdr:rowOff>46038</xdr:rowOff>
    </xdr:to>
    <xdr:pic>
      <xdr:nvPicPr>
        <xdr:cNvPr id="4" name="Gráfico 3" descr="Hogar">
          <a:hlinkClick xmlns:r="http://schemas.openxmlformats.org/officeDocument/2006/relationships" r:id="rId1"/>
          <a:extLst>
            <a:ext uri="{FF2B5EF4-FFF2-40B4-BE49-F238E27FC236}">
              <a16:creationId xmlns:a16="http://schemas.microsoft.com/office/drawing/2014/main" id="{F7CE2DFA-77EC-4D14-9EF3-96D7A863F97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9141" y="119063"/>
          <a:ext cx="555625" cy="555625"/>
        </a:xfrm>
        <a:prstGeom prst="rect">
          <a:avLst/>
        </a:prstGeom>
      </xdr:spPr>
    </xdr:pic>
    <xdr:clientData/>
  </xdr:twoCellAnchor>
  <xdr:twoCellAnchor editAs="oneCell">
    <xdr:from>
      <xdr:col>6</xdr:col>
      <xdr:colOff>537727</xdr:colOff>
      <xdr:row>0</xdr:row>
      <xdr:rowOff>0</xdr:rowOff>
    </xdr:from>
    <xdr:to>
      <xdr:col>7</xdr:col>
      <xdr:colOff>365528</xdr:colOff>
      <xdr:row>3</xdr:row>
      <xdr:rowOff>37350</xdr:rowOff>
    </xdr:to>
    <xdr:pic>
      <xdr:nvPicPr>
        <xdr:cNvPr id="5" name="Gráfico 4" descr="Flecha derecha">
          <a:hlinkClick xmlns:r="http://schemas.openxmlformats.org/officeDocument/2006/relationships" r:id="rId4"/>
          <a:extLst>
            <a:ext uri="{FF2B5EF4-FFF2-40B4-BE49-F238E27FC236}">
              <a16:creationId xmlns:a16="http://schemas.microsoft.com/office/drawing/2014/main" id="{FF7FB45A-A574-4C5C-B62C-591186A5630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81527" y="0"/>
          <a:ext cx="666000" cy="666000"/>
        </a:xfrm>
        <a:prstGeom prst="rect">
          <a:avLst/>
        </a:prstGeom>
      </xdr:spPr>
    </xdr:pic>
    <xdr:clientData/>
  </xdr:twoCellAnchor>
  <xdr:twoCellAnchor>
    <xdr:from>
      <xdr:col>0</xdr:col>
      <xdr:colOff>144730</xdr:colOff>
      <xdr:row>78</xdr:row>
      <xdr:rowOff>13854</xdr:rowOff>
    </xdr:from>
    <xdr:to>
      <xdr:col>2</xdr:col>
      <xdr:colOff>1995301</xdr:colOff>
      <xdr:row>91</xdr:row>
      <xdr:rowOff>23255</xdr:rowOff>
    </xdr:to>
    <xdr:graphicFrame macro="">
      <xdr:nvGraphicFramePr>
        <xdr:cNvPr id="7" name="Gráfico 6">
          <a:extLst>
            <a:ext uri="{FF2B5EF4-FFF2-40B4-BE49-F238E27FC236}">
              <a16:creationId xmlns:a16="http://schemas.microsoft.com/office/drawing/2014/main" id="{3ED2EF07-2222-4F6A-A1F9-8A4482110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1167617</xdr:colOff>
      <xdr:row>0</xdr:row>
      <xdr:rowOff>0</xdr:rowOff>
    </xdr:from>
    <xdr:to>
      <xdr:col>6</xdr:col>
      <xdr:colOff>437526</xdr:colOff>
      <xdr:row>3</xdr:row>
      <xdr:rowOff>36115</xdr:rowOff>
    </xdr:to>
    <xdr:pic>
      <xdr:nvPicPr>
        <xdr:cNvPr id="8" name="Gráfico 7" descr="Flecha lineal: recto">
          <a:hlinkClick xmlns:r="http://schemas.openxmlformats.org/officeDocument/2006/relationships" r:id="rId8"/>
          <a:extLst>
            <a:ext uri="{FF2B5EF4-FFF2-40B4-BE49-F238E27FC236}">
              <a16:creationId xmlns:a16="http://schemas.microsoft.com/office/drawing/2014/main" id="{08534F14-AC03-4D11-A337-8F19787D620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257682" y="0"/>
          <a:ext cx="667734" cy="66699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523875</xdr:colOff>
      <xdr:row>3</xdr:row>
      <xdr:rowOff>95646</xdr:rowOff>
    </xdr:to>
    <xdr:sp macro="" textlink="">
      <xdr:nvSpPr>
        <xdr:cNvPr id="2" name="Rectángulo 1">
          <a:extLst>
            <a:ext uri="{FF2B5EF4-FFF2-40B4-BE49-F238E27FC236}">
              <a16:creationId xmlns:a16="http://schemas.microsoft.com/office/drawing/2014/main" id="{03E84793-10D8-4B20-A6E9-1B4B618F6F65}"/>
            </a:ext>
          </a:extLst>
        </xdr:cNvPr>
        <xdr:cNvSpPr/>
      </xdr:nvSpPr>
      <xdr:spPr>
        <a:xfrm rot="16200000">
          <a:off x="5500490" y="-5500490"/>
          <a:ext cx="724296" cy="11725275"/>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xdr:from>
      <xdr:col>8</xdr:col>
      <xdr:colOff>306819</xdr:colOff>
      <xdr:row>3</xdr:row>
      <xdr:rowOff>66672</xdr:rowOff>
    </xdr:from>
    <xdr:to>
      <xdr:col>9</xdr:col>
      <xdr:colOff>505110</xdr:colOff>
      <xdr:row>73</xdr:row>
      <xdr:rowOff>190499</xdr:rowOff>
    </xdr:to>
    <xdr:sp macro="" textlink="">
      <xdr:nvSpPr>
        <xdr:cNvPr id="3" name="Rectángulo 2">
          <a:extLst>
            <a:ext uri="{FF2B5EF4-FFF2-40B4-BE49-F238E27FC236}">
              <a16:creationId xmlns:a16="http://schemas.microsoft.com/office/drawing/2014/main" id="{E20850F8-39C4-4146-80F1-90646EB76384}"/>
            </a:ext>
          </a:extLst>
        </xdr:cNvPr>
        <xdr:cNvSpPr/>
      </xdr:nvSpPr>
      <xdr:spPr>
        <a:xfrm rot="10800000">
          <a:off x="10670019" y="695322"/>
          <a:ext cx="1036491" cy="15449552"/>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0</xdr:col>
      <xdr:colOff>109141</xdr:colOff>
      <xdr:row>0</xdr:row>
      <xdr:rowOff>119063</xdr:rowOff>
    </xdr:from>
    <xdr:to>
      <xdr:col>1</xdr:col>
      <xdr:colOff>207566</xdr:colOff>
      <xdr:row>3</xdr:row>
      <xdr:rowOff>46038</xdr:rowOff>
    </xdr:to>
    <xdr:pic>
      <xdr:nvPicPr>
        <xdr:cNvPr id="4" name="Gráfico 3" descr="Hogar">
          <a:hlinkClick xmlns:r="http://schemas.openxmlformats.org/officeDocument/2006/relationships" r:id="rId1"/>
          <a:extLst>
            <a:ext uri="{FF2B5EF4-FFF2-40B4-BE49-F238E27FC236}">
              <a16:creationId xmlns:a16="http://schemas.microsoft.com/office/drawing/2014/main" id="{24CBD6A3-A4CF-4D04-9889-54B663C4265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9141" y="119063"/>
          <a:ext cx="555625" cy="555625"/>
        </a:xfrm>
        <a:prstGeom prst="rect">
          <a:avLst/>
        </a:prstGeom>
      </xdr:spPr>
    </xdr:pic>
    <xdr:clientData/>
  </xdr:twoCellAnchor>
  <xdr:twoCellAnchor editAs="oneCell">
    <xdr:from>
      <xdr:col>8</xdr:col>
      <xdr:colOff>537727</xdr:colOff>
      <xdr:row>0</xdr:row>
      <xdr:rowOff>0</xdr:rowOff>
    </xdr:from>
    <xdr:to>
      <xdr:col>9</xdr:col>
      <xdr:colOff>365527</xdr:colOff>
      <xdr:row>3</xdr:row>
      <xdr:rowOff>37350</xdr:rowOff>
    </xdr:to>
    <xdr:pic>
      <xdr:nvPicPr>
        <xdr:cNvPr id="5" name="Gráfico 4" descr="Flecha derecha">
          <a:hlinkClick xmlns:r="http://schemas.openxmlformats.org/officeDocument/2006/relationships" r:id="rId4"/>
          <a:extLst>
            <a:ext uri="{FF2B5EF4-FFF2-40B4-BE49-F238E27FC236}">
              <a16:creationId xmlns:a16="http://schemas.microsoft.com/office/drawing/2014/main" id="{0535756E-9F6B-4B41-B9B1-A34E4F64F5F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81527" y="0"/>
          <a:ext cx="666000" cy="666000"/>
        </a:xfrm>
        <a:prstGeom prst="rect">
          <a:avLst/>
        </a:prstGeom>
      </xdr:spPr>
    </xdr:pic>
    <xdr:clientData/>
  </xdr:twoCellAnchor>
  <xdr:twoCellAnchor editAs="oneCell">
    <xdr:from>
      <xdr:col>7</xdr:col>
      <xdr:colOff>512726</xdr:colOff>
      <xdr:row>0</xdr:row>
      <xdr:rowOff>0</xdr:rowOff>
    </xdr:from>
    <xdr:to>
      <xdr:col>8</xdr:col>
      <xdr:colOff>339291</xdr:colOff>
      <xdr:row>3</xdr:row>
      <xdr:rowOff>36115</xdr:rowOff>
    </xdr:to>
    <xdr:pic>
      <xdr:nvPicPr>
        <xdr:cNvPr id="6" name="Gráfico 5" descr="Flecha lineal: recto">
          <a:hlinkClick xmlns:r="http://schemas.openxmlformats.org/officeDocument/2006/relationships" r:id="rId7"/>
          <a:extLst>
            <a:ext uri="{FF2B5EF4-FFF2-40B4-BE49-F238E27FC236}">
              <a16:creationId xmlns:a16="http://schemas.microsoft.com/office/drawing/2014/main" id="{1935D095-D7F7-4BCB-9294-536A5B684FE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218326" y="0"/>
          <a:ext cx="664765" cy="664765"/>
        </a:xfrm>
        <a:prstGeom prst="rect">
          <a:avLst/>
        </a:prstGeom>
      </xdr:spPr>
    </xdr:pic>
    <xdr:clientData/>
  </xdr:twoCellAnchor>
  <xdr:twoCellAnchor>
    <xdr:from>
      <xdr:col>3</xdr:col>
      <xdr:colOff>261937</xdr:colOff>
      <xdr:row>8</xdr:row>
      <xdr:rowOff>47625</xdr:rowOff>
    </xdr:from>
    <xdr:to>
      <xdr:col>8</xdr:col>
      <xdr:colOff>142875</xdr:colOff>
      <xdr:row>18</xdr:row>
      <xdr:rowOff>200025</xdr:rowOff>
    </xdr:to>
    <xdr:graphicFrame macro="">
      <xdr:nvGraphicFramePr>
        <xdr:cNvPr id="8" name="Gráfico 7">
          <a:extLst>
            <a:ext uri="{FF2B5EF4-FFF2-40B4-BE49-F238E27FC236}">
              <a16:creationId xmlns:a16="http://schemas.microsoft.com/office/drawing/2014/main" id="{46821BFC-5F4B-4A1E-A547-DAE114471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214312</xdr:colOff>
      <xdr:row>22</xdr:row>
      <xdr:rowOff>38100</xdr:rowOff>
    </xdr:from>
    <xdr:to>
      <xdr:col>8</xdr:col>
      <xdr:colOff>228600</xdr:colOff>
      <xdr:row>34</xdr:row>
      <xdr:rowOff>123825</xdr:rowOff>
    </xdr:to>
    <xdr:graphicFrame macro="">
      <xdr:nvGraphicFramePr>
        <xdr:cNvPr id="9" name="Gráfico 8">
          <a:extLst>
            <a:ext uri="{FF2B5EF4-FFF2-40B4-BE49-F238E27FC236}">
              <a16:creationId xmlns:a16="http://schemas.microsoft.com/office/drawing/2014/main" id="{6F855B7C-50DD-4AAC-A8EE-B86F9A440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685799</xdr:colOff>
      <xdr:row>38</xdr:row>
      <xdr:rowOff>9525</xdr:rowOff>
    </xdr:from>
    <xdr:to>
      <xdr:col>8</xdr:col>
      <xdr:colOff>171450</xdr:colOff>
      <xdr:row>47</xdr:row>
      <xdr:rowOff>133350</xdr:rowOff>
    </xdr:to>
    <xdr:graphicFrame macro="">
      <xdr:nvGraphicFramePr>
        <xdr:cNvPr id="11" name="Gráfico 10">
          <a:extLst>
            <a:ext uri="{FF2B5EF4-FFF2-40B4-BE49-F238E27FC236}">
              <a16:creationId xmlns:a16="http://schemas.microsoft.com/office/drawing/2014/main" id="{89304EED-7C3C-4B06-8A63-719624D1B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623887</xdr:colOff>
      <xdr:row>60</xdr:row>
      <xdr:rowOff>9525</xdr:rowOff>
    </xdr:from>
    <xdr:to>
      <xdr:col>4</xdr:col>
      <xdr:colOff>180975</xdr:colOff>
      <xdr:row>73</xdr:row>
      <xdr:rowOff>19050</xdr:rowOff>
    </xdr:to>
    <xdr:graphicFrame macro="">
      <xdr:nvGraphicFramePr>
        <xdr:cNvPr id="12" name="Gráfico 11">
          <a:extLst>
            <a:ext uri="{FF2B5EF4-FFF2-40B4-BE49-F238E27FC236}">
              <a16:creationId xmlns:a16="http://schemas.microsoft.com/office/drawing/2014/main" id="{0C4D73D8-497E-44A7-B7B4-D0EA0879F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471847</xdr:colOff>
      <xdr:row>3</xdr:row>
      <xdr:rowOff>95647</xdr:rowOff>
    </xdr:to>
    <xdr:sp macro="" textlink="">
      <xdr:nvSpPr>
        <xdr:cNvPr id="2" name="Rectángulo 1">
          <a:extLst>
            <a:ext uri="{FF2B5EF4-FFF2-40B4-BE49-F238E27FC236}">
              <a16:creationId xmlns:a16="http://schemas.microsoft.com/office/drawing/2014/main" id="{C08A5F54-2376-493A-AE2B-A0031DCC7B0A}"/>
            </a:ext>
          </a:extLst>
        </xdr:cNvPr>
        <xdr:cNvSpPr/>
      </xdr:nvSpPr>
      <xdr:spPr>
        <a:xfrm rot="16200000">
          <a:off x="4064775" y="-4064775"/>
          <a:ext cx="724297" cy="8853847"/>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268721</xdr:colOff>
      <xdr:row>3</xdr:row>
      <xdr:rowOff>85724</xdr:rowOff>
    </xdr:from>
    <xdr:to>
      <xdr:col>10</xdr:col>
      <xdr:colOff>467012</xdr:colOff>
      <xdr:row>43</xdr:row>
      <xdr:rowOff>171450</xdr:rowOff>
    </xdr:to>
    <xdr:sp macro="" textlink="">
      <xdr:nvSpPr>
        <xdr:cNvPr id="3" name="Rectángulo 2">
          <a:extLst>
            <a:ext uri="{FF2B5EF4-FFF2-40B4-BE49-F238E27FC236}">
              <a16:creationId xmlns:a16="http://schemas.microsoft.com/office/drawing/2014/main" id="{B37C90CF-8CB6-4C64-A37B-EC148C3B4635}"/>
            </a:ext>
          </a:extLst>
        </xdr:cNvPr>
        <xdr:cNvSpPr/>
      </xdr:nvSpPr>
      <xdr:spPr>
        <a:xfrm rot="10800000">
          <a:off x="7812521" y="714374"/>
          <a:ext cx="1036491" cy="8467726"/>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0</xdr:col>
      <xdr:colOff>109141</xdr:colOff>
      <xdr:row>0</xdr:row>
      <xdr:rowOff>119063</xdr:rowOff>
    </xdr:from>
    <xdr:to>
      <xdr:col>0</xdr:col>
      <xdr:colOff>664766</xdr:colOff>
      <xdr:row>3</xdr:row>
      <xdr:rowOff>46038</xdr:rowOff>
    </xdr:to>
    <xdr:pic>
      <xdr:nvPicPr>
        <xdr:cNvPr id="4" name="Gráfico 3" descr="Hogar">
          <a:hlinkClick xmlns:r="http://schemas.openxmlformats.org/officeDocument/2006/relationships" r:id="rId1"/>
          <a:extLst>
            <a:ext uri="{FF2B5EF4-FFF2-40B4-BE49-F238E27FC236}">
              <a16:creationId xmlns:a16="http://schemas.microsoft.com/office/drawing/2014/main" id="{937CDD54-56F7-4DBB-BC53-3745A32C82C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9141" y="119063"/>
          <a:ext cx="555625" cy="555625"/>
        </a:xfrm>
        <a:prstGeom prst="rect">
          <a:avLst/>
        </a:prstGeom>
      </xdr:spPr>
    </xdr:pic>
    <xdr:clientData/>
  </xdr:twoCellAnchor>
  <xdr:twoCellAnchor editAs="oneCell">
    <xdr:from>
      <xdr:col>9</xdr:col>
      <xdr:colOff>537727</xdr:colOff>
      <xdr:row>0</xdr:row>
      <xdr:rowOff>0</xdr:rowOff>
    </xdr:from>
    <xdr:to>
      <xdr:col>10</xdr:col>
      <xdr:colOff>365527</xdr:colOff>
      <xdr:row>3</xdr:row>
      <xdr:rowOff>37350</xdr:rowOff>
    </xdr:to>
    <xdr:pic>
      <xdr:nvPicPr>
        <xdr:cNvPr id="5" name="Gráfico 4" descr="Flecha derecha">
          <a:hlinkClick xmlns:r="http://schemas.openxmlformats.org/officeDocument/2006/relationships" r:id="rId4"/>
          <a:extLst>
            <a:ext uri="{FF2B5EF4-FFF2-40B4-BE49-F238E27FC236}">
              <a16:creationId xmlns:a16="http://schemas.microsoft.com/office/drawing/2014/main" id="{7B4AFB0E-7A37-4B37-BAAB-C2956F3F8DD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81527" y="0"/>
          <a:ext cx="666000" cy="666000"/>
        </a:xfrm>
        <a:prstGeom prst="rect">
          <a:avLst/>
        </a:prstGeom>
      </xdr:spPr>
    </xdr:pic>
    <xdr:clientData/>
  </xdr:twoCellAnchor>
  <xdr:twoCellAnchor editAs="oneCell">
    <xdr:from>
      <xdr:col>8</xdr:col>
      <xdr:colOff>512726</xdr:colOff>
      <xdr:row>0</xdr:row>
      <xdr:rowOff>0</xdr:rowOff>
    </xdr:from>
    <xdr:to>
      <xdr:col>9</xdr:col>
      <xdr:colOff>339291</xdr:colOff>
      <xdr:row>3</xdr:row>
      <xdr:rowOff>36115</xdr:rowOff>
    </xdr:to>
    <xdr:pic>
      <xdr:nvPicPr>
        <xdr:cNvPr id="6" name="Gráfico 5" descr="Flecha lineal: recto">
          <a:hlinkClick xmlns:r="http://schemas.openxmlformats.org/officeDocument/2006/relationships" r:id="rId7"/>
          <a:extLst>
            <a:ext uri="{FF2B5EF4-FFF2-40B4-BE49-F238E27FC236}">
              <a16:creationId xmlns:a16="http://schemas.microsoft.com/office/drawing/2014/main" id="{C194872D-88CC-4851-A1DF-7ADEEA1994F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218326" y="0"/>
          <a:ext cx="664765" cy="664765"/>
        </a:xfrm>
        <a:prstGeom prst="rect">
          <a:avLst/>
        </a:prstGeom>
      </xdr:spPr>
    </xdr:pic>
    <xdr:clientData/>
  </xdr:twoCellAnchor>
  <xdr:twoCellAnchor>
    <xdr:from>
      <xdr:col>0</xdr:col>
      <xdr:colOff>476250</xdr:colOff>
      <xdr:row>6</xdr:row>
      <xdr:rowOff>85724</xdr:rowOff>
    </xdr:from>
    <xdr:to>
      <xdr:col>8</xdr:col>
      <xdr:colOff>561975</xdr:colOff>
      <xdr:row>28</xdr:row>
      <xdr:rowOff>161925</xdr:rowOff>
    </xdr:to>
    <xdr:sp macro="" textlink="">
      <xdr:nvSpPr>
        <xdr:cNvPr id="7" name="CuadroTexto 6">
          <a:extLst>
            <a:ext uri="{FF2B5EF4-FFF2-40B4-BE49-F238E27FC236}">
              <a16:creationId xmlns:a16="http://schemas.microsoft.com/office/drawing/2014/main" id="{44919748-D6DE-4707-943A-561340BC0335}"/>
            </a:ext>
          </a:extLst>
        </xdr:cNvPr>
        <xdr:cNvSpPr txBox="1"/>
      </xdr:nvSpPr>
      <xdr:spPr>
        <a:xfrm>
          <a:off x="476250" y="1457324"/>
          <a:ext cx="6791325" cy="4686301"/>
        </a:xfrm>
        <a:prstGeom prst="rect">
          <a:avLst/>
        </a:prstGeom>
        <a:solidFill>
          <a:schemeClr val="lt1"/>
        </a:solidFill>
        <a:ln w="76200" cmpd="sng">
          <a:solidFill>
            <a:schemeClr val="accent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a:solidFill>
                <a:schemeClr val="dk1"/>
              </a:solidFill>
              <a:effectLst/>
              <a:latin typeface="+mn-lt"/>
              <a:ea typeface="+mn-ea"/>
              <a:cs typeface="+mn-cs"/>
            </a:rPr>
            <a:t>Actualmente, México es una de las economías exportadoras de la carrera (IAS) con ventas que superan los 60 mil millones de dólares, lo que posiciona al país como un polo de desarrollo y crecimiento para la atracción de inversiones en esta industria, han demostrado ser uno de los sectores de mayor crecimiento de la economía mexicana, analistas de la industria prevén un repunte del 15% para los próximos años. </a:t>
          </a:r>
        </a:p>
        <a:p>
          <a:endParaRPr lang="es-MX"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MX" sz="1200">
              <a:solidFill>
                <a:schemeClr val="dk1"/>
              </a:solidFill>
              <a:effectLst/>
              <a:latin typeface="+mn-lt"/>
              <a:ea typeface="+mn-ea"/>
              <a:cs typeface="+mn-cs"/>
            </a:rPr>
            <a:t>La importancia de la producción de software radica en que es una actividad económica que genera un alto valor agregado a los productos y servicios, se basa en el conocimiento, desarrolla habilidades, propicia la innovación tecnológica, genera empleos bien remunerados y no contamina.</a:t>
          </a:r>
        </a:p>
        <a:p>
          <a:pPr marL="0" marR="0" lvl="0" indent="0" defTabSz="914400" eaLnBrk="1" fontAlgn="auto" latinLnBrk="0" hangingPunct="1">
            <a:lnSpc>
              <a:spcPct val="100000"/>
            </a:lnSpc>
            <a:spcBef>
              <a:spcPts val="0"/>
            </a:spcBef>
            <a:spcAft>
              <a:spcPts val="0"/>
            </a:spcAft>
            <a:buClrTx/>
            <a:buSzTx/>
            <a:buFontTx/>
            <a:buNone/>
            <a:tabLst/>
            <a:defRPr/>
          </a:pPr>
          <a:endParaRPr lang="es-MX" sz="1200">
            <a:solidFill>
              <a:schemeClr val="dk1"/>
            </a:solidFill>
            <a:effectLst/>
            <a:latin typeface="+mn-lt"/>
            <a:ea typeface="+mn-ea"/>
            <a:cs typeface="+mn-cs"/>
          </a:endParaRPr>
        </a:p>
        <a:p>
          <a:r>
            <a:rPr lang="es-MX" sz="1200">
              <a:solidFill>
                <a:schemeClr val="dk1"/>
              </a:solidFill>
              <a:effectLst/>
              <a:latin typeface="+mn-lt"/>
              <a:ea typeface="+mn-ea"/>
              <a:cs typeface="+mn-cs"/>
            </a:rPr>
            <a:t>En fin, La demanda de Ingenieros en Sistemas Computacionales seguirá creciendo sobre todo en las áreas de redes, proyectos de software, seguridad informática, soporte a equipo de cómputo, programadores, Internet de las cosas y arquitectos de software, la carrera de Ingeniería en Sistemas Computacionales seguirá siendo una profesión de mejor futuro y una de las 15 carreras mejor pagadas.</a:t>
          </a:r>
        </a:p>
        <a:p>
          <a:r>
            <a:rPr lang="es-MX" sz="1200">
              <a:solidFill>
                <a:schemeClr val="dk1"/>
              </a:solidFill>
              <a:effectLst/>
              <a:latin typeface="+mn-lt"/>
              <a:ea typeface="+mn-ea"/>
              <a:cs typeface="+mn-cs"/>
            </a:rPr>
            <a:t> En conclusión, estudiar la Ingeniería en Sistemas Computacionales seguirá siendo por mucho una excelente elección y con un gran futuro.</a:t>
          </a:r>
        </a:p>
        <a:p>
          <a:endParaRPr lang="es-MX" sz="12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MX" sz="1200">
              <a:solidFill>
                <a:schemeClr val="dk1"/>
              </a:solidFill>
              <a:effectLst/>
              <a:latin typeface="+mn-lt"/>
              <a:ea typeface="+mn-ea"/>
              <a:cs typeface="+mn-cs"/>
            </a:rPr>
            <a:t>Somos conscientes de las posibles dificultades al momento de la elección de dicha carrera, entendemos que no será fácil pero el contexto de la demanda es elevado, debido a que la tecnología se ha vuelto muy necesaria para los diferentes contextos laborales por el desarrollo e implementación de nuevas tecnologías. Es por eso la importancia del rol del ingeniero en sistemas para el presente y para el futuro. </a:t>
          </a:r>
          <a:endParaRPr lang="es-MX" sz="1200">
            <a:effectLst/>
          </a:endParaRPr>
        </a:p>
        <a:p>
          <a:endParaRPr lang="es-MX" sz="1200">
            <a:solidFill>
              <a:schemeClr val="dk1"/>
            </a:solidFill>
            <a:effectLst/>
            <a:latin typeface="+mn-lt"/>
            <a:ea typeface="+mn-ea"/>
            <a:cs typeface="+mn-cs"/>
          </a:endParaRPr>
        </a:p>
        <a:p>
          <a:endParaRPr lang="es-MX" sz="1200">
            <a:solidFill>
              <a:schemeClr val="dk1"/>
            </a:solidFill>
            <a:effectLst/>
            <a:latin typeface="+mn-lt"/>
            <a:ea typeface="+mn-ea"/>
            <a:cs typeface="+mn-cs"/>
          </a:endParaRPr>
        </a:p>
        <a:p>
          <a:endParaRPr lang="es-MX" sz="1200"/>
        </a:p>
      </xdr:txBody>
    </xdr:sp>
    <xdr:clientData/>
  </xdr:twoCellAnchor>
  <xdr:twoCellAnchor>
    <xdr:from>
      <xdr:col>0</xdr:col>
      <xdr:colOff>533400</xdr:colOff>
      <xdr:row>31</xdr:row>
      <xdr:rowOff>190500</xdr:rowOff>
    </xdr:from>
    <xdr:to>
      <xdr:col>8</xdr:col>
      <xdr:colOff>666750</xdr:colOff>
      <xdr:row>37</xdr:row>
      <xdr:rowOff>123825</xdr:rowOff>
    </xdr:to>
    <xdr:sp macro="" textlink="">
      <xdr:nvSpPr>
        <xdr:cNvPr id="8" name="CuadroTexto 7">
          <a:extLst>
            <a:ext uri="{FF2B5EF4-FFF2-40B4-BE49-F238E27FC236}">
              <a16:creationId xmlns:a16="http://schemas.microsoft.com/office/drawing/2014/main" id="{0994C130-869A-48F8-A992-98EF98C83623}"/>
            </a:ext>
          </a:extLst>
        </xdr:cNvPr>
        <xdr:cNvSpPr txBox="1"/>
      </xdr:nvSpPr>
      <xdr:spPr>
        <a:xfrm>
          <a:off x="533400" y="6915150"/>
          <a:ext cx="6838950" cy="1190625"/>
        </a:xfrm>
        <a:prstGeom prst="rect">
          <a:avLst/>
        </a:prstGeom>
        <a:ln w="76200"/>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MX" sz="1400">
              <a:solidFill>
                <a:schemeClr val="dk1"/>
              </a:solidFill>
              <a:effectLst/>
              <a:latin typeface="+mn-lt"/>
              <a:ea typeface="+mn-ea"/>
              <a:cs typeface="+mn-cs"/>
            </a:rPr>
            <a:t>Algo que podemos considerar para ser los mejores en nuestra área de trabajo es mantenerse en constante actualización en cuanto a la información para el manejo de herramientas de trabajo.|</a:t>
          </a:r>
          <a:endParaRPr lang="es-MX" sz="1400">
            <a:effectLst/>
          </a:endParaRPr>
        </a:p>
        <a:p>
          <a:endParaRPr lang="es-MX"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471847</xdr:colOff>
      <xdr:row>3</xdr:row>
      <xdr:rowOff>95647</xdr:rowOff>
    </xdr:to>
    <xdr:sp macro="" textlink="">
      <xdr:nvSpPr>
        <xdr:cNvPr id="2" name="Rectángulo 1">
          <a:extLst>
            <a:ext uri="{FF2B5EF4-FFF2-40B4-BE49-F238E27FC236}">
              <a16:creationId xmlns:a16="http://schemas.microsoft.com/office/drawing/2014/main" id="{4ABE6D03-7BA7-406A-B79D-652C4DB52A65}"/>
            </a:ext>
          </a:extLst>
        </xdr:cNvPr>
        <xdr:cNvSpPr/>
      </xdr:nvSpPr>
      <xdr:spPr>
        <a:xfrm rot="16200000">
          <a:off x="4064775" y="-4064775"/>
          <a:ext cx="724297" cy="8853847"/>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xdr:from>
      <xdr:col>9</xdr:col>
      <xdr:colOff>268721</xdr:colOff>
      <xdr:row>3</xdr:row>
      <xdr:rowOff>85724</xdr:rowOff>
    </xdr:from>
    <xdr:to>
      <xdr:col>10</xdr:col>
      <xdr:colOff>467012</xdr:colOff>
      <xdr:row>43</xdr:row>
      <xdr:rowOff>171450</xdr:rowOff>
    </xdr:to>
    <xdr:sp macro="" textlink="">
      <xdr:nvSpPr>
        <xdr:cNvPr id="3" name="Rectángulo 2">
          <a:extLst>
            <a:ext uri="{FF2B5EF4-FFF2-40B4-BE49-F238E27FC236}">
              <a16:creationId xmlns:a16="http://schemas.microsoft.com/office/drawing/2014/main" id="{E49124A3-1E1F-4A93-B23C-2B92BFB29C58}"/>
            </a:ext>
          </a:extLst>
        </xdr:cNvPr>
        <xdr:cNvSpPr/>
      </xdr:nvSpPr>
      <xdr:spPr>
        <a:xfrm rot="10800000">
          <a:off x="7812521" y="714374"/>
          <a:ext cx="1036491" cy="8467726"/>
        </a:xfrm>
        <a:prstGeom prst="rect">
          <a:avLst/>
        </a:prstGeom>
        <a:gradFill>
          <a:gsLst>
            <a:gs pos="0">
              <a:schemeClr val="accent1">
                <a:lumMod val="5000"/>
                <a:lumOff val="95000"/>
              </a:schemeClr>
            </a:gs>
            <a:gs pos="13000">
              <a:schemeClr val="accent5">
                <a:lumMod val="20000"/>
                <a:lumOff val="80000"/>
              </a:schemeClr>
            </a:gs>
            <a:gs pos="66000">
              <a:schemeClr val="accent5">
                <a:lumMod val="40000"/>
                <a:lumOff val="60000"/>
              </a:schemeClr>
            </a:gs>
            <a:gs pos="100000">
              <a:schemeClr val="accent5">
                <a:lumMod val="75000"/>
              </a:schemeClr>
            </a:gs>
          </a:gsLst>
          <a:lin ang="5400000" scaled="1"/>
        </a:gradFill>
        <a:ln>
          <a:no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s-MX" sz="1100"/>
        </a:p>
      </xdr:txBody>
    </xdr:sp>
    <xdr:clientData/>
  </xdr:twoCellAnchor>
  <xdr:twoCellAnchor editAs="oneCell">
    <xdr:from>
      <xdr:col>0</xdr:col>
      <xdr:colOff>109141</xdr:colOff>
      <xdr:row>0</xdr:row>
      <xdr:rowOff>119063</xdr:rowOff>
    </xdr:from>
    <xdr:to>
      <xdr:col>0</xdr:col>
      <xdr:colOff>664766</xdr:colOff>
      <xdr:row>3</xdr:row>
      <xdr:rowOff>46038</xdr:rowOff>
    </xdr:to>
    <xdr:pic>
      <xdr:nvPicPr>
        <xdr:cNvPr id="4" name="Gráfico 3" descr="Hogar">
          <a:hlinkClick xmlns:r="http://schemas.openxmlformats.org/officeDocument/2006/relationships" r:id="rId1"/>
          <a:extLst>
            <a:ext uri="{FF2B5EF4-FFF2-40B4-BE49-F238E27FC236}">
              <a16:creationId xmlns:a16="http://schemas.microsoft.com/office/drawing/2014/main" id="{56BD639F-FB5D-4D70-A4E4-1F609EF48B8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9141" y="119063"/>
          <a:ext cx="555625" cy="555625"/>
        </a:xfrm>
        <a:prstGeom prst="rect">
          <a:avLst/>
        </a:prstGeom>
      </xdr:spPr>
    </xdr:pic>
    <xdr:clientData/>
  </xdr:twoCellAnchor>
  <xdr:twoCellAnchor editAs="oneCell">
    <xdr:from>
      <xdr:col>9</xdr:col>
      <xdr:colOff>493676</xdr:colOff>
      <xdr:row>0</xdr:row>
      <xdr:rowOff>66675</xdr:rowOff>
    </xdr:from>
    <xdr:to>
      <xdr:col>10</xdr:col>
      <xdr:colOff>320241</xdr:colOff>
      <xdr:row>3</xdr:row>
      <xdr:rowOff>102790</xdr:rowOff>
    </xdr:to>
    <xdr:pic>
      <xdr:nvPicPr>
        <xdr:cNvPr id="7" name="Gráfico 6" descr="Flecha lineal: recto">
          <a:hlinkClick xmlns:r="http://schemas.openxmlformats.org/officeDocument/2006/relationships" r:id="rId4"/>
          <a:extLst>
            <a:ext uri="{FF2B5EF4-FFF2-40B4-BE49-F238E27FC236}">
              <a16:creationId xmlns:a16="http://schemas.microsoft.com/office/drawing/2014/main" id="{CA3E0FB2-0F58-4EBE-ACBC-E18F70E63B7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037476" y="66675"/>
          <a:ext cx="664765" cy="664765"/>
        </a:xfrm>
        <a:prstGeom prst="rect">
          <a:avLst/>
        </a:prstGeom>
      </xdr:spPr>
    </xdr:pic>
    <xdr:clientData/>
  </xdr:twoCellAnchor>
  <xdr:twoCellAnchor>
    <xdr:from>
      <xdr:col>0</xdr:col>
      <xdr:colOff>409574</xdr:colOff>
      <xdr:row>5</xdr:row>
      <xdr:rowOff>200024</xdr:rowOff>
    </xdr:from>
    <xdr:to>
      <xdr:col>8</xdr:col>
      <xdr:colOff>762000</xdr:colOff>
      <xdr:row>36</xdr:row>
      <xdr:rowOff>142875</xdr:rowOff>
    </xdr:to>
    <xdr:sp macro="" textlink="">
      <xdr:nvSpPr>
        <xdr:cNvPr id="9" name="Marcador de contenido 3">
          <a:extLst>
            <a:ext uri="{FF2B5EF4-FFF2-40B4-BE49-F238E27FC236}">
              <a16:creationId xmlns:a16="http://schemas.microsoft.com/office/drawing/2014/main" id="{23593256-1547-430D-8B99-ACEEB84A0039}"/>
            </a:ext>
          </a:extLst>
        </xdr:cNvPr>
        <xdr:cNvSpPr>
          <a:spLocks noGrp="1"/>
        </xdr:cNvSpPr>
      </xdr:nvSpPr>
      <xdr:spPr>
        <a:xfrm>
          <a:off x="409574" y="1362074"/>
          <a:ext cx="7058026" cy="6438901"/>
        </a:xfrm>
        <a:prstGeom prst="rect">
          <a:avLst/>
        </a:prstGeom>
        <a:ln w="76200"/>
      </xdr:spPr>
      <xdr:style>
        <a:lnRef idx="2">
          <a:schemeClr val="accent4"/>
        </a:lnRef>
        <a:fillRef idx="1">
          <a:schemeClr val="lt1"/>
        </a:fillRef>
        <a:effectRef idx="0">
          <a:schemeClr val="accent4"/>
        </a:effectRef>
        <a:fontRef idx="minor">
          <a:schemeClr val="dk1"/>
        </a:fontRef>
      </xdr:style>
      <xdr:txBody>
        <a:bodyPr vert="horz" wrap="square" lIns="0" tIns="0" rIns="0" bIns="0" rtlCol="0">
          <a:noAutofit/>
        </a:bodyPr>
        <a:lstStyle>
          <a:lvl1pPr marL="266700" indent="-266700" algn="l" defTabSz="914400" rtl="0" eaLnBrk="1" latinLnBrk="0" hangingPunct="1">
            <a:lnSpc>
              <a:spcPct val="90000"/>
            </a:lnSpc>
            <a:spcBef>
              <a:spcPts val="1000"/>
            </a:spcBef>
            <a:buFont typeface="Arial" panose="020B0604020202020204" pitchFamily="34" charset="0"/>
            <a:buChar char="•"/>
            <a:defRPr sz="1800" kern="1200">
              <a:solidFill>
                <a:schemeClr val="tx1">
                  <a:lumMod val="75000"/>
                  <a:lumOff val="25000"/>
                </a:schemeClr>
              </a:solidFill>
              <a:latin typeface="+mn-lt"/>
              <a:ea typeface="+mn-ea"/>
              <a:cs typeface="+mn-cs"/>
            </a:defRPr>
          </a:lvl1pPr>
          <a:lvl2pPr marL="542925" indent="-276225" algn="l" defTabSz="914400" rtl="0" eaLnBrk="1" latinLnBrk="0" hangingPunct="1">
            <a:lnSpc>
              <a:spcPct val="90000"/>
            </a:lnSpc>
            <a:spcBef>
              <a:spcPts val="500"/>
            </a:spcBef>
            <a:buFont typeface="Arial" panose="020B0604020202020204" pitchFamily="34" charset="0"/>
            <a:buChar char="•"/>
            <a:defRPr sz="1600" kern="1200">
              <a:solidFill>
                <a:schemeClr val="tx1">
                  <a:lumMod val="75000"/>
                  <a:lumOff val="25000"/>
                </a:schemeClr>
              </a:solidFill>
              <a:latin typeface="+mn-lt"/>
              <a:ea typeface="+mn-ea"/>
              <a:cs typeface="+mn-cs"/>
            </a:defRPr>
          </a:lvl2pPr>
          <a:lvl3pPr marL="809625" indent="-266700" algn="l" defTabSz="914400" rtl="0" eaLnBrk="1" latinLnBrk="0" hangingPunct="1">
            <a:lnSpc>
              <a:spcPct val="90000"/>
            </a:lnSpc>
            <a:spcBef>
              <a:spcPts val="500"/>
            </a:spcBef>
            <a:buFont typeface="Arial" panose="020B0604020202020204" pitchFamily="34" charset="0"/>
            <a:buChar char="•"/>
            <a:defRPr sz="1400" kern="1200">
              <a:solidFill>
                <a:schemeClr val="tx1">
                  <a:lumMod val="75000"/>
                  <a:lumOff val="25000"/>
                </a:schemeClr>
              </a:solidFill>
              <a:latin typeface="+mn-lt"/>
              <a:ea typeface="+mn-ea"/>
              <a:cs typeface="+mn-cs"/>
            </a:defRPr>
          </a:lvl3pPr>
          <a:lvl4pPr marL="1076325" indent="-266700" algn="l" defTabSz="914400" rtl="0" eaLnBrk="1" latinLnBrk="0" hangingPunct="1">
            <a:lnSpc>
              <a:spcPct val="90000"/>
            </a:lnSpc>
            <a:spcBef>
              <a:spcPts val="500"/>
            </a:spcBef>
            <a:buFont typeface="Arial" panose="020B0604020202020204" pitchFamily="34" charset="0"/>
            <a:buChar char="•"/>
            <a:defRPr sz="1400" kern="1200">
              <a:solidFill>
                <a:schemeClr val="tx1">
                  <a:lumMod val="75000"/>
                  <a:lumOff val="25000"/>
                </a:schemeClr>
              </a:solidFill>
              <a:latin typeface="+mn-lt"/>
              <a:ea typeface="+mn-ea"/>
              <a:cs typeface="+mn-cs"/>
            </a:defRPr>
          </a:lvl4pPr>
          <a:lvl5pPr marL="1343025" indent="-266700" algn="l" defTabSz="914400" rtl="0" eaLnBrk="1" latinLnBrk="0" hangingPunct="1">
            <a:lnSpc>
              <a:spcPct val="90000"/>
            </a:lnSpc>
            <a:spcBef>
              <a:spcPts val="500"/>
            </a:spcBef>
            <a:buFont typeface="Arial" panose="020B0604020202020204" pitchFamily="34" charset="0"/>
            <a:buChar char="•"/>
            <a:defRPr sz="1400" kern="1200">
              <a:solidFill>
                <a:schemeClr val="tx1">
                  <a:lumMod val="75000"/>
                  <a:lumOff val="25000"/>
                </a:schemeClr>
              </a:solidFill>
              <a:latin typeface="+mn-lt"/>
              <a:ea typeface="+mn-ea"/>
              <a:cs typeface="+mn-cs"/>
            </a:defRPr>
          </a:lvl5pPr>
          <a:lvl6pPr marL="25146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6pPr>
          <a:lvl7pPr marL="29718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7pPr>
          <a:lvl8pPr marL="34290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8pPr>
          <a:lvl9pPr marL="3886200" indent="-228600" algn="l" defTabSz="914400" rtl="0" eaLnBrk="1" latinLnBrk="0" hangingPunct="1">
            <a:lnSpc>
              <a:spcPct val="90000"/>
            </a:lnSpc>
            <a:spcBef>
              <a:spcPts val="500"/>
            </a:spcBef>
            <a:buFont typeface="Arial" panose="020B0604020202020204" pitchFamily="34" charset="0"/>
            <a:buChar char="•"/>
            <a:defRPr sz="1800" kern="1200">
              <a:solidFill>
                <a:schemeClr val="tx1"/>
              </a:solidFill>
              <a:latin typeface="+mn-lt"/>
              <a:ea typeface="+mn-ea"/>
              <a:cs typeface="+mn-cs"/>
            </a:defRPr>
          </a:lvl9pPr>
        </a:lstStyle>
        <a:p>
          <a:r>
            <a:rPr lang="es-MX" sz="1200"/>
            <a:t>Montoya. Jaime , 2006, </a:t>
          </a:r>
          <a:r>
            <a:rPr lang="es-MX" sz="1200" b="1" i="1"/>
            <a:t>“Perfil del Estudiante de Ingeniería en Sistemas Informáticos de la Universidad Católica de Occidente (UNICO)”, </a:t>
          </a:r>
          <a:r>
            <a:rPr lang="es-MX" sz="1200"/>
            <a:t>URL[</a:t>
          </a:r>
          <a:r>
            <a:rPr lang="es-MX" sz="1200">
              <a:solidFill>
                <a:srgbClr val="25C6E3"/>
              </a:solidFill>
            </a:rPr>
            <a:t>https://www.monografias.com/trabajos55/perfil-estudiante-informatica/perfil-estudiante-informatica2.shtml</a:t>
          </a:r>
          <a:r>
            <a:rPr lang="es-MX" sz="1200"/>
            <a:t>] 2020.</a:t>
          </a:r>
        </a:p>
        <a:p>
          <a:r>
            <a:rPr lang="es-MX" sz="1200"/>
            <a:t>INEGI, Marzo 2020, </a:t>
          </a:r>
          <a:r>
            <a:rPr lang="es-MX" sz="1200" b="1" i="1"/>
            <a:t>“Tasa de desocupación”, </a:t>
          </a:r>
          <a:r>
            <a:rPr lang="es-MX" sz="1200"/>
            <a:t>URL[https://www.inegi.org.mx/temas/empleo/ ] 2020.</a:t>
          </a:r>
        </a:p>
        <a:p>
          <a:r>
            <a:rPr lang="es-MX" sz="1200"/>
            <a:t>Hernández, María Fernanda, Agosto 2020, </a:t>
          </a:r>
          <a:r>
            <a:rPr lang="es-MX" sz="1200" b="1" i="1"/>
            <a:t>“</a:t>
          </a:r>
          <a:r>
            <a:rPr lang="es-MX" sz="1200" b="1" i="1">
              <a:solidFill>
                <a:srgbClr val="242526"/>
              </a:solidFill>
              <a:effectLst/>
              <a:latin typeface="Roboto"/>
            </a:rPr>
            <a:t>Los 7 trabajos con más demanda en México, según LinkedIn</a:t>
          </a:r>
          <a:r>
            <a:rPr lang="es-MX" sz="1200"/>
            <a:t>”, URL[https://mundoejecutivo.com.mx/capital-humano/2020/08/31/los-7-trabajos-con-mas-demanda-en-mexico-segun-linkedin/] 2020</a:t>
          </a:r>
        </a:p>
        <a:p>
          <a:r>
            <a:rPr lang="es-MX" sz="1200"/>
            <a:t>alanis, B. (4 de frebero de 2018). Blogs unitec. Obtenido de https://blogs.unitec.mx/vida-universitaria/retos-que-enfrentaras-si-estudias-una-ingenieria-en-sistemas?fbclid=IwAR3BXcyXAZGskVY5Iwxt7Y4lobv9xDjghVEds16AiEX1QrKvPCZdlC0KD-Q</a:t>
          </a:r>
        </a:p>
        <a:p>
          <a:r>
            <a:rPr lang="es-MX" sz="1200"/>
            <a:t>Alanís, B. (feb 14, 2018). Estudiar una Ingeniería en Sistemas no es aprender a armar una computadora o a quitar un virus. Unitec.</a:t>
          </a:r>
        </a:p>
        <a:p>
          <a:r>
            <a:rPr lang="es-MX" sz="1200"/>
            <a:t>Bosque, L. d. (03 de Agosto de 2009). www.fime.uanl.mx. Obtenido de https://www.fime.uanl.mx/ingeniero-administrador-de-sistemas/</a:t>
          </a:r>
        </a:p>
        <a:p>
          <a:r>
            <a:rPr lang="es-MX" sz="1200"/>
            <a:t>Fime uanl. (3 de agosto de 2009). Obtenido de https://www.fime.uanl.mx/ingeniero-administrador-de-sistemas/</a:t>
          </a:r>
        </a:p>
        <a:p>
          <a:r>
            <a:rPr lang="es-MX" sz="1200"/>
            <a:t>Netec. (3 de Diciembre de 2018). Netec.com. Obtenido de https://www.netec.com/post/la-importancia-de-las-capacitaciones-en-ti</a:t>
          </a:r>
        </a:p>
        <a:p>
          <a:r>
            <a:rPr lang="es-MX" sz="1200"/>
            <a:t>S/N. (02 de Diciembre de 2019). es.wikipedia.org. Obtenido de https://es.wikipedia.org/wiki/Administrador_de_sistemas</a:t>
          </a:r>
        </a:p>
        <a:p>
          <a:r>
            <a:rPr lang="es-MX" sz="1200"/>
            <a:t>Velocidad, T. d. (11 de Abril de 2019). testdevelocidad.es. Obtenido de https://www.testdevelocidad.es/2019/04/11/detectar-problemas-red-solucionarlos-internet/</a:t>
          </a:r>
        </a:p>
        <a:p>
          <a:pPr marL="266700" marR="0" lvl="0" indent="-266700" algn="l" defTabSz="914400" rtl="0" eaLnBrk="1" fontAlgn="auto" latinLnBrk="0" hangingPunct="1">
            <a:lnSpc>
              <a:spcPct val="90000"/>
            </a:lnSpc>
            <a:spcBef>
              <a:spcPts val="1000"/>
            </a:spcBef>
            <a:spcAft>
              <a:spcPts val="0"/>
            </a:spcAft>
            <a:buClrTx/>
            <a:buSzTx/>
            <a:buFont typeface="Arial" panose="020B0604020202020204" pitchFamily="34" charset="0"/>
            <a:buChar char="•"/>
            <a:tabLst/>
            <a:defRPr/>
          </a:pPr>
          <a:r>
            <a:rPr lang="es-MX" sz="1200"/>
            <a:t>UN1ÓN,(2020). "</a:t>
          </a:r>
          <a:r>
            <a:rPr lang="es-MX" sz="1200" b="1" i="1" kern="1200">
              <a:solidFill>
                <a:schemeClr val="tx1">
                  <a:lumMod val="75000"/>
                  <a:lumOff val="25000"/>
                </a:schemeClr>
              </a:solidFill>
              <a:effectLst/>
              <a:latin typeface="+mn-lt"/>
              <a:ea typeface="+mn-ea"/>
              <a:cs typeface="+mn-cs"/>
            </a:rPr>
            <a:t>Empleo: Éstas son las ingenierías mejor y peor pagadas en México</a:t>
          </a:r>
          <a:r>
            <a:rPr lang="es-MX" sz="1200"/>
            <a:t>", URL[https://www.unionjalisco.mx/articulo/2020/09/04/negocios/empleo-estas-son-las-ingenierias-mejor-y-peor-pagadas-en-mexico],Noviembre 2020.</a:t>
          </a:r>
        </a:p>
        <a:p>
          <a:pPr marL="266700" marR="0" lvl="0" indent="-266700" algn="l" defTabSz="914400" rtl="0" eaLnBrk="1" fontAlgn="auto" latinLnBrk="0" hangingPunct="1">
            <a:lnSpc>
              <a:spcPct val="90000"/>
            </a:lnSpc>
            <a:spcBef>
              <a:spcPts val="1000"/>
            </a:spcBef>
            <a:spcAft>
              <a:spcPts val="0"/>
            </a:spcAft>
            <a:buClrTx/>
            <a:buSzTx/>
            <a:buFont typeface="Arial" panose="020B0604020202020204" pitchFamily="34" charset="0"/>
            <a:buChar char="•"/>
            <a:tabLst/>
            <a:defRPr/>
          </a:pPr>
          <a:r>
            <a:rPr lang="es-MX" sz="1200"/>
            <a:t>S/N</a:t>
          </a:r>
          <a:r>
            <a:rPr lang="es-MX" sz="1200" baseline="0"/>
            <a:t> (13 de Junio 2019) "</a:t>
          </a:r>
          <a:r>
            <a:rPr lang="es-MX" sz="1200" b="1" i="1" baseline="0"/>
            <a:t>Ingenieria En Sistemas Computacionales</a:t>
          </a:r>
          <a:r>
            <a:rPr lang="es-MX" sz="1200" baseline="0"/>
            <a:t>" URL[https://otech.uaeh.edu.mx/noti/index.php/ciencia/la-ingenieria-en-sistemas-computacionales/], Noviembre 2020.</a:t>
          </a:r>
          <a:endParaRPr lang="es-MX" sz="1200"/>
        </a:p>
        <a:p>
          <a:endParaRPr lang="es-MX" sz="1200"/>
        </a:p>
        <a:p>
          <a:endParaRPr lang="es-MX" sz="1200"/>
        </a:p>
        <a:p>
          <a:endParaRPr lang="es-MX" sz="1200"/>
        </a:p>
        <a:p>
          <a:endParaRPr lang="es-MX"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da Galilea Rodriguez" refreshedDate="44155.567183680556" createdVersion="6" refreshedVersion="6" minRefreshableVersion="3" recordCount="5" xr:uid="{F61407C9-81C8-438A-8498-CBAABE7C0AAC}">
  <cacheSource type="worksheet">
    <worksheetSource name="Tabla3"/>
  </cacheSource>
  <cacheFields count="2">
    <cacheField name="Carrera" numFmtId="0">
      <sharedItems count="5">
        <s v="Ingeniería Industrial"/>
        <s v="Tecnologías de la Información"/>
        <s v="Ingeniería Mécanica"/>
        <s v="Ciencias de la Computación"/>
        <s v="Construcción e Ingeniería Civil"/>
      </sharedItems>
    </cacheField>
    <cacheField name="Profesionistas Ocupados" numFmtId="3">
      <sharedItems containsSemiMixedTypes="0" containsString="0" containsNumber="1" containsInteger="1" minValue="206994" maxValue="33339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da Galilea Rodriguez" refreshedDate="44155.977639699071" createdVersion="6" refreshedVersion="6" minRefreshableVersion="3" recordCount="6" xr:uid="{6C6BA9BF-9810-4D55-99D4-D2605A7AEE5F}">
  <cacheSource type="worksheet">
    <worksheetSource name="Tabla8"/>
  </cacheSource>
  <cacheFields count="6">
    <cacheField name="No. " numFmtId="0">
      <sharedItems containsSemiMixedTypes="0" containsString="0" containsNumber="1" containsInteger="1" minValue="1" maxValue="6"/>
    </cacheField>
    <cacheField name="Profesión" numFmtId="0">
      <sharedItems count="6">
        <s v="Ingeniería en Mecatrónica"/>
        <s v="Ciencias de La computación"/>
        <s v="Medicina"/>
        <s v="Psicología"/>
        <s v="Contabilidad"/>
        <s v="Derecho"/>
      </sharedItems>
    </cacheField>
    <cacheField name="Ingresados por año" numFmtId="3">
      <sharedItems containsSemiMixedTypes="0" containsString="0" containsNumber="1" containsInteger="1" minValue="220000" maxValue="700000"/>
    </cacheField>
    <cacheField name="Egresados Por Año" numFmtId="3">
      <sharedItems containsSemiMixedTypes="0" containsString="0" containsNumber="1" containsInteger="1" minValue="110000" maxValue="300000"/>
    </cacheField>
    <cacheField name="Promedio" numFmtId="3">
      <sharedItems containsSemiMixedTypes="0" containsString="0" containsNumber="1" containsInteger="1" minValue="165000" maxValue="500000"/>
    </cacheField>
    <cacheField name="Diferencia" numFmtId="3">
      <sharedItems containsSemiMixedTypes="0" containsString="0" containsNumber="1" containsInteger="1" minValue="110000" maxValue="4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ida Galilea Rodriguez" refreshedDate="44155.999428009258" createdVersion="6" refreshedVersion="6" minRefreshableVersion="3" recordCount="4" xr:uid="{6280954D-1CE5-42E7-A9B9-D7A56294863A}">
  <cacheSource type="worksheet">
    <worksheetSource name="Tabla13"/>
  </cacheSource>
  <cacheFields count="3">
    <cacheField name="No." numFmtId="0">
      <sharedItems containsSemiMixedTypes="0" containsString="0" containsNumber="1" containsInteger="1" minValue="1" maxValue="4"/>
    </cacheField>
    <cacheField name="Empleo" numFmtId="0">
      <sharedItems count="4">
        <s v="Ingeniero de Software"/>
        <s v="Arquitecto"/>
        <s v="Desarrolladorr Javascript"/>
        <s v="Analista de Software"/>
      </sharedItems>
    </cacheField>
    <cacheField name="Vacantes" numFmtId="0">
      <sharedItems containsSemiMixedTypes="0" containsString="0" containsNumber="1" containsInteger="1" minValue="136" maxValue="66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333398"/>
  </r>
  <r>
    <x v="1"/>
    <n v="308702"/>
  </r>
  <r>
    <x v="2"/>
    <n v="265730"/>
  </r>
  <r>
    <x v="3"/>
    <n v="256634"/>
  </r>
  <r>
    <x v="4"/>
    <n v="2069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n v="1"/>
    <x v="0"/>
    <n v="220000"/>
    <n v="110000"/>
    <n v="165000"/>
    <n v="110000"/>
  </r>
  <r>
    <n v="2"/>
    <x v="1"/>
    <n v="280000"/>
    <n v="145000"/>
    <n v="212500"/>
    <n v="135000"/>
  </r>
  <r>
    <n v="3"/>
    <x v="2"/>
    <n v="240000"/>
    <n v="121000"/>
    <n v="180500"/>
    <n v="119000"/>
  </r>
  <r>
    <n v="4"/>
    <x v="3"/>
    <n v="248000"/>
    <n v="125000"/>
    <n v="186500"/>
    <n v="123000"/>
  </r>
  <r>
    <n v="5"/>
    <x v="4"/>
    <n v="250000"/>
    <n v="129000"/>
    <n v="189500"/>
    <n v="121000"/>
  </r>
  <r>
    <n v="6"/>
    <x v="5"/>
    <n v="700000"/>
    <n v="300000"/>
    <n v="500000"/>
    <n v="4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n v="1"/>
    <x v="0"/>
    <n v="668"/>
  </r>
  <r>
    <n v="2"/>
    <x v="1"/>
    <n v="289"/>
  </r>
  <r>
    <n v="3"/>
    <x v="2"/>
    <n v="198"/>
  </r>
  <r>
    <n v="4"/>
    <x v="3"/>
    <n v="1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10976C-E341-4016-9447-F783705CE8A4}" name="TablaDinámica29" cacheId="62"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E73:F78" firstHeaderRow="1" firstDataRow="1" firstDataCol="1"/>
  <pivotFields count="3">
    <pivotField showAll="0"/>
    <pivotField axis="axisRow" showAll="0">
      <items count="5">
        <item x="3"/>
        <item x="1"/>
        <item x="2"/>
        <item x="0"/>
        <item t="default"/>
      </items>
    </pivotField>
    <pivotField dataField="1" showAll="0"/>
  </pivotFields>
  <rowFields count="1">
    <field x="1"/>
  </rowFields>
  <rowItems count="5">
    <i>
      <x/>
    </i>
    <i>
      <x v="1"/>
    </i>
    <i>
      <x v="2"/>
    </i>
    <i>
      <x v="3"/>
    </i>
    <i t="grand">
      <x/>
    </i>
  </rowItems>
  <colItems count="1">
    <i/>
  </colItems>
  <dataFields count="1">
    <dataField name="Suma de Vacantes" fld="2" baseField="0" baseItem="0"/>
  </dataFields>
  <formats count="2">
    <format dxfId="1">
      <pivotArea grandRow="1" outline="0" collapsedLevelsAreSubtotals="1" fieldPosition="0"/>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0BBEF2-C643-4FDA-A3FD-F942015E0F4F}" name="TablaDinámica26" cacheId="5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B62:D69" firstHeaderRow="0" firstDataRow="1" firstDataCol="1"/>
  <pivotFields count="6">
    <pivotField showAll="0"/>
    <pivotField axis="axisRow" showAll="0">
      <items count="7">
        <item x="1"/>
        <item x="4"/>
        <item x="5"/>
        <item x="0"/>
        <item x="2"/>
        <item x="3"/>
        <item t="default"/>
      </items>
    </pivotField>
    <pivotField numFmtId="3" showAll="0"/>
    <pivotField numFmtId="3" showAll="0"/>
    <pivotField dataField="1" numFmtId="3" showAll="0"/>
    <pivotField dataField="1" numFmtId="3" showAll="0"/>
  </pivotFields>
  <rowFields count="1">
    <field x="1"/>
  </rowFields>
  <rowItems count="7">
    <i>
      <x/>
    </i>
    <i>
      <x v="1"/>
    </i>
    <i>
      <x v="2"/>
    </i>
    <i>
      <x v="3"/>
    </i>
    <i>
      <x v="4"/>
    </i>
    <i>
      <x v="5"/>
    </i>
    <i t="grand">
      <x/>
    </i>
  </rowItems>
  <colFields count="1">
    <field x="-2"/>
  </colFields>
  <colItems count="2">
    <i>
      <x/>
    </i>
    <i i="1">
      <x v="1"/>
    </i>
  </colItems>
  <dataFields count="2">
    <dataField name="Suma de Promedio" fld="4" baseField="0" baseItem="0"/>
    <dataField name="Suma de Diferencia" fld="5" baseField="0" baseItem="0"/>
  </dataFields>
  <formats count="6">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B661A-B327-4392-BA70-14F1FEB2D43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E21:F27" firstHeaderRow="1" firstDataRow="1" firstDataCol="1"/>
  <pivotFields count="2">
    <pivotField axis="axisRow" showAll="0">
      <items count="6">
        <item x="3"/>
        <item x="4"/>
        <item x="0"/>
        <item x="2"/>
        <item x="1"/>
        <item t="default"/>
      </items>
    </pivotField>
    <pivotField dataField="1" numFmtId="3" showAll="0"/>
  </pivotFields>
  <rowFields count="1">
    <field x="0"/>
  </rowFields>
  <rowItems count="6">
    <i>
      <x/>
    </i>
    <i>
      <x v="1"/>
    </i>
    <i>
      <x v="2"/>
    </i>
    <i>
      <x v="3"/>
    </i>
    <i>
      <x v="4"/>
    </i>
    <i t="grand">
      <x/>
    </i>
  </rowItems>
  <colItems count="1">
    <i/>
  </colItems>
  <dataFields count="1">
    <dataField name="Suma de Profesionistas Ocupados" fld="1" baseField="0" baseItem="0"/>
  </dataFields>
  <formats count="6">
    <format dxfId="73">
      <pivotArea type="all" dataOnly="0" outline="0" fieldPosition="0"/>
    </format>
    <format dxfId="72">
      <pivotArea outline="0" collapsedLevelsAreSubtotals="1" fieldPosition="0"/>
    </format>
    <format dxfId="71">
      <pivotArea field="0" type="button" dataOnly="0" labelOnly="1" outline="0" axis="axisRow" fieldPosition="0"/>
    </format>
    <format dxfId="70">
      <pivotArea dataOnly="0" labelOnly="1" fieldPosition="0">
        <references count="1">
          <reference field="0" count="0"/>
        </references>
      </pivotArea>
    </format>
    <format dxfId="69">
      <pivotArea dataOnly="0" labelOnly="1" grandRow="1" outline="0" fieldPosition="0"/>
    </format>
    <format dxfId="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4FDD5F-8834-42A8-9691-83E1DB50B4C1}" name="Tabla2" displayName="Tabla2" ref="A28:B37" totalsRowShown="0" headerRowDxfId="80" dataDxfId="78" headerRowBorderDxfId="79" tableBorderDxfId="77" totalsRowBorderDxfId="76">
  <autoFilter ref="A28:B37" xr:uid="{EFAE528B-3793-49B5-B665-6C1094D4FBAC}"/>
  <tableColumns count="2">
    <tableColumn id="1" xr3:uid="{92D11C50-B717-4E3F-8631-4D9E15174F6D}" name="Edades" dataDxfId="75"/>
    <tableColumn id="2" xr3:uid="{711FA451-64AA-4F65-97DE-56FD28D3E88D}" name="Cantidad de Estudiantes" dataDxfId="74"/>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BA5617-C39D-4B23-857F-C693F7328F69}" name="Tabla3" displayName="Tabla3" ref="B21:C26" totalsRowShown="0" headerRowDxfId="67" dataDxfId="66">
  <autoFilter ref="B21:C26" xr:uid="{1154D301-0A4F-49DE-BA3C-5CB9EDAF7B13}"/>
  <sortState xmlns:xlrd2="http://schemas.microsoft.com/office/spreadsheetml/2017/richdata2" ref="B22:C26">
    <sortCondition descending="1" ref="C21:C26"/>
  </sortState>
  <tableColumns count="2">
    <tableColumn id="1" xr3:uid="{1130E301-265B-4034-9455-88DCF9F88176}" name="Carrera" dataDxfId="65"/>
    <tableColumn id="2" xr3:uid="{AF66A7F8-2043-462B-9C41-482895297E20}" name="Profesionistas Ocupados" dataDxfId="64"/>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F7FF2D-0812-4361-8BA9-2FCC4A9B097C}" name="Tabla4" displayName="Tabla4" ref="B9:E14" totalsRowShown="0" headerRowDxfId="63" dataDxfId="61" headerRowBorderDxfId="62" tableBorderDxfId="60" totalsRowBorderDxfId="59">
  <autoFilter ref="B9:E14" xr:uid="{DB8BF67C-2E4B-4636-BF25-ED750B6CFF8C}"/>
  <tableColumns count="4">
    <tableColumn id="1" xr3:uid="{58E1ACED-56B9-43E9-8539-68CAFB43621B}" name="Profesion" dataDxfId="58"/>
    <tableColumn id="2" xr3:uid="{5F8B3C98-71C8-4F42-BD78-ABA1CB541EC9}" name="Sueldo" dataDxfId="57"/>
    <tableColumn id="3" xr3:uid="{DD65FD9F-2545-41BF-A371-201A46922583}" name="Egresados" dataDxfId="56"/>
    <tableColumn id="4" xr3:uid="{38CCCA6D-B519-4D00-95E6-811E8A8CE400}" name="Ingresados" dataDxfId="55" dataCellStyle="Porcentaj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4D9D9A-843F-4506-80BF-98021B77C40A}" name="Tabla8" displayName="Tabla8" ref="A50:F56" totalsRowShown="0" headerRowDxfId="49" dataDxfId="48">
  <autoFilter ref="A50:F56" xr:uid="{74B4B68A-88BD-435C-9095-54EF7D7710F9}"/>
  <tableColumns count="6">
    <tableColumn id="1" xr3:uid="{AC895A55-66AA-4D20-BDA5-480613204708}" name="No. " dataDxfId="47"/>
    <tableColumn id="2" xr3:uid="{83982708-1C36-4BB3-BE6A-8613520164B5}" name="Profesión" dataDxfId="46"/>
    <tableColumn id="3" xr3:uid="{C6E7D40B-9960-480E-BB3A-B816C8F2C3ED}" name="Ingresados por año" dataDxfId="45"/>
    <tableColumn id="4" xr3:uid="{17AB04B9-AD15-40B6-8184-A5F03F2BD547}" name="Egresados Por Año" dataDxfId="44"/>
    <tableColumn id="5" xr3:uid="{79CEC953-BD86-4F16-B93E-AFA40BB2B4B2}" name="Promedio" dataDxfId="43">
      <calculatedColumnFormula>AVERAGE(C51:D51)</calculatedColumnFormula>
    </tableColumn>
    <tableColumn id="6" xr3:uid="{B46B79EF-831B-4E69-90A4-9A65ED876C85}" name="Diferencia" dataDxfId="42">
      <calculatedColumnFormula>(Tabla8[[#This Row],[Ingresados por año]]-Tabla8[[#This Row],[Egresados Por Año]])</calculatedColumnFormula>
    </tableColumn>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1331EB2-4703-4465-8BF2-98CB72E45DD9}" name="Tabla7" displayName="Tabla7" ref="B34:C42" totalsRowCount="1" headerRowDxfId="54" dataDxfId="53" totalsRowDxfId="52">
  <autoFilter ref="B34:C41" xr:uid="{3B2B3650-4BD3-4AC2-88C5-3DCBB986CF2E}"/>
  <tableColumns count="2">
    <tableColumn id="1" xr3:uid="{FFBA696D-D2A6-4E87-9574-1C3B6C23AFD5}" name="Carrera" totalsRowLabel="Salario Máximo" dataDxfId="51" totalsRowDxfId="25"/>
    <tableColumn id="2" xr3:uid="{1CFAA09A-2FE5-4008-8B18-DB9953EDCAB4}" name="Salario" totalsRowFunction="max" dataDxfId="50" totalsRow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D2B47E1-F809-4CE8-B70B-81B4BF2F4247}" name="Tabla13" displayName="Tabla13" ref="A73:C77" totalsRowShown="0" dataDxfId="2">
  <autoFilter ref="A73:C77" xr:uid="{5C28CE75-D1AD-41D9-9B32-D8DF11C1A514}"/>
  <tableColumns count="3">
    <tableColumn id="1" xr3:uid="{1F4FFDB1-099E-4907-9052-832DB7A5D6E3}" name="No." dataDxfId="5"/>
    <tableColumn id="2" xr3:uid="{B4AE3BCA-8FC1-4FF5-BD1A-E8A37A9CAA57}" name="Empleo" dataDxfId="4"/>
    <tableColumn id="3" xr3:uid="{F45A6BDA-E1D1-497A-9569-12286B64DC07}" name="Vacantes" dataDxfId="3"/>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098AC6-7692-488E-98A7-E87C44DCEA34}" name="Tabla37" displayName="Tabla37" ref="B9:C14" totalsRowShown="0" headerRowDxfId="27" dataDxfId="41">
  <autoFilter ref="B9:C14" xr:uid="{FD011E6F-6EA7-47EA-A1DA-AA9874C16EE8}"/>
  <sortState xmlns:xlrd2="http://schemas.microsoft.com/office/spreadsheetml/2017/richdata2" ref="B10:C14">
    <sortCondition descending="1" ref="C22:C27"/>
  </sortState>
  <tableColumns count="2">
    <tableColumn id="1" xr3:uid="{E43D97B8-D595-4B7B-9F98-51F6E1252DDD}" name="Carrera" dataDxfId="40"/>
    <tableColumn id="2" xr3:uid="{BD78203F-4CC2-4229-869F-B70EF203C636}" name="Profesionistas Ocupados" dataDxfId="39"/>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82E9191-A313-4922-91ED-B89A7A3F3700}" name="Tabla9" displayName="Tabla9" ref="B39:C44" totalsRowShown="0" headerRowDxfId="28" dataDxfId="36">
  <autoFilter ref="B39:C44" xr:uid="{543B0E58-75B8-48F2-8F37-0955BA3E293E}"/>
  <tableColumns count="2">
    <tableColumn id="1" xr3:uid="{9E236587-F888-4168-8880-726333A038A5}" name="Carrera" dataDxfId="38"/>
    <tableColumn id="2" xr3:uid="{F27C9057-DB34-4B61-A9B4-083136655E03}" name="% de Mujeres" dataDxfId="37" dataCellStyle="Porcentaje"/>
  </tableColumns>
  <tableStyleInfo name="TableStyleMedium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D255046-32AE-4C64-A796-D1459295B37E}" name="Tabla812" displayName="Tabla812" ref="A53:F59" totalsRowShown="0" headerRowDxfId="29" dataDxfId="35">
  <autoFilter ref="A53:F59" xr:uid="{BBBC087D-8F5B-4EB5-AD97-46CA165B79EF}"/>
  <tableColumns count="6">
    <tableColumn id="1" xr3:uid="{E56A2778-E1A9-4569-A6FC-B9C54ED8857A}" name="No. " dataDxfId="34"/>
    <tableColumn id="2" xr3:uid="{A0A4C41F-A415-4F94-96FF-BB607281C5B2}" name="Profesión" dataDxfId="33"/>
    <tableColumn id="3" xr3:uid="{89CC04BC-4369-4777-A43F-7718D3F2FB89}" name="Ingresados por año" dataDxfId="32"/>
    <tableColumn id="4" xr3:uid="{6ADEBAC1-3DE2-4C85-9759-EAC0DF6888B2}" name="Egresados Por Año" dataDxfId="31"/>
    <tableColumn id="5" xr3:uid="{5761BA99-BA29-4FC8-9EB7-2D9D98670B3A}" name="Promedio" dataDxfId="30">
      <calculatedColumnFormula>AVERAGE(C54:D54)</calculatedColumnFormula>
    </tableColumn>
    <tableColumn id="6" xr3:uid="{0DAB0CE4-5084-49D3-9233-BECCAE2FBEC0}" name="Diferencia" dataDxfId="26">
      <calculatedColumnFormula>(Tabla812[[#This Row],[Ingresados por año]]-Tabla812[[#This Row],[Egresados Por Año]])</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Personalizado 1">
      <a:dk1>
        <a:sysClr val="windowText" lastClr="000000"/>
      </a:dk1>
      <a:lt1>
        <a:sysClr val="window" lastClr="FFFFFF"/>
      </a:lt1>
      <a:dk2>
        <a:srgbClr val="777777"/>
      </a:dk2>
      <a:lt2>
        <a:srgbClr val="EAE5EB"/>
      </a:lt2>
      <a:accent1>
        <a:srgbClr val="00FFFF"/>
      </a:accent1>
      <a:accent2>
        <a:srgbClr val="FF0066"/>
      </a:accent2>
      <a:accent3>
        <a:srgbClr val="99FF66"/>
      </a:accent3>
      <a:accent4>
        <a:srgbClr val="FFFF00"/>
      </a:accent4>
      <a:accent5>
        <a:srgbClr val="003399"/>
      </a:accent5>
      <a:accent6>
        <a:srgbClr val="FF6600"/>
      </a:accent6>
      <a:hlink>
        <a:srgbClr val="0033CC"/>
      </a:hlink>
      <a:folHlink>
        <a:srgbClr val="00FFFF"/>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hyperlink" Target="https://www.monografias.com/trabajos55/perfil-estudiante-informatica/perfil-estudiante-informatica2.shtml" TargetMode="Externa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4.bin"/><Relationship Id="rId13" Type="http://schemas.openxmlformats.org/officeDocument/2006/relationships/table" Target="../tables/table5.xml"/><Relationship Id="rId3" Type="http://schemas.openxmlformats.org/officeDocument/2006/relationships/pivotTable" Target="../pivotTables/pivotTable3.xml"/><Relationship Id="rId7" Type="http://schemas.openxmlformats.org/officeDocument/2006/relationships/hyperlink" Target="https://www.unionjalisco.mx/articulo/2020/09/04/negocios/empleo-estas-son-las-ingenierias-mejor-y-peor-pagadas-en-mexico" TargetMode="External"/><Relationship Id="rId12"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hyperlink" Target="https://amp-notimerica-com.cdn.ampproject.org/" TargetMode="External"/><Relationship Id="rId11" Type="http://schemas.openxmlformats.org/officeDocument/2006/relationships/table" Target="../tables/table3.xml"/><Relationship Id="rId5" Type="http://schemas.openxmlformats.org/officeDocument/2006/relationships/hyperlink" Target="https://www-publimetro-com-mx.cdn.ampproject.org/" TargetMode="External"/><Relationship Id="rId10" Type="http://schemas.openxmlformats.org/officeDocument/2006/relationships/table" Target="../tables/table2.xml"/><Relationship Id="rId4" Type="http://schemas.openxmlformats.org/officeDocument/2006/relationships/hyperlink" Target="https://www.infobae.com/educacion/2018/01/24/psicologos-y-abogados-pero-no-ingenieros-en-algunas-disciplinas-clave-se-reciben-menos-de-25-alumnos/" TargetMode="External"/><Relationship Id="rId9" Type="http://schemas.openxmlformats.org/officeDocument/2006/relationships/drawing" Target="../drawings/drawing6.xml"/><Relationship Id="rId1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hyperlink" Target="https://www.unionjalisco.mx/articulo/2020/09/04/negocios/empleo-estas-son-las-ingenierias-mejor-y-peor-pagadas-en-mexico" TargetMode="Externa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F0D5E-6525-478C-8CB7-B401E7794427}">
  <dimension ref="B2:J36"/>
  <sheetViews>
    <sheetView tabSelected="1" topLeftCell="A19" zoomScale="98" zoomScaleNormal="98" workbookViewId="0">
      <selection activeCell="H13" sqref="H13"/>
    </sheetView>
  </sheetViews>
  <sheetFormatPr baseColWidth="10" defaultRowHeight="16.5" x14ac:dyDescent="0.3"/>
  <cols>
    <col min="1" max="1" width="13.25" style="1" customWidth="1"/>
    <col min="2" max="2" width="12.375" style="1" customWidth="1"/>
    <col min="3" max="5" width="11" style="1"/>
    <col min="6" max="7" width="11" style="1" customWidth="1"/>
    <col min="8" max="16384" width="11" style="1"/>
  </cols>
  <sheetData>
    <row r="2" spans="3:10" x14ac:dyDescent="0.3">
      <c r="C2" s="85" t="s">
        <v>0</v>
      </c>
      <c r="D2" s="85"/>
      <c r="E2" s="85"/>
      <c r="F2" s="85"/>
    </row>
    <row r="3" spans="3:10" x14ac:dyDescent="0.3">
      <c r="C3" s="85" t="s">
        <v>1</v>
      </c>
      <c r="D3" s="85"/>
      <c r="E3" s="85"/>
      <c r="F3" s="85"/>
    </row>
    <row r="4" spans="3:10" x14ac:dyDescent="0.3">
      <c r="C4" s="85" t="s">
        <v>2</v>
      </c>
      <c r="D4" s="85"/>
      <c r="E4" s="85"/>
      <c r="F4" s="85"/>
    </row>
    <row r="6" spans="3:10" ht="20.25" x14ac:dyDescent="0.3">
      <c r="C6" s="85" t="s">
        <v>14</v>
      </c>
      <c r="D6" s="86"/>
      <c r="E6" s="86"/>
      <c r="F6" s="86"/>
    </row>
    <row r="7" spans="3:10" x14ac:dyDescent="0.3">
      <c r="J7"/>
    </row>
    <row r="13" spans="3:10" x14ac:dyDescent="0.3">
      <c r="H13" s="78"/>
    </row>
    <row r="16" spans="3:10" x14ac:dyDescent="0.3">
      <c r="I16"/>
    </row>
    <row r="22" spans="2:7" ht="22.5" x14ac:dyDescent="0.3">
      <c r="B22" s="87" t="s">
        <v>3</v>
      </c>
      <c r="C22" s="87"/>
      <c r="D22" s="87"/>
      <c r="E22" s="87"/>
      <c r="F22" s="87"/>
      <c r="G22" s="87"/>
    </row>
    <row r="23" spans="2:7" ht="18.75" x14ac:dyDescent="0.3">
      <c r="B23" s="84" t="s">
        <v>4</v>
      </c>
      <c r="C23" s="84"/>
      <c r="D23" s="84"/>
      <c r="E23" s="84"/>
      <c r="F23" s="84"/>
      <c r="G23" s="84"/>
    </row>
    <row r="25" spans="2:7" x14ac:dyDescent="0.3">
      <c r="B25" s="82" t="s">
        <v>13</v>
      </c>
      <c r="C25" s="82"/>
      <c r="D25" s="82"/>
      <c r="E25" s="82"/>
      <c r="F25" s="82"/>
      <c r="G25" s="82"/>
    </row>
    <row r="26" spans="2:7" x14ac:dyDescent="0.3">
      <c r="C26" s="81" t="s">
        <v>5</v>
      </c>
      <c r="D26" s="81"/>
      <c r="E26" s="81"/>
      <c r="F26" s="3">
        <v>1913870</v>
      </c>
    </row>
    <row r="27" spans="2:7" x14ac:dyDescent="0.3">
      <c r="C27" s="81" t="s">
        <v>6</v>
      </c>
      <c r="D27" s="81"/>
      <c r="E27" s="81"/>
      <c r="F27" s="3">
        <v>1908754</v>
      </c>
    </row>
    <row r="28" spans="2:7" x14ac:dyDescent="0.3">
      <c r="C28" s="83" t="s">
        <v>7</v>
      </c>
      <c r="D28" s="83"/>
      <c r="E28" s="83"/>
      <c r="F28" s="3">
        <v>1947389</v>
      </c>
    </row>
    <row r="29" spans="2:7" x14ac:dyDescent="0.3">
      <c r="C29" s="81" t="s">
        <v>8</v>
      </c>
      <c r="D29" s="81"/>
      <c r="E29" s="81"/>
      <c r="F29" s="3">
        <v>207755</v>
      </c>
    </row>
    <row r="30" spans="2:7" x14ac:dyDescent="0.3">
      <c r="C30" s="2" t="s">
        <v>9</v>
      </c>
      <c r="D30" s="2"/>
      <c r="E30" s="2"/>
      <c r="F30" s="3">
        <v>2078110</v>
      </c>
    </row>
    <row r="33" spans="2:7" x14ac:dyDescent="0.3">
      <c r="B33" s="80" t="s">
        <v>12</v>
      </c>
      <c r="C33" s="80"/>
      <c r="D33" s="80"/>
      <c r="E33" s="80"/>
      <c r="F33" s="80"/>
      <c r="G33" s="80"/>
    </row>
    <row r="34" spans="2:7" x14ac:dyDescent="0.3">
      <c r="B34" s="80" t="s">
        <v>11</v>
      </c>
      <c r="C34" s="80"/>
      <c r="D34" s="80"/>
      <c r="E34" s="80"/>
      <c r="F34" s="80"/>
      <c r="G34" s="80"/>
    </row>
    <row r="36" spans="2:7" x14ac:dyDescent="0.3">
      <c r="B36" s="79" t="s">
        <v>10</v>
      </c>
      <c r="C36" s="79"/>
      <c r="D36" s="79"/>
      <c r="E36" s="79"/>
      <c r="F36" s="79"/>
      <c r="G36" s="79"/>
    </row>
  </sheetData>
  <mergeCells count="14">
    <mergeCell ref="B23:G23"/>
    <mergeCell ref="C2:F2"/>
    <mergeCell ref="C3:F3"/>
    <mergeCell ref="C6:F6"/>
    <mergeCell ref="C4:F4"/>
    <mergeCell ref="B22:G22"/>
    <mergeCell ref="B36:G36"/>
    <mergeCell ref="B33:G33"/>
    <mergeCell ref="B34:G34"/>
    <mergeCell ref="C29:E29"/>
    <mergeCell ref="B25:G25"/>
    <mergeCell ref="C26:E26"/>
    <mergeCell ref="C27:E27"/>
    <mergeCell ref="C28:E2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646C-11DB-41A2-8358-7C0D66A2E716}">
  <dimension ref="B6:G37"/>
  <sheetViews>
    <sheetView zoomScale="124" zoomScaleNormal="124" workbookViewId="0"/>
  </sheetViews>
  <sheetFormatPr baseColWidth="10" defaultRowHeight="16.5" x14ac:dyDescent="0.3"/>
  <cols>
    <col min="2" max="2" width="12.5" customWidth="1"/>
  </cols>
  <sheetData>
    <row r="6" spans="2:7" x14ac:dyDescent="0.3">
      <c r="B6" s="4"/>
      <c r="C6" s="4"/>
      <c r="D6" s="4"/>
      <c r="E6" s="4"/>
      <c r="F6" s="4"/>
      <c r="G6" s="4"/>
    </row>
    <row r="7" spans="2:7" ht="22.5" x14ac:dyDescent="0.3">
      <c r="B7" s="88" t="s">
        <v>37</v>
      </c>
      <c r="C7" s="88"/>
      <c r="D7" s="88"/>
      <c r="E7" s="88"/>
      <c r="F7" s="88"/>
      <c r="G7" s="88"/>
    </row>
    <row r="8" spans="2:7" x14ac:dyDescent="0.3">
      <c r="B8" s="4"/>
      <c r="C8" s="4"/>
      <c r="D8" s="4"/>
      <c r="E8" s="4"/>
      <c r="F8" s="4"/>
      <c r="G8" s="4"/>
    </row>
    <row r="9" spans="2:7" x14ac:dyDescent="0.3">
      <c r="B9" s="4"/>
      <c r="C9" s="4"/>
      <c r="D9" s="4"/>
      <c r="E9" s="4"/>
      <c r="F9" s="4"/>
      <c r="G9" s="4"/>
    </row>
    <row r="10" spans="2:7" ht="25.5" x14ac:dyDescent="0.35">
      <c r="B10" s="5"/>
      <c r="C10" s="7" t="s">
        <v>15</v>
      </c>
      <c r="D10" s="5"/>
      <c r="E10" s="5"/>
      <c r="F10" s="5"/>
      <c r="G10" s="5"/>
    </row>
    <row r="11" spans="2:7" x14ac:dyDescent="0.3">
      <c r="B11" s="4"/>
      <c r="C11" s="4"/>
      <c r="D11" s="4"/>
      <c r="E11" s="4"/>
      <c r="F11" s="4"/>
      <c r="G11" s="4"/>
    </row>
    <row r="12" spans="2:7" ht="25.5" x14ac:dyDescent="0.35">
      <c r="B12" s="5"/>
      <c r="C12" s="7" t="s">
        <v>35</v>
      </c>
      <c r="D12" s="5"/>
      <c r="E12" s="5"/>
      <c r="F12" s="5"/>
      <c r="G12" s="5"/>
    </row>
    <row r="13" spans="2:7" x14ac:dyDescent="0.3">
      <c r="B13" s="4"/>
      <c r="C13" s="4"/>
      <c r="D13" s="4"/>
      <c r="E13" s="4"/>
      <c r="F13" s="4"/>
      <c r="G13" s="4"/>
    </row>
    <row r="14" spans="2:7" ht="26.25" x14ac:dyDescent="0.35">
      <c r="B14" s="6"/>
      <c r="C14" s="7" t="s">
        <v>19</v>
      </c>
      <c r="D14" s="6"/>
      <c r="E14" s="6"/>
      <c r="F14" s="6"/>
      <c r="G14" s="6"/>
    </row>
    <row r="15" spans="2:7" x14ac:dyDescent="0.3">
      <c r="B15" s="4"/>
      <c r="C15" s="4"/>
      <c r="D15" s="4"/>
      <c r="E15" s="4"/>
      <c r="F15" s="4"/>
      <c r="G15" s="4"/>
    </row>
    <row r="16" spans="2:7" ht="26.25" x14ac:dyDescent="0.35">
      <c r="B16" s="6"/>
      <c r="C16" s="7" t="s">
        <v>93</v>
      </c>
      <c r="D16" s="6"/>
      <c r="E16" s="6"/>
      <c r="F16" s="6"/>
      <c r="G16" s="6"/>
    </row>
    <row r="17" spans="2:7" x14ac:dyDescent="0.3">
      <c r="B17" s="4"/>
      <c r="C17" s="4"/>
      <c r="D17" s="4"/>
      <c r="E17" s="4"/>
      <c r="F17" s="4"/>
      <c r="G17" s="4"/>
    </row>
    <row r="18" spans="2:7" ht="25.5" x14ac:dyDescent="0.35">
      <c r="B18" s="7"/>
      <c r="C18" s="7" t="s">
        <v>94</v>
      </c>
      <c r="D18" s="7"/>
      <c r="E18" s="7"/>
      <c r="F18" s="7"/>
      <c r="G18" s="7"/>
    </row>
    <row r="19" spans="2:7" x14ac:dyDescent="0.3">
      <c r="B19" s="4"/>
      <c r="C19" s="4"/>
      <c r="D19" s="4"/>
      <c r="E19" s="4"/>
      <c r="F19" s="4"/>
      <c r="G19" s="4"/>
    </row>
    <row r="20" spans="2:7" ht="25.5" x14ac:dyDescent="0.35">
      <c r="B20" s="5"/>
      <c r="C20" s="7" t="s">
        <v>16</v>
      </c>
      <c r="D20" s="5"/>
      <c r="E20" s="5"/>
      <c r="F20" s="5"/>
      <c r="G20" s="5"/>
    </row>
    <row r="21" spans="2:7" x14ac:dyDescent="0.3">
      <c r="B21" s="4"/>
      <c r="C21" s="4"/>
      <c r="D21" s="4"/>
      <c r="E21" s="4"/>
      <c r="F21" s="4"/>
      <c r="G21" s="4"/>
    </row>
    <row r="22" spans="2:7" ht="25.5" x14ac:dyDescent="0.35">
      <c r="B22" s="7"/>
      <c r="C22" s="7" t="s">
        <v>92</v>
      </c>
      <c r="D22" s="7"/>
      <c r="E22" s="7"/>
      <c r="F22" s="7"/>
      <c r="G22" s="7"/>
    </row>
    <row r="23" spans="2:7" x14ac:dyDescent="0.3">
      <c r="B23" s="4"/>
      <c r="C23" s="4"/>
      <c r="D23" s="4"/>
      <c r="E23" s="4"/>
      <c r="F23" s="4"/>
      <c r="G23" s="4"/>
    </row>
    <row r="24" spans="2:7" x14ac:dyDescent="0.3">
      <c r="B24" s="4"/>
      <c r="C24" s="4"/>
      <c r="D24" s="4"/>
      <c r="E24" s="4"/>
      <c r="F24" s="4"/>
      <c r="G24" s="4"/>
    </row>
    <row r="25" spans="2:7" x14ac:dyDescent="0.3">
      <c r="B25" s="4"/>
      <c r="C25" s="4"/>
      <c r="D25" s="4"/>
      <c r="E25" s="4"/>
      <c r="F25" s="4"/>
      <c r="G25" s="4"/>
    </row>
    <row r="26" spans="2:7" x14ac:dyDescent="0.3">
      <c r="B26" s="4"/>
      <c r="C26" s="4"/>
      <c r="D26" s="4"/>
      <c r="E26" s="4"/>
      <c r="F26" s="4"/>
      <c r="G26" s="4"/>
    </row>
    <row r="27" spans="2:7" x14ac:dyDescent="0.3">
      <c r="B27" s="4"/>
      <c r="C27" s="4"/>
      <c r="D27" s="4"/>
      <c r="E27" s="4"/>
      <c r="F27" s="4"/>
      <c r="G27" s="4"/>
    </row>
    <row r="28" spans="2:7" x14ac:dyDescent="0.3">
      <c r="B28" s="4"/>
      <c r="C28" s="4"/>
      <c r="D28" s="4"/>
      <c r="E28" s="4"/>
      <c r="F28" s="4"/>
      <c r="G28" s="4"/>
    </row>
    <row r="29" spans="2:7" x14ac:dyDescent="0.3">
      <c r="B29" s="4"/>
      <c r="C29" s="4"/>
      <c r="D29" s="4"/>
      <c r="E29" s="4"/>
      <c r="F29" s="4"/>
      <c r="G29" s="4"/>
    </row>
    <row r="30" spans="2:7" x14ac:dyDescent="0.3">
      <c r="B30" s="4"/>
      <c r="C30" s="4"/>
      <c r="D30" s="4"/>
      <c r="E30" s="4"/>
      <c r="F30" s="4"/>
      <c r="G30" s="4"/>
    </row>
    <row r="31" spans="2:7" x14ac:dyDescent="0.3">
      <c r="B31" s="4"/>
      <c r="C31" s="4"/>
      <c r="D31" s="4"/>
      <c r="E31" s="4"/>
      <c r="F31" s="4"/>
      <c r="G31" s="4"/>
    </row>
    <row r="32" spans="2:7" x14ac:dyDescent="0.3">
      <c r="B32" s="4"/>
      <c r="C32" s="4"/>
      <c r="D32" s="4"/>
      <c r="E32" s="4"/>
      <c r="F32" s="4"/>
      <c r="G32" s="4"/>
    </row>
    <row r="33" spans="2:7" x14ac:dyDescent="0.3">
      <c r="B33" s="4"/>
      <c r="C33" s="4"/>
      <c r="D33" s="4"/>
      <c r="E33" s="4"/>
      <c r="F33" s="4"/>
      <c r="G33" s="4"/>
    </row>
    <row r="34" spans="2:7" x14ac:dyDescent="0.3">
      <c r="B34" s="4"/>
      <c r="C34" s="4"/>
      <c r="D34" s="4"/>
      <c r="E34" s="4"/>
      <c r="F34" s="4"/>
      <c r="G34" s="4"/>
    </row>
    <row r="35" spans="2:7" x14ac:dyDescent="0.3">
      <c r="B35" s="4"/>
      <c r="C35" s="4"/>
      <c r="D35" s="4"/>
      <c r="E35" s="4"/>
      <c r="F35" s="4"/>
      <c r="G35" s="4"/>
    </row>
    <row r="36" spans="2:7" x14ac:dyDescent="0.3">
      <c r="B36" s="4"/>
      <c r="C36" s="4"/>
      <c r="D36" s="4"/>
      <c r="E36" s="4"/>
      <c r="F36" s="4"/>
      <c r="G36" s="4"/>
    </row>
    <row r="37" spans="2:7" x14ac:dyDescent="0.3">
      <c r="B37" s="4"/>
      <c r="C37" s="4"/>
      <c r="D37" s="4"/>
      <c r="E37" s="4"/>
      <c r="F37" s="4"/>
      <c r="G37" s="4"/>
    </row>
  </sheetData>
  <mergeCells count="1">
    <mergeCell ref="B7:G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C0E96-669D-40FE-A40D-CCB1FEF51087}">
  <dimension ref="A7:H8"/>
  <sheetViews>
    <sheetView zoomScaleNormal="100" workbookViewId="0">
      <selection activeCell="L24" sqref="L24"/>
    </sheetView>
  </sheetViews>
  <sheetFormatPr baseColWidth="10" defaultRowHeight="16.5" x14ac:dyDescent="0.3"/>
  <cols>
    <col min="1" max="1" width="11" style="1"/>
    <col min="2" max="2" width="12.75" style="1" customWidth="1"/>
    <col min="3" max="16384" width="11" style="1"/>
  </cols>
  <sheetData>
    <row r="7" spans="1:8" ht="25.5" x14ac:dyDescent="0.35">
      <c r="A7" s="89" t="s">
        <v>17</v>
      </c>
      <c r="B7" s="89"/>
      <c r="C7" s="89"/>
      <c r="D7" s="89"/>
      <c r="E7" s="89"/>
      <c r="F7" s="89"/>
      <c r="G7" s="89"/>
      <c r="H7" s="89"/>
    </row>
    <row r="8" spans="1:8" ht="22.5" x14ac:dyDescent="0.3">
      <c r="A8" s="90" t="s">
        <v>18</v>
      </c>
      <c r="B8" s="90"/>
      <c r="C8" s="90"/>
      <c r="D8" s="90"/>
      <c r="E8" s="90"/>
      <c r="F8" s="90"/>
      <c r="G8" s="90"/>
      <c r="H8" s="90"/>
    </row>
  </sheetData>
  <mergeCells count="2">
    <mergeCell ref="A7:H7"/>
    <mergeCell ref="A8:H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88C79-3896-4CF9-BA57-44747A443FCF}">
  <dimension ref="A4:H38"/>
  <sheetViews>
    <sheetView workbookViewId="0">
      <selection activeCell="M16" sqref="M16"/>
    </sheetView>
  </sheetViews>
  <sheetFormatPr baseColWidth="10" defaultRowHeight="16.5" x14ac:dyDescent="0.3"/>
  <sheetData>
    <row r="4" spans="1:8" x14ac:dyDescent="0.3">
      <c r="A4" s="1"/>
      <c r="B4" s="1"/>
      <c r="C4" s="1"/>
      <c r="D4" s="1"/>
      <c r="E4" s="1"/>
      <c r="F4" s="1"/>
      <c r="G4" s="1"/>
      <c r="H4" s="1"/>
    </row>
    <row r="5" spans="1:8" x14ac:dyDescent="0.3">
      <c r="A5" s="1"/>
      <c r="B5" s="1"/>
      <c r="C5" s="1"/>
      <c r="D5" s="1"/>
      <c r="E5" s="1"/>
      <c r="F5" s="1"/>
      <c r="G5" s="1"/>
      <c r="H5" s="1"/>
    </row>
    <row r="6" spans="1:8" ht="25.5" x14ac:dyDescent="0.35">
      <c r="A6" s="91" t="s">
        <v>35</v>
      </c>
      <c r="B6" s="91"/>
      <c r="C6" s="91"/>
      <c r="D6" s="91"/>
      <c r="E6" s="91"/>
      <c r="F6" s="91"/>
      <c r="G6" s="91"/>
      <c r="H6" s="91"/>
    </row>
    <row r="7" spans="1:8" x14ac:dyDescent="0.3">
      <c r="A7" s="1"/>
      <c r="B7" s="1"/>
      <c r="C7" s="1"/>
      <c r="D7" s="1"/>
      <c r="E7" s="1"/>
      <c r="F7" s="1"/>
      <c r="G7" s="1"/>
      <c r="H7" s="1"/>
    </row>
    <row r="8" spans="1:8" x14ac:dyDescent="0.3">
      <c r="A8" s="1"/>
      <c r="B8" s="1"/>
      <c r="C8" s="1"/>
      <c r="D8" s="1"/>
      <c r="E8" s="1"/>
      <c r="F8" s="1"/>
      <c r="G8" s="1"/>
      <c r="H8" s="1"/>
    </row>
    <row r="9" spans="1:8" x14ac:dyDescent="0.3">
      <c r="A9" s="1"/>
      <c r="B9" s="1"/>
      <c r="C9" s="1"/>
      <c r="D9" s="1"/>
      <c r="E9" s="1"/>
      <c r="F9" s="1"/>
      <c r="G9" s="1"/>
      <c r="H9" s="1"/>
    </row>
    <row r="10" spans="1:8" x14ac:dyDescent="0.3">
      <c r="A10" s="1"/>
      <c r="B10" s="1"/>
      <c r="C10" s="1"/>
      <c r="D10" s="1"/>
      <c r="E10" s="1"/>
      <c r="F10" s="1"/>
      <c r="G10" s="1"/>
      <c r="H10" s="1"/>
    </row>
    <row r="11" spans="1:8" x14ac:dyDescent="0.3">
      <c r="A11" s="1"/>
      <c r="B11" s="1"/>
      <c r="C11" s="1"/>
      <c r="D11" s="1"/>
      <c r="E11" s="1"/>
      <c r="F11" s="1"/>
      <c r="G11" s="1"/>
      <c r="H11" s="1"/>
    </row>
    <row r="12" spans="1:8" x14ac:dyDescent="0.3">
      <c r="A12" s="1"/>
      <c r="B12" s="1"/>
      <c r="C12" s="1"/>
      <c r="D12" s="1"/>
      <c r="E12" s="1"/>
      <c r="F12" s="1"/>
      <c r="G12" s="1"/>
      <c r="H12" s="1"/>
    </row>
    <row r="13" spans="1:8" x14ac:dyDescent="0.3">
      <c r="A13" s="1"/>
      <c r="B13" s="1"/>
      <c r="C13" s="1"/>
      <c r="D13" s="1"/>
      <c r="E13" s="1"/>
      <c r="F13" s="1"/>
      <c r="G13" s="1"/>
      <c r="H13" s="1"/>
    </row>
    <row r="14" spans="1:8" x14ac:dyDescent="0.3">
      <c r="A14" s="1"/>
      <c r="B14" s="1"/>
      <c r="C14" s="1"/>
      <c r="D14" s="1"/>
      <c r="E14" s="1"/>
      <c r="F14" s="1"/>
      <c r="G14" s="1"/>
      <c r="H14" s="1"/>
    </row>
    <row r="15" spans="1:8" x14ac:dyDescent="0.3">
      <c r="A15" s="1"/>
      <c r="B15" s="1"/>
      <c r="C15" s="1"/>
      <c r="D15" s="1"/>
      <c r="E15" s="1"/>
      <c r="F15" s="1"/>
      <c r="G15" s="1"/>
      <c r="H15" s="1"/>
    </row>
    <row r="16" spans="1:8" x14ac:dyDescent="0.3">
      <c r="A16" s="1"/>
      <c r="B16" s="1"/>
      <c r="C16" s="1"/>
      <c r="D16" s="1"/>
      <c r="E16" s="1"/>
      <c r="F16" s="1"/>
      <c r="G16" s="1"/>
      <c r="H16" s="1"/>
    </row>
    <row r="17" spans="1:8" x14ac:dyDescent="0.3">
      <c r="A17" s="1"/>
      <c r="B17" s="1"/>
      <c r="C17" s="1"/>
      <c r="D17" s="1"/>
      <c r="E17" s="1"/>
      <c r="F17" s="1"/>
      <c r="G17" s="1"/>
      <c r="H17" s="1"/>
    </row>
    <row r="18" spans="1:8" x14ac:dyDescent="0.3">
      <c r="A18" s="1"/>
      <c r="B18" s="1"/>
      <c r="C18" s="1"/>
      <c r="D18" s="1"/>
      <c r="E18" s="1"/>
      <c r="F18" s="1"/>
      <c r="G18" s="1"/>
      <c r="H18" s="1"/>
    </row>
    <row r="19" spans="1:8" x14ac:dyDescent="0.3">
      <c r="A19" s="1"/>
      <c r="B19" s="1"/>
      <c r="C19" s="1"/>
      <c r="D19" s="1"/>
      <c r="E19" s="1"/>
      <c r="F19" s="1"/>
      <c r="G19" s="1"/>
      <c r="H19" s="1"/>
    </row>
    <row r="20" spans="1:8" x14ac:dyDescent="0.3">
      <c r="A20" s="1"/>
      <c r="B20" s="1"/>
      <c r="C20" s="1"/>
      <c r="D20" s="1"/>
      <c r="E20" s="1"/>
      <c r="F20" s="1"/>
      <c r="G20" s="1"/>
      <c r="H20" s="1"/>
    </row>
    <row r="21" spans="1:8" x14ac:dyDescent="0.3">
      <c r="A21" s="1"/>
      <c r="B21" s="1"/>
      <c r="C21" s="1"/>
      <c r="D21" s="1"/>
      <c r="E21" s="1"/>
      <c r="F21" s="1"/>
      <c r="G21" s="1"/>
      <c r="H21" s="1"/>
    </row>
    <row r="22" spans="1:8" x14ac:dyDescent="0.3">
      <c r="A22" s="1"/>
      <c r="B22" s="1"/>
      <c r="C22" s="1"/>
      <c r="D22" s="1"/>
      <c r="E22" s="1"/>
      <c r="F22" s="1"/>
      <c r="G22" s="1"/>
      <c r="H22" s="1"/>
    </row>
    <row r="23" spans="1:8" x14ac:dyDescent="0.3">
      <c r="A23" s="1"/>
      <c r="B23" s="1"/>
      <c r="C23" s="1"/>
      <c r="D23" s="1"/>
      <c r="E23" s="1"/>
      <c r="F23" s="1"/>
      <c r="G23" s="1"/>
      <c r="H23" s="1"/>
    </row>
    <row r="24" spans="1:8" x14ac:dyDescent="0.3">
      <c r="A24" s="1"/>
      <c r="B24" s="1"/>
      <c r="C24" s="1"/>
      <c r="D24" s="1"/>
      <c r="E24" s="1"/>
      <c r="F24" s="1"/>
      <c r="G24" s="1"/>
      <c r="H24" s="1"/>
    </row>
    <row r="25" spans="1:8" x14ac:dyDescent="0.3">
      <c r="A25" s="1"/>
      <c r="B25" s="1"/>
      <c r="C25" s="1"/>
      <c r="D25" s="1"/>
      <c r="E25" s="1"/>
      <c r="F25" s="1"/>
      <c r="G25" s="1"/>
      <c r="H25" s="1"/>
    </row>
    <row r="26" spans="1:8" x14ac:dyDescent="0.3">
      <c r="A26" s="1"/>
      <c r="B26" s="1"/>
      <c r="C26" s="1"/>
      <c r="D26" s="1"/>
      <c r="E26" s="1"/>
      <c r="F26" s="1"/>
      <c r="G26" s="1"/>
      <c r="H26" s="1"/>
    </row>
    <row r="27" spans="1:8" x14ac:dyDescent="0.3">
      <c r="A27" s="1"/>
      <c r="B27" s="1"/>
      <c r="C27" s="1"/>
      <c r="D27" s="1"/>
      <c r="E27" s="1"/>
      <c r="F27" s="1"/>
      <c r="G27" s="1"/>
      <c r="H27" s="1"/>
    </row>
    <row r="28" spans="1:8" x14ac:dyDescent="0.3">
      <c r="A28" s="1"/>
      <c r="B28" s="1"/>
      <c r="C28" s="1"/>
      <c r="D28" s="1"/>
      <c r="E28" s="1"/>
      <c r="F28" s="1"/>
      <c r="G28" s="1"/>
      <c r="H28" s="1"/>
    </row>
    <row r="29" spans="1:8" x14ac:dyDescent="0.3">
      <c r="A29" s="1"/>
      <c r="B29" s="1"/>
      <c r="C29" s="1"/>
      <c r="D29" s="1"/>
      <c r="E29" s="1"/>
      <c r="F29" s="1"/>
      <c r="G29" s="1"/>
      <c r="H29" s="1"/>
    </row>
    <row r="30" spans="1:8" x14ac:dyDescent="0.3">
      <c r="A30" s="1"/>
      <c r="B30" s="1"/>
      <c r="C30" s="1"/>
      <c r="D30" s="1"/>
      <c r="E30" s="1"/>
      <c r="F30" s="1"/>
      <c r="G30" s="1"/>
      <c r="H30" s="1"/>
    </row>
    <row r="31" spans="1:8" x14ac:dyDescent="0.3">
      <c r="A31" s="1"/>
      <c r="B31" s="1"/>
      <c r="C31" s="1"/>
      <c r="D31" s="1"/>
      <c r="E31" s="1"/>
      <c r="F31" s="1"/>
      <c r="G31" s="1"/>
      <c r="H31" s="1"/>
    </row>
    <row r="32" spans="1:8" x14ac:dyDescent="0.3">
      <c r="A32" s="1"/>
      <c r="B32" s="1"/>
      <c r="C32" s="1"/>
      <c r="D32" s="1"/>
      <c r="E32" s="1"/>
      <c r="F32" s="1"/>
      <c r="G32" s="1"/>
      <c r="H32" s="1"/>
    </row>
    <row r="33" spans="1:8" x14ac:dyDescent="0.3">
      <c r="A33" s="1"/>
      <c r="B33" s="1"/>
      <c r="C33" s="1"/>
      <c r="D33" s="1"/>
      <c r="E33" s="1"/>
      <c r="F33" s="1"/>
      <c r="G33" s="1"/>
      <c r="H33" s="1"/>
    </row>
    <row r="34" spans="1:8" x14ac:dyDescent="0.3">
      <c r="A34" s="1"/>
      <c r="B34" s="1"/>
      <c r="C34" s="1"/>
      <c r="D34" s="1"/>
      <c r="E34" s="1"/>
      <c r="F34" s="1"/>
      <c r="G34" s="1"/>
      <c r="H34" s="1"/>
    </row>
    <row r="35" spans="1:8" x14ac:dyDescent="0.3">
      <c r="A35" s="1"/>
      <c r="B35" s="1"/>
      <c r="C35" s="1"/>
      <c r="D35" s="1"/>
      <c r="E35" s="1"/>
      <c r="F35" s="1"/>
      <c r="G35" s="1"/>
      <c r="H35" s="1"/>
    </row>
    <row r="36" spans="1:8" x14ac:dyDescent="0.3">
      <c r="A36" s="1"/>
      <c r="B36" s="1"/>
      <c r="C36" s="1"/>
      <c r="D36" s="1"/>
      <c r="E36" s="1"/>
      <c r="F36" s="1"/>
      <c r="G36" s="1"/>
      <c r="H36" s="1"/>
    </row>
    <row r="37" spans="1:8" x14ac:dyDescent="0.3">
      <c r="A37" s="1"/>
      <c r="B37" s="1"/>
      <c r="C37" s="1"/>
      <c r="D37" s="1"/>
      <c r="E37" s="1"/>
      <c r="F37" s="1"/>
      <c r="G37" s="1"/>
      <c r="H37" s="1"/>
    </row>
    <row r="38" spans="1:8" x14ac:dyDescent="0.3">
      <c r="A38" s="1"/>
      <c r="B38" s="1"/>
      <c r="C38" s="1"/>
      <c r="D38" s="1"/>
      <c r="E38" s="1"/>
      <c r="F38" s="1"/>
      <c r="G38" s="1"/>
      <c r="H38" s="1"/>
    </row>
  </sheetData>
  <mergeCells count="1">
    <mergeCell ref="A6:H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967C-542A-4F56-AA43-3E10B5A5EF49}">
  <dimension ref="A4:I44"/>
  <sheetViews>
    <sheetView workbookViewId="0"/>
  </sheetViews>
  <sheetFormatPr baseColWidth="10" defaultRowHeight="16.5" x14ac:dyDescent="0.3"/>
  <cols>
    <col min="1" max="1" width="12.25" customWidth="1"/>
    <col min="2" max="2" width="25" customWidth="1"/>
  </cols>
  <sheetData>
    <row r="4" spans="1:8" x14ac:dyDescent="0.3">
      <c r="A4" s="1"/>
      <c r="B4" s="1"/>
      <c r="C4" s="1"/>
      <c r="D4" s="1"/>
      <c r="E4" s="1"/>
      <c r="F4" s="1"/>
      <c r="G4" s="1"/>
      <c r="H4" s="1"/>
    </row>
    <row r="5" spans="1:8" ht="28.5" x14ac:dyDescent="0.4">
      <c r="A5" s="1"/>
      <c r="B5" s="114" t="s">
        <v>106</v>
      </c>
      <c r="C5" s="114"/>
      <c r="D5" s="114"/>
      <c r="E5" s="114"/>
      <c r="F5" s="114"/>
      <c r="G5" s="114"/>
      <c r="H5" s="1"/>
    </row>
    <row r="6" spans="1:8" ht="25.5" x14ac:dyDescent="0.35">
      <c r="A6" s="89" t="s">
        <v>19</v>
      </c>
      <c r="B6" s="89"/>
      <c r="C6" s="89"/>
      <c r="D6" s="89"/>
      <c r="E6" s="89"/>
      <c r="F6" s="89"/>
      <c r="G6" s="89"/>
      <c r="H6" s="89"/>
    </row>
    <row r="7" spans="1:8" x14ac:dyDescent="0.3">
      <c r="A7" s="1"/>
      <c r="B7" s="1"/>
      <c r="C7" s="1"/>
      <c r="D7" s="1"/>
      <c r="E7" s="1"/>
      <c r="F7" s="1"/>
      <c r="G7" s="1"/>
      <c r="H7" s="1"/>
    </row>
    <row r="8" spans="1:8" x14ac:dyDescent="0.3">
      <c r="A8" s="1"/>
      <c r="B8" s="1"/>
      <c r="C8" s="1"/>
      <c r="D8" s="1"/>
      <c r="E8" s="1"/>
      <c r="F8" s="1"/>
      <c r="G8" s="1"/>
      <c r="H8" s="1"/>
    </row>
    <row r="9" spans="1:8" x14ac:dyDescent="0.3">
      <c r="A9" s="1"/>
      <c r="B9" s="1"/>
      <c r="C9" s="1"/>
      <c r="D9" s="1"/>
      <c r="E9" s="1"/>
      <c r="F9" s="1"/>
      <c r="G9" s="1"/>
      <c r="H9" s="1"/>
    </row>
    <row r="10" spans="1:8" x14ac:dyDescent="0.3">
      <c r="A10" s="1"/>
      <c r="B10" s="1"/>
      <c r="C10" s="1"/>
      <c r="D10" s="1"/>
      <c r="E10" s="1"/>
      <c r="F10" s="1"/>
      <c r="G10" s="1"/>
      <c r="H10" s="1"/>
    </row>
    <row r="11" spans="1:8" x14ac:dyDescent="0.3">
      <c r="A11" s="1"/>
      <c r="B11" s="1"/>
      <c r="C11" s="1"/>
      <c r="D11" s="1"/>
      <c r="E11" s="1"/>
      <c r="F11" s="1"/>
      <c r="G11" s="1"/>
      <c r="H11" s="1"/>
    </row>
    <row r="12" spans="1:8" x14ac:dyDescent="0.3">
      <c r="A12" s="1"/>
      <c r="B12" s="1"/>
      <c r="C12" s="1"/>
      <c r="D12" s="1"/>
      <c r="E12" s="1"/>
      <c r="F12" s="1"/>
      <c r="G12" s="1"/>
      <c r="H12" s="1"/>
    </row>
    <row r="13" spans="1:8" x14ac:dyDescent="0.3">
      <c r="A13" s="1"/>
      <c r="B13" s="1"/>
      <c r="C13" s="1"/>
      <c r="D13" s="1"/>
      <c r="E13" s="1"/>
      <c r="F13" s="1"/>
      <c r="G13" s="1"/>
      <c r="H13" s="1"/>
    </row>
    <row r="14" spans="1:8" x14ac:dyDescent="0.3">
      <c r="A14" s="1"/>
      <c r="B14" s="1"/>
      <c r="C14" s="1"/>
      <c r="D14" s="1"/>
      <c r="E14" s="1"/>
      <c r="F14" s="1"/>
      <c r="G14" s="1"/>
      <c r="H14" s="1"/>
    </row>
    <row r="15" spans="1:8" x14ac:dyDescent="0.3">
      <c r="A15" s="1"/>
      <c r="B15" s="1"/>
      <c r="C15" s="1"/>
      <c r="D15" s="1"/>
      <c r="E15" s="1"/>
      <c r="F15" s="1"/>
      <c r="G15" s="1"/>
      <c r="H15" s="1"/>
    </row>
    <row r="16" spans="1:8" x14ac:dyDescent="0.3">
      <c r="A16" s="1"/>
      <c r="B16" s="1"/>
      <c r="C16" s="1"/>
      <c r="D16" s="1"/>
      <c r="E16" s="1"/>
      <c r="F16" s="1"/>
      <c r="G16" s="1"/>
      <c r="H16" s="1"/>
    </row>
    <row r="17" spans="1:8" x14ac:dyDescent="0.3">
      <c r="A17" s="1"/>
      <c r="B17" s="1"/>
      <c r="C17" s="1"/>
      <c r="D17" s="1"/>
      <c r="E17" s="1"/>
      <c r="F17" s="1"/>
      <c r="G17" s="1"/>
      <c r="H17" s="1"/>
    </row>
    <row r="18" spans="1:8" x14ac:dyDescent="0.3">
      <c r="A18" s="1"/>
      <c r="B18" s="1"/>
      <c r="C18" s="1"/>
      <c r="D18" s="1"/>
      <c r="E18" s="1"/>
      <c r="F18" s="1"/>
      <c r="G18" s="1"/>
      <c r="H18" s="1"/>
    </row>
    <row r="19" spans="1:8" x14ac:dyDescent="0.3">
      <c r="A19" s="1"/>
      <c r="B19" s="1"/>
      <c r="C19" s="1"/>
      <c r="D19" s="1"/>
      <c r="E19" s="1"/>
      <c r="F19" s="1"/>
      <c r="G19" s="1"/>
      <c r="H19" s="1"/>
    </row>
    <row r="20" spans="1:8" x14ac:dyDescent="0.3">
      <c r="A20" s="1"/>
      <c r="B20" s="1"/>
      <c r="C20" s="1"/>
      <c r="D20" s="1"/>
      <c r="E20" s="1"/>
      <c r="F20" s="1"/>
      <c r="G20" s="1"/>
      <c r="H20" s="1"/>
    </row>
    <row r="21" spans="1:8" x14ac:dyDescent="0.3">
      <c r="A21" s="1"/>
      <c r="B21" s="1"/>
      <c r="C21" s="1"/>
      <c r="D21" s="1"/>
      <c r="E21" s="1"/>
      <c r="F21" s="1"/>
      <c r="G21" s="1"/>
      <c r="H21" s="1"/>
    </row>
    <row r="22" spans="1:8" x14ac:dyDescent="0.3">
      <c r="A22" s="1"/>
      <c r="B22" s="1"/>
      <c r="C22" s="1"/>
      <c r="D22" s="1"/>
      <c r="E22" s="1"/>
      <c r="F22" s="1"/>
      <c r="G22" s="1"/>
      <c r="H22" s="1"/>
    </row>
    <row r="23" spans="1:8" x14ac:dyDescent="0.3">
      <c r="A23" s="1"/>
      <c r="B23" s="1"/>
      <c r="C23" s="1"/>
      <c r="D23" s="1"/>
      <c r="E23" s="1"/>
      <c r="F23" s="1"/>
      <c r="G23" s="1"/>
      <c r="H23" s="1"/>
    </row>
    <row r="24" spans="1:8" x14ac:dyDescent="0.3">
      <c r="A24" s="1"/>
      <c r="B24" s="1"/>
      <c r="C24" s="1"/>
      <c r="D24" s="1"/>
      <c r="E24" s="1"/>
      <c r="F24" s="1"/>
      <c r="G24" s="1"/>
      <c r="H24" s="1"/>
    </row>
    <row r="25" spans="1:8" x14ac:dyDescent="0.3">
      <c r="A25" s="1"/>
      <c r="B25" s="1"/>
      <c r="C25" s="1"/>
      <c r="D25" s="1"/>
      <c r="E25" s="1"/>
      <c r="F25" s="1"/>
      <c r="G25" s="1"/>
      <c r="H25" s="1"/>
    </row>
    <row r="26" spans="1:8" ht="16.5" customHeight="1" x14ac:dyDescent="0.3">
      <c r="A26" s="92" t="s">
        <v>30</v>
      </c>
      <c r="B26" s="92"/>
      <c r="C26" s="92"/>
      <c r="D26" s="92"/>
      <c r="E26" s="92"/>
      <c r="F26" s="92"/>
      <c r="G26" s="92"/>
      <c r="H26" s="92"/>
    </row>
    <row r="27" spans="1:8" x14ac:dyDescent="0.3">
      <c r="A27" s="1"/>
      <c r="B27" s="1"/>
      <c r="C27" s="1"/>
      <c r="D27" s="1"/>
      <c r="E27" s="1"/>
      <c r="F27" s="1"/>
      <c r="G27" s="1"/>
      <c r="H27" s="1"/>
    </row>
    <row r="28" spans="1:8" x14ac:dyDescent="0.3">
      <c r="A28" s="8" t="s">
        <v>20</v>
      </c>
      <c r="B28" s="9" t="s">
        <v>21</v>
      </c>
      <c r="C28" s="1"/>
      <c r="D28" s="1"/>
      <c r="E28" s="1"/>
      <c r="F28" s="1"/>
      <c r="G28" s="1"/>
      <c r="H28" s="1"/>
    </row>
    <row r="29" spans="1:8" x14ac:dyDescent="0.3">
      <c r="A29" s="10" t="s">
        <v>22</v>
      </c>
      <c r="B29" s="17">
        <v>5</v>
      </c>
      <c r="C29" s="1"/>
      <c r="D29" s="1"/>
      <c r="E29" s="1"/>
      <c r="F29" s="1"/>
      <c r="G29" s="1"/>
      <c r="H29" s="1"/>
    </row>
    <row r="30" spans="1:8" x14ac:dyDescent="0.3">
      <c r="A30" s="10" t="s">
        <v>23</v>
      </c>
      <c r="B30" s="17">
        <v>2</v>
      </c>
      <c r="C30" s="1"/>
      <c r="D30" s="1"/>
      <c r="E30" s="1"/>
      <c r="F30" s="1"/>
      <c r="G30" s="1"/>
      <c r="H30" s="1"/>
    </row>
    <row r="31" spans="1:8" x14ac:dyDescent="0.3">
      <c r="A31" s="10" t="s">
        <v>24</v>
      </c>
      <c r="B31" s="17">
        <v>4</v>
      </c>
      <c r="C31" s="1"/>
      <c r="D31" s="1"/>
      <c r="E31" s="1"/>
      <c r="F31" s="1"/>
      <c r="G31" s="1"/>
      <c r="H31" s="1"/>
    </row>
    <row r="32" spans="1:8" x14ac:dyDescent="0.3">
      <c r="A32" s="10" t="s">
        <v>25</v>
      </c>
      <c r="B32" s="17">
        <v>7</v>
      </c>
      <c r="C32" s="1"/>
      <c r="D32" s="1"/>
      <c r="E32" s="1"/>
      <c r="F32" s="1"/>
      <c r="G32" s="1"/>
      <c r="H32" s="1"/>
    </row>
    <row r="33" spans="1:9" x14ac:dyDescent="0.3">
      <c r="A33" s="10" t="s">
        <v>26</v>
      </c>
      <c r="B33" s="17">
        <v>4</v>
      </c>
      <c r="C33" s="1"/>
      <c r="D33" s="1"/>
      <c r="E33" s="1"/>
      <c r="F33" s="1"/>
      <c r="G33" s="1"/>
      <c r="H33" s="1"/>
    </row>
    <row r="34" spans="1:9" x14ac:dyDescent="0.3">
      <c r="A34" s="10" t="s">
        <v>27</v>
      </c>
      <c r="B34" s="17">
        <v>1</v>
      </c>
      <c r="C34" s="1"/>
      <c r="D34" s="1"/>
      <c r="E34" s="1"/>
      <c r="F34" s="1"/>
      <c r="G34" s="1"/>
      <c r="H34" s="1"/>
    </row>
    <row r="35" spans="1:9" x14ac:dyDescent="0.3">
      <c r="A35" s="10" t="s">
        <v>28</v>
      </c>
      <c r="B35" s="17">
        <v>2</v>
      </c>
      <c r="C35" s="1"/>
      <c r="D35" s="1"/>
      <c r="E35" s="1"/>
      <c r="F35" s="1"/>
      <c r="G35" s="1"/>
      <c r="H35" s="1"/>
    </row>
    <row r="36" spans="1:9" x14ac:dyDescent="0.3">
      <c r="A36" s="11" t="s">
        <v>29</v>
      </c>
      <c r="B36" s="18">
        <v>1</v>
      </c>
      <c r="C36" s="1"/>
      <c r="D36" s="1"/>
      <c r="E36" s="1"/>
      <c r="F36" s="1"/>
      <c r="G36" s="1"/>
      <c r="H36" s="1"/>
    </row>
    <row r="37" spans="1:9" x14ac:dyDescent="0.3">
      <c r="A37" s="19" t="s">
        <v>36</v>
      </c>
      <c r="B37" s="20">
        <f>SUM(B29:B36)</f>
        <v>26</v>
      </c>
      <c r="C37" s="1"/>
      <c r="D37" s="1"/>
      <c r="E37" s="1"/>
      <c r="F37" s="1"/>
      <c r="G37" s="1"/>
      <c r="H37" s="1"/>
    </row>
    <row r="38" spans="1:9" x14ac:dyDescent="0.3">
      <c r="A38" s="1"/>
      <c r="B38" s="1"/>
      <c r="C38" s="1"/>
      <c r="D38" s="1"/>
      <c r="E38" s="1"/>
      <c r="F38" s="1"/>
      <c r="G38" s="1"/>
      <c r="H38" s="1"/>
    </row>
    <row r="40" spans="1:9" x14ac:dyDescent="0.3">
      <c r="A40" s="1"/>
      <c r="B40" s="1"/>
      <c r="C40" s="1"/>
      <c r="D40" s="1"/>
      <c r="E40" s="1"/>
      <c r="F40" s="1"/>
      <c r="G40" s="1"/>
      <c r="H40" s="1"/>
    </row>
    <row r="41" spans="1:9" x14ac:dyDescent="0.3">
      <c r="A41" s="1"/>
      <c r="B41" s="1"/>
      <c r="C41" s="1"/>
      <c r="D41" s="1"/>
      <c r="E41" s="1"/>
      <c r="F41" s="1"/>
      <c r="G41" s="1"/>
      <c r="H41" s="1"/>
    </row>
    <row r="42" spans="1:9" x14ac:dyDescent="0.3">
      <c r="A42" s="13" t="s">
        <v>31</v>
      </c>
      <c r="B42" s="14" t="s">
        <v>32</v>
      </c>
      <c r="C42" s="1"/>
      <c r="D42" s="1"/>
      <c r="E42" s="1"/>
      <c r="F42" s="1"/>
      <c r="G42" s="1"/>
      <c r="H42" s="1"/>
    </row>
    <row r="43" spans="1:9" x14ac:dyDescent="0.3">
      <c r="A43" s="13" t="s">
        <v>34</v>
      </c>
      <c r="B43" s="16" t="s">
        <v>33</v>
      </c>
      <c r="C43" s="15"/>
      <c r="D43" s="15"/>
      <c r="E43" s="15"/>
      <c r="F43" s="15"/>
      <c r="G43" s="15"/>
      <c r="H43" s="15"/>
      <c r="I43" s="12"/>
    </row>
    <row r="44" spans="1:9" x14ac:dyDescent="0.3">
      <c r="A44" s="1"/>
      <c r="B44" s="1"/>
      <c r="C44" s="1"/>
      <c r="D44" s="1"/>
      <c r="E44" s="1"/>
      <c r="F44" s="1"/>
      <c r="G44" s="1"/>
      <c r="H44" s="1"/>
    </row>
  </sheetData>
  <mergeCells count="3">
    <mergeCell ref="A6:H6"/>
    <mergeCell ref="A26:H26"/>
    <mergeCell ref="B5:G5"/>
  </mergeCells>
  <hyperlinks>
    <hyperlink ref="B43" r:id="rId1" xr:uid="{33A68776-B00D-4EDD-9EDC-D265E1A1F17E}"/>
  </hyperlinks>
  <pageMargins left="0.7" right="0.7" top="0.75" bottom="0.75" header="0.3" footer="0.3"/>
  <pageSetup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D471F-0AC9-4036-99CA-02935DDCE24E}">
  <dimension ref="A4:G93"/>
  <sheetViews>
    <sheetView zoomScale="77" zoomScaleNormal="77" workbookViewId="0">
      <selection activeCell="B30" sqref="B30"/>
    </sheetView>
  </sheetViews>
  <sheetFormatPr baseColWidth="10" defaultRowHeight="16.5" x14ac:dyDescent="0.3"/>
  <cols>
    <col min="1" max="1" width="8.125" customWidth="1"/>
    <col min="2" max="2" width="27.625" bestFit="1" customWidth="1"/>
    <col min="3" max="3" width="27.125" bestFit="1" customWidth="1"/>
    <col min="4" max="4" width="19.25" bestFit="1" customWidth="1"/>
    <col min="5" max="5" width="24" bestFit="1" customWidth="1"/>
    <col min="6" max="6" width="18.375" bestFit="1" customWidth="1"/>
  </cols>
  <sheetData>
    <row r="4" spans="1:7" x14ac:dyDescent="0.3">
      <c r="A4" s="1"/>
      <c r="B4" s="1"/>
      <c r="C4" s="1"/>
      <c r="D4" s="1"/>
      <c r="E4" s="1"/>
      <c r="F4" s="1"/>
      <c r="G4" s="1"/>
    </row>
    <row r="5" spans="1:7" ht="25.5" x14ac:dyDescent="0.35">
      <c r="A5" s="1"/>
      <c r="B5" s="93" t="s">
        <v>59</v>
      </c>
      <c r="C5" s="93"/>
      <c r="D5" s="93"/>
      <c r="E5" s="93"/>
      <c r="F5" s="93"/>
      <c r="G5" s="1"/>
    </row>
    <row r="6" spans="1:7" x14ac:dyDescent="0.3">
      <c r="A6" s="1"/>
      <c r="B6" s="1"/>
      <c r="C6" s="1"/>
      <c r="D6" s="1"/>
      <c r="E6" s="1"/>
      <c r="F6" s="1"/>
      <c r="G6" s="1"/>
    </row>
    <row r="7" spans="1:7" x14ac:dyDescent="0.3">
      <c r="A7" s="1"/>
      <c r="B7" s="1"/>
      <c r="C7" s="1"/>
      <c r="D7" s="1"/>
      <c r="E7" s="1"/>
      <c r="F7" s="1"/>
      <c r="G7" s="1"/>
    </row>
    <row r="8" spans="1:7" ht="22.5" x14ac:dyDescent="0.3">
      <c r="A8" s="87" t="s">
        <v>43</v>
      </c>
      <c r="B8" s="87"/>
      <c r="C8" s="87"/>
      <c r="D8" s="87"/>
      <c r="E8" s="87"/>
      <c r="F8" s="87"/>
      <c r="G8" s="1"/>
    </row>
    <row r="9" spans="1:7" ht="17.25" x14ac:dyDescent="0.3">
      <c r="B9" s="33" t="s">
        <v>38</v>
      </c>
      <c r="C9" s="34" t="s">
        <v>39</v>
      </c>
      <c r="D9" s="34" t="s">
        <v>40</v>
      </c>
      <c r="E9" s="35" t="s">
        <v>82</v>
      </c>
      <c r="F9" s="39" t="s">
        <v>42</v>
      </c>
    </row>
    <row r="10" spans="1:7" ht="17.25" x14ac:dyDescent="0.3">
      <c r="A10" s="1"/>
      <c r="B10" s="36" t="s">
        <v>84</v>
      </c>
      <c r="C10" s="57">
        <v>120000</v>
      </c>
      <c r="D10" s="37">
        <v>1571</v>
      </c>
      <c r="E10" s="38">
        <v>6300</v>
      </c>
      <c r="F10" s="40">
        <f>(D10*100%)/E10</f>
        <v>0.24936507936507937</v>
      </c>
      <c r="G10" s="1"/>
    </row>
    <row r="11" spans="1:7" ht="17.25" x14ac:dyDescent="0.3">
      <c r="A11" s="1"/>
      <c r="B11" s="36" t="s">
        <v>41</v>
      </c>
      <c r="C11" s="57">
        <v>24000</v>
      </c>
      <c r="D11" s="37">
        <v>1476</v>
      </c>
      <c r="E11" s="38">
        <v>6300</v>
      </c>
      <c r="F11" s="40">
        <f t="shared" ref="F11:F14" si="0">(D11*100%)/E11</f>
        <v>0.23428571428571429</v>
      </c>
      <c r="G11" s="1"/>
    </row>
    <row r="12" spans="1:7" x14ac:dyDescent="0.3">
      <c r="A12" s="1"/>
      <c r="B12" s="62" t="s">
        <v>85</v>
      </c>
      <c r="C12" s="59">
        <v>43000</v>
      </c>
      <c r="D12" s="63">
        <v>1182</v>
      </c>
      <c r="E12" s="64">
        <v>6300</v>
      </c>
      <c r="F12" s="40">
        <f t="shared" si="0"/>
        <v>0.18761904761904763</v>
      </c>
      <c r="G12" s="1"/>
    </row>
    <row r="13" spans="1:7" ht="17.25" x14ac:dyDescent="0.3">
      <c r="A13" s="1"/>
      <c r="B13" s="36" t="s">
        <v>87</v>
      </c>
      <c r="C13" s="57">
        <v>149868</v>
      </c>
      <c r="D13" s="37">
        <v>536</v>
      </c>
      <c r="E13" s="38">
        <v>6300</v>
      </c>
      <c r="F13" s="40">
        <f t="shared" si="0"/>
        <v>8.5079365079365074E-2</v>
      </c>
      <c r="G13" s="1"/>
    </row>
    <row r="14" spans="1:7" x14ac:dyDescent="0.3">
      <c r="A14" s="1"/>
      <c r="B14" s="58" t="s">
        <v>86</v>
      </c>
      <c r="C14" s="59">
        <v>1440000</v>
      </c>
      <c r="D14" s="60">
        <v>55</v>
      </c>
      <c r="E14" s="61">
        <v>6300</v>
      </c>
      <c r="F14" s="40">
        <f t="shared" si="0"/>
        <v>8.7301587301587304E-3</v>
      </c>
      <c r="G14" s="1"/>
    </row>
    <row r="15" spans="1:7" x14ac:dyDescent="0.3">
      <c r="A15" s="1"/>
      <c r="B15" s="1"/>
      <c r="C15" s="1"/>
      <c r="D15" s="1"/>
      <c r="E15" s="1"/>
      <c r="F15" s="1"/>
      <c r="G15" s="1"/>
    </row>
    <row r="16" spans="1:7" x14ac:dyDescent="0.3">
      <c r="A16" s="1"/>
      <c r="B16" s="1" t="s">
        <v>58</v>
      </c>
      <c r="C16" s="1"/>
      <c r="D16" s="1"/>
      <c r="E16" s="1"/>
      <c r="F16" s="1"/>
      <c r="G16" s="1"/>
    </row>
    <row r="17" spans="1:7" x14ac:dyDescent="0.3">
      <c r="A17" s="1"/>
      <c r="B17" s="23" t="s">
        <v>44</v>
      </c>
      <c r="C17" s="1"/>
      <c r="D17" s="1"/>
      <c r="E17" s="1"/>
      <c r="F17" s="1"/>
      <c r="G17" s="1"/>
    </row>
    <row r="18" spans="1:7" x14ac:dyDescent="0.3">
      <c r="A18" s="1"/>
      <c r="B18" s="1"/>
      <c r="C18" s="1"/>
      <c r="D18" s="1"/>
      <c r="E18" s="1"/>
      <c r="F18" s="1"/>
      <c r="G18" s="1"/>
    </row>
    <row r="19" spans="1:7" ht="22.5" x14ac:dyDescent="0.3">
      <c r="A19" s="1" t="s">
        <v>47</v>
      </c>
      <c r="B19" s="90" t="s">
        <v>48</v>
      </c>
      <c r="C19" s="90"/>
      <c r="D19" s="90"/>
      <c r="E19" s="90"/>
      <c r="F19" s="90"/>
      <c r="G19" s="1"/>
    </row>
    <row r="20" spans="1:7" ht="22.5" x14ac:dyDescent="0.3">
      <c r="A20" s="1"/>
      <c r="B20" s="21"/>
      <c r="C20" s="21"/>
      <c r="D20" s="21"/>
      <c r="E20" s="21"/>
      <c r="F20" s="21"/>
      <c r="G20" s="1"/>
    </row>
    <row r="21" spans="1:7" ht="17.25" x14ac:dyDescent="0.3">
      <c r="A21" s="1"/>
      <c r="B21" s="24" t="s">
        <v>49</v>
      </c>
      <c r="C21" s="24" t="s">
        <v>52</v>
      </c>
      <c r="D21" s="1"/>
      <c r="E21" s="30" t="s">
        <v>45</v>
      </c>
      <c r="F21" s="24" t="s">
        <v>56</v>
      </c>
      <c r="G21" s="1"/>
    </row>
    <row r="22" spans="1:7" ht="17.25" x14ac:dyDescent="0.3">
      <c r="A22" s="1"/>
      <c r="B22" s="24" t="s">
        <v>55</v>
      </c>
      <c r="C22" s="25">
        <v>333398</v>
      </c>
      <c r="D22" s="1"/>
      <c r="E22" s="31" t="s">
        <v>51</v>
      </c>
      <c r="F22" s="32">
        <v>256634</v>
      </c>
      <c r="G22" s="1"/>
    </row>
    <row r="23" spans="1:7" ht="17.25" x14ac:dyDescent="0.3">
      <c r="A23" s="1"/>
      <c r="B23" s="65" t="s">
        <v>50</v>
      </c>
      <c r="C23" s="66">
        <v>308702</v>
      </c>
      <c r="D23" s="1"/>
      <c r="E23" s="31" t="s">
        <v>54</v>
      </c>
      <c r="F23" s="32">
        <v>206994</v>
      </c>
      <c r="G23" s="1"/>
    </row>
    <row r="24" spans="1:7" ht="17.25" x14ac:dyDescent="0.3">
      <c r="A24" s="1"/>
      <c r="B24" s="24" t="s">
        <v>53</v>
      </c>
      <c r="C24" s="25">
        <v>265730</v>
      </c>
      <c r="D24" s="1"/>
      <c r="E24" s="31" t="s">
        <v>55</v>
      </c>
      <c r="F24" s="32">
        <v>333398</v>
      </c>
      <c r="G24" s="1"/>
    </row>
    <row r="25" spans="1:7" ht="17.25" x14ac:dyDescent="0.3">
      <c r="A25" s="1"/>
      <c r="B25" s="65" t="s">
        <v>51</v>
      </c>
      <c r="C25" s="66">
        <v>256634</v>
      </c>
      <c r="D25" s="1"/>
      <c r="E25" s="31" t="s">
        <v>53</v>
      </c>
      <c r="F25" s="32">
        <v>265730</v>
      </c>
      <c r="G25" s="1"/>
    </row>
    <row r="26" spans="1:7" ht="17.25" x14ac:dyDescent="0.3">
      <c r="A26" s="1"/>
      <c r="B26" s="24" t="s">
        <v>54</v>
      </c>
      <c r="C26" s="25">
        <v>206994</v>
      </c>
      <c r="D26" s="1"/>
      <c r="E26" s="31" t="s">
        <v>50</v>
      </c>
      <c r="F26" s="32">
        <v>308702</v>
      </c>
      <c r="G26" s="1"/>
    </row>
    <row r="27" spans="1:7" ht="17.25" x14ac:dyDescent="0.3">
      <c r="A27" s="1"/>
      <c r="B27" s="26" t="s">
        <v>36</v>
      </c>
      <c r="C27" s="27">
        <f>SUM(C22:C26)</f>
        <v>1371458</v>
      </c>
      <c r="D27" s="1"/>
      <c r="E27" s="31" t="s">
        <v>46</v>
      </c>
      <c r="F27" s="32">
        <v>1371458</v>
      </c>
      <c r="G27" s="1"/>
    </row>
    <row r="28" spans="1:7" x14ac:dyDescent="0.3">
      <c r="A28" s="1"/>
      <c r="B28" s="28" t="s">
        <v>60</v>
      </c>
      <c r="C28" s="29">
        <f>AVERAGE(C22:C26)</f>
        <v>274291.59999999998</v>
      </c>
      <c r="D28" s="1"/>
      <c r="E28" s="1"/>
      <c r="F28" s="1"/>
      <c r="G28" s="1"/>
    </row>
    <row r="29" spans="1:7" x14ac:dyDescent="0.3">
      <c r="A29" s="1"/>
      <c r="B29" s="1" t="s">
        <v>31</v>
      </c>
      <c r="C29" s="1"/>
      <c r="D29" s="1"/>
      <c r="E29" s="1"/>
      <c r="F29" s="1"/>
      <c r="G29" s="1"/>
    </row>
    <row r="30" spans="1:7" x14ac:dyDescent="0.3">
      <c r="A30" s="1"/>
      <c r="B30" s="22" t="s">
        <v>57</v>
      </c>
      <c r="C30" s="1"/>
      <c r="D30" s="1"/>
      <c r="E30" s="1"/>
      <c r="F30" s="1"/>
      <c r="G30" s="1"/>
    </row>
    <row r="31" spans="1:7" x14ac:dyDescent="0.3">
      <c r="A31" s="1"/>
      <c r="B31" s="1"/>
      <c r="C31" s="1"/>
      <c r="D31" s="1"/>
      <c r="E31" s="1"/>
      <c r="F31" s="1"/>
      <c r="G31" s="1"/>
    </row>
    <row r="32" spans="1:7" x14ac:dyDescent="0.3">
      <c r="A32" s="1"/>
      <c r="B32" s="1"/>
      <c r="C32" s="1"/>
      <c r="D32" s="1"/>
      <c r="E32" s="1"/>
      <c r="F32" s="1"/>
      <c r="G32" s="1"/>
    </row>
    <row r="33" spans="1:7" ht="22.5" x14ac:dyDescent="0.3">
      <c r="A33" s="1"/>
      <c r="B33" s="90" t="s">
        <v>61</v>
      </c>
      <c r="C33" s="90"/>
      <c r="D33" s="90"/>
      <c r="E33" s="90"/>
      <c r="F33" s="90"/>
      <c r="G33" s="1"/>
    </row>
    <row r="34" spans="1:7" x14ac:dyDescent="0.3">
      <c r="A34" s="1"/>
      <c r="B34" s="44" t="s">
        <v>49</v>
      </c>
      <c r="C34" s="44" t="s">
        <v>62</v>
      </c>
      <c r="D34" s="1"/>
      <c r="E34" s="1"/>
      <c r="F34" s="1"/>
      <c r="G34" s="1"/>
    </row>
    <row r="35" spans="1:7" ht="17.25" x14ac:dyDescent="0.3">
      <c r="A35" s="1"/>
      <c r="B35" s="70" t="s">
        <v>66</v>
      </c>
      <c r="C35" s="42">
        <v>40000</v>
      </c>
      <c r="D35" s="1"/>
      <c r="E35" s="1"/>
      <c r="F35" s="1"/>
      <c r="G35" s="1"/>
    </row>
    <row r="36" spans="1:7" ht="17.25" x14ac:dyDescent="0.3">
      <c r="A36" s="1"/>
      <c r="B36" s="71" t="s">
        <v>67</v>
      </c>
      <c r="C36" s="42">
        <v>30000</v>
      </c>
      <c r="D36" s="1"/>
      <c r="E36" s="1"/>
      <c r="F36" s="1"/>
      <c r="G36" s="1"/>
    </row>
    <row r="37" spans="1:7" ht="17.25" x14ac:dyDescent="0.3">
      <c r="A37" s="1"/>
      <c r="B37" s="43" t="s">
        <v>63</v>
      </c>
      <c r="C37" s="42">
        <v>16000</v>
      </c>
      <c r="D37" s="1"/>
      <c r="E37" s="1"/>
      <c r="F37" s="1"/>
      <c r="G37" s="1"/>
    </row>
    <row r="38" spans="1:7" ht="17.25" x14ac:dyDescent="0.3">
      <c r="A38" s="1"/>
      <c r="B38" s="43" t="s">
        <v>64</v>
      </c>
      <c r="C38" s="42">
        <v>15000</v>
      </c>
      <c r="D38" s="1"/>
      <c r="E38" s="1"/>
      <c r="F38" s="1"/>
      <c r="G38" s="1"/>
    </row>
    <row r="39" spans="1:7" ht="17.25" x14ac:dyDescent="0.3">
      <c r="A39" s="1"/>
      <c r="B39" s="43" t="s">
        <v>65</v>
      </c>
      <c r="C39" s="42">
        <v>14000</v>
      </c>
      <c r="D39" s="1"/>
      <c r="E39" s="1"/>
      <c r="F39" s="1"/>
      <c r="G39" s="1"/>
    </row>
    <row r="40" spans="1:7" ht="17.25" x14ac:dyDescent="0.3">
      <c r="A40" s="1"/>
      <c r="B40" s="43" t="s">
        <v>68</v>
      </c>
      <c r="C40" s="42">
        <v>30000</v>
      </c>
      <c r="D40" s="1"/>
      <c r="E40" s="1"/>
      <c r="F40" s="1"/>
      <c r="G40" s="1"/>
    </row>
    <row r="41" spans="1:7" ht="17.25" x14ac:dyDescent="0.3">
      <c r="A41" s="1"/>
      <c r="B41" s="43" t="s">
        <v>69</v>
      </c>
      <c r="C41" s="42">
        <v>16000</v>
      </c>
      <c r="D41" s="1"/>
      <c r="E41" s="1"/>
      <c r="F41" s="1"/>
      <c r="G41" s="1"/>
    </row>
    <row r="42" spans="1:7" x14ac:dyDescent="0.3">
      <c r="A42" s="1"/>
      <c r="B42" s="45" t="s">
        <v>70</v>
      </c>
      <c r="C42" s="46">
        <f>SUBTOTAL(104,Tabla7[Salario])</f>
        <v>40000</v>
      </c>
      <c r="D42" s="1"/>
      <c r="E42" s="1"/>
      <c r="F42" s="1"/>
      <c r="G42" s="1"/>
    </row>
    <row r="43" spans="1:7" x14ac:dyDescent="0.3">
      <c r="A43" s="75"/>
      <c r="B43" s="73" t="s">
        <v>90</v>
      </c>
      <c r="C43" s="74">
        <f>MIN(Tabla7[Salario])</f>
        <v>14000</v>
      </c>
      <c r="D43" s="1"/>
      <c r="E43" s="1"/>
      <c r="F43" s="1"/>
      <c r="G43" s="1"/>
    </row>
    <row r="44" spans="1:7" x14ac:dyDescent="0.3">
      <c r="A44" s="1"/>
      <c r="B44" s="76" t="s">
        <v>91</v>
      </c>
      <c r="C44" s="77">
        <f>SUM(Tabla7[Salario])</f>
        <v>161000</v>
      </c>
      <c r="D44" s="1"/>
      <c r="E44" s="1"/>
      <c r="F44" s="1"/>
      <c r="G44" s="1"/>
    </row>
    <row r="45" spans="1:7" x14ac:dyDescent="0.3">
      <c r="A45" s="1"/>
      <c r="B45" s="1"/>
      <c r="C45" s="1"/>
      <c r="D45" s="1"/>
      <c r="E45" s="1"/>
      <c r="F45" s="1"/>
      <c r="G45" s="1"/>
    </row>
    <row r="46" spans="1:7" x14ac:dyDescent="0.3">
      <c r="A46" s="1"/>
      <c r="B46" s="1" t="s">
        <v>31</v>
      </c>
      <c r="C46" s="1"/>
      <c r="D46" s="1"/>
      <c r="E46" s="1"/>
      <c r="F46" s="1"/>
      <c r="G46" s="1"/>
    </row>
    <row r="47" spans="1:7" x14ac:dyDescent="0.3">
      <c r="A47" s="1"/>
      <c r="B47" s="22" t="s">
        <v>88</v>
      </c>
      <c r="C47" s="1"/>
      <c r="D47" s="1"/>
      <c r="E47" s="1"/>
      <c r="F47" s="1"/>
      <c r="G47" s="1"/>
    </row>
    <row r="48" spans="1:7" x14ac:dyDescent="0.3">
      <c r="A48" s="1"/>
      <c r="B48" s="1"/>
      <c r="C48" s="1"/>
      <c r="D48" s="1"/>
      <c r="E48" s="1"/>
      <c r="F48" s="1"/>
      <c r="G48" s="1"/>
    </row>
    <row r="49" spans="1:7" ht="22.5" x14ac:dyDescent="0.3">
      <c r="A49" s="90" t="s">
        <v>77</v>
      </c>
      <c r="B49" s="90"/>
      <c r="C49" s="90"/>
      <c r="D49" s="90"/>
      <c r="E49" s="90"/>
      <c r="F49" s="1"/>
      <c r="G49" s="1"/>
    </row>
    <row r="50" spans="1:7" ht="17.25" x14ac:dyDescent="0.3">
      <c r="A50" s="47" t="s">
        <v>78</v>
      </c>
      <c r="B50" s="24" t="s">
        <v>79</v>
      </c>
      <c r="C50" s="24" t="s">
        <v>73</v>
      </c>
      <c r="D50" s="24" t="s">
        <v>80</v>
      </c>
      <c r="E50" s="48" t="s">
        <v>81</v>
      </c>
      <c r="F50" s="49" t="s">
        <v>83</v>
      </c>
      <c r="G50" s="1"/>
    </row>
    <row r="51" spans="1:7" ht="17.25" x14ac:dyDescent="0.3">
      <c r="A51" s="50">
        <v>1</v>
      </c>
      <c r="B51" s="51" t="s">
        <v>71</v>
      </c>
      <c r="C51" s="52">
        <v>220000</v>
      </c>
      <c r="D51" s="52">
        <v>110000</v>
      </c>
      <c r="E51" s="53">
        <f>AVERAGE(C51:D51)</f>
        <v>165000</v>
      </c>
      <c r="F51" s="53">
        <f>(Tabla8[[#This Row],[Ingresados por año]]-Tabla8[[#This Row],[Egresados Por Año]])</f>
        <v>110000</v>
      </c>
      <c r="G51" s="1"/>
    </row>
    <row r="52" spans="1:7" x14ac:dyDescent="0.3">
      <c r="A52" s="67">
        <v>2</v>
      </c>
      <c r="B52" s="68" t="s">
        <v>72</v>
      </c>
      <c r="C52" s="72">
        <v>280000</v>
      </c>
      <c r="D52" s="72">
        <v>145000</v>
      </c>
      <c r="E52" s="69">
        <f t="shared" ref="E52:E56" si="1">AVERAGE(C52:D52)</f>
        <v>212500</v>
      </c>
      <c r="F52" s="69">
        <f>(Tabla8[[#This Row],[Ingresados por año]]-Tabla8[[#This Row],[Egresados Por Año]])</f>
        <v>135000</v>
      </c>
      <c r="G52" s="1"/>
    </row>
    <row r="53" spans="1:7" ht="17.25" x14ac:dyDescent="0.3">
      <c r="A53" s="50">
        <v>3</v>
      </c>
      <c r="B53" s="51" t="s">
        <v>64</v>
      </c>
      <c r="C53" s="52">
        <v>240000</v>
      </c>
      <c r="D53" s="52">
        <v>121000</v>
      </c>
      <c r="E53" s="53">
        <f t="shared" si="1"/>
        <v>180500</v>
      </c>
      <c r="F53" s="53">
        <f>(Tabla8[[#This Row],[Ingresados por año]]-Tabla8[[#This Row],[Egresados Por Año]])</f>
        <v>119000</v>
      </c>
      <c r="G53" s="1"/>
    </row>
    <row r="54" spans="1:7" ht="17.25" x14ac:dyDescent="0.3">
      <c r="A54" s="50">
        <v>4</v>
      </c>
      <c r="B54" s="51" t="s">
        <v>74</v>
      </c>
      <c r="C54" s="52">
        <v>248000</v>
      </c>
      <c r="D54" s="52">
        <v>125000</v>
      </c>
      <c r="E54" s="53">
        <f t="shared" si="1"/>
        <v>186500</v>
      </c>
      <c r="F54" s="53">
        <f>(Tabla8[[#This Row],[Ingresados por año]]-Tabla8[[#This Row],[Egresados Por Año]])</f>
        <v>123000</v>
      </c>
      <c r="G54" s="1"/>
    </row>
    <row r="55" spans="1:7" ht="17.25" x14ac:dyDescent="0.3">
      <c r="A55" s="50">
        <v>5</v>
      </c>
      <c r="B55" s="51" t="s">
        <v>75</v>
      </c>
      <c r="C55" s="52">
        <v>250000</v>
      </c>
      <c r="D55" s="52">
        <v>129000</v>
      </c>
      <c r="E55" s="53">
        <f t="shared" si="1"/>
        <v>189500</v>
      </c>
      <c r="F55" s="53">
        <f>(Tabla8[[#This Row],[Ingresados por año]]-Tabla8[[#This Row],[Egresados Por Año]])</f>
        <v>121000</v>
      </c>
      <c r="G55" s="1"/>
    </row>
    <row r="56" spans="1:7" ht="17.25" x14ac:dyDescent="0.3">
      <c r="A56" s="50">
        <v>6</v>
      </c>
      <c r="B56" s="51" t="s">
        <v>76</v>
      </c>
      <c r="C56" s="52">
        <v>700000</v>
      </c>
      <c r="D56" s="52">
        <v>300000</v>
      </c>
      <c r="E56" s="53">
        <f t="shared" si="1"/>
        <v>500000</v>
      </c>
      <c r="F56" s="53">
        <f>(Tabla8[[#This Row],[Ingresados por año]]-Tabla8[[#This Row],[Egresados Por Año]])</f>
        <v>400000</v>
      </c>
      <c r="G56" s="1"/>
    </row>
    <row r="57" spans="1:7" ht="17.25" x14ac:dyDescent="0.3">
      <c r="A57" s="41"/>
      <c r="B57" s="54" t="s">
        <v>36</v>
      </c>
      <c r="C57" s="55">
        <f>SUM(Tabla8[Ingresados por año])</f>
        <v>1938000</v>
      </c>
      <c r="D57" s="55">
        <f>SUM(Tabla8[Egresados Por Año])</f>
        <v>930000</v>
      </c>
      <c r="E57" s="56"/>
      <c r="F57" s="41"/>
      <c r="G57" s="1"/>
    </row>
    <row r="58" spans="1:7" x14ac:dyDescent="0.3">
      <c r="A58" s="1"/>
      <c r="B58" s="1"/>
      <c r="C58" s="1"/>
      <c r="D58" s="1"/>
      <c r="E58" s="1"/>
      <c r="F58" s="1"/>
      <c r="G58" s="1"/>
    </row>
    <row r="59" spans="1:7" x14ac:dyDescent="0.3">
      <c r="A59" s="1"/>
      <c r="B59" s="1" t="s">
        <v>31</v>
      </c>
      <c r="C59" s="1"/>
      <c r="D59" s="1"/>
      <c r="E59" s="1"/>
      <c r="F59" s="1"/>
      <c r="G59" s="1"/>
    </row>
    <row r="60" spans="1:7" x14ac:dyDescent="0.3">
      <c r="A60" s="1"/>
      <c r="B60" s="22" t="s">
        <v>89</v>
      </c>
      <c r="C60" s="1"/>
      <c r="D60" s="1"/>
      <c r="E60" s="1"/>
      <c r="F60" s="1"/>
      <c r="G60" s="1"/>
    </row>
    <row r="61" spans="1:7" x14ac:dyDescent="0.3">
      <c r="A61" s="1"/>
      <c r="E61" s="1"/>
      <c r="F61" s="1"/>
      <c r="G61" s="1"/>
    </row>
    <row r="62" spans="1:7" ht="17.25" x14ac:dyDescent="0.3">
      <c r="A62" s="1"/>
      <c r="B62" s="30" t="s">
        <v>45</v>
      </c>
      <c r="C62" s="24" t="s">
        <v>104</v>
      </c>
      <c r="D62" s="24" t="s">
        <v>105</v>
      </c>
      <c r="E62" s="1"/>
      <c r="F62" s="1"/>
      <c r="G62" s="1"/>
    </row>
    <row r="63" spans="1:7" ht="17.25" x14ac:dyDescent="0.3">
      <c r="A63" s="1"/>
      <c r="B63" s="31" t="s">
        <v>72</v>
      </c>
      <c r="C63" s="32">
        <v>212500</v>
      </c>
      <c r="D63" s="32">
        <v>135000</v>
      </c>
      <c r="E63" s="1"/>
      <c r="F63" s="1"/>
      <c r="G63" s="1"/>
    </row>
    <row r="64" spans="1:7" ht="17.25" x14ac:dyDescent="0.3">
      <c r="A64" s="1"/>
      <c r="B64" s="31" t="s">
        <v>75</v>
      </c>
      <c r="C64" s="32">
        <v>189500</v>
      </c>
      <c r="D64" s="32">
        <v>121000</v>
      </c>
      <c r="E64" s="1"/>
      <c r="F64" s="1"/>
      <c r="G64" s="1"/>
    </row>
    <row r="65" spans="1:7" ht="17.25" x14ac:dyDescent="0.3">
      <c r="A65" s="1"/>
      <c r="B65" s="31" t="s">
        <v>76</v>
      </c>
      <c r="C65" s="32">
        <v>500000</v>
      </c>
      <c r="D65" s="32">
        <v>400000</v>
      </c>
      <c r="E65" s="1"/>
      <c r="F65" s="1"/>
      <c r="G65" s="1"/>
    </row>
    <row r="66" spans="1:7" ht="17.25" x14ac:dyDescent="0.3">
      <c r="A66" s="1"/>
      <c r="B66" s="31" t="s">
        <v>71</v>
      </c>
      <c r="C66" s="32">
        <v>165000</v>
      </c>
      <c r="D66" s="32">
        <v>110000</v>
      </c>
      <c r="E66" s="1"/>
      <c r="F66" s="1"/>
      <c r="G66" s="1"/>
    </row>
    <row r="67" spans="1:7" ht="17.25" x14ac:dyDescent="0.3">
      <c r="A67" s="1"/>
      <c r="B67" s="31" t="s">
        <v>64</v>
      </c>
      <c r="C67" s="32">
        <v>180500</v>
      </c>
      <c r="D67" s="32">
        <v>119000</v>
      </c>
      <c r="E67" s="1"/>
      <c r="F67" s="1"/>
      <c r="G67" s="1"/>
    </row>
    <row r="68" spans="1:7" ht="17.25" x14ac:dyDescent="0.3">
      <c r="A68" s="1"/>
      <c r="B68" s="31" t="s">
        <v>74</v>
      </c>
      <c r="C68" s="32">
        <v>186500</v>
      </c>
      <c r="D68" s="32">
        <v>123000</v>
      </c>
      <c r="E68" s="1"/>
      <c r="F68" s="1"/>
      <c r="G68" s="1"/>
    </row>
    <row r="69" spans="1:7" ht="17.25" x14ac:dyDescent="0.3">
      <c r="A69" s="1"/>
      <c r="B69" s="31" t="s">
        <v>46</v>
      </c>
      <c r="C69" s="32">
        <v>1434000</v>
      </c>
      <c r="D69" s="32">
        <v>1008000</v>
      </c>
      <c r="E69" s="1"/>
      <c r="F69" s="1"/>
      <c r="G69" s="1"/>
    </row>
    <row r="70" spans="1:7" x14ac:dyDescent="0.3">
      <c r="A70" s="1"/>
      <c r="B70" s="1"/>
      <c r="C70" s="1"/>
      <c r="D70" s="1"/>
      <c r="E70" s="1"/>
      <c r="F70" s="1"/>
      <c r="G70" s="1"/>
    </row>
    <row r="71" spans="1:7" x14ac:dyDescent="0.3">
      <c r="A71" s="1"/>
      <c r="B71" s="1"/>
      <c r="C71" s="1"/>
      <c r="D71" s="1"/>
      <c r="E71" s="1"/>
      <c r="F71" s="1"/>
      <c r="G71" s="1"/>
    </row>
    <row r="72" spans="1:7" ht="22.5" x14ac:dyDescent="0.3">
      <c r="A72" s="1"/>
      <c r="B72" s="115" t="s">
        <v>113</v>
      </c>
      <c r="C72" s="115"/>
      <c r="D72" s="115"/>
      <c r="E72" s="115"/>
      <c r="F72" s="115"/>
      <c r="G72" s="1"/>
    </row>
    <row r="73" spans="1:7" x14ac:dyDescent="0.3">
      <c r="A73" s="116" t="s">
        <v>114</v>
      </c>
      <c r="B73" s="96" t="s">
        <v>107</v>
      </c>
      <c r="C73" s="96" t="s">
        <v>108</v>
      </c>
      <c r="D73" s="1"/>
      <c r="E73" s="111" t="s">
        <v>45</v>
      </c>
      <c r="F73" t="s">
        <v>115</v>
      </c>
      <c r="G73" s="1"/>
    </row>
    <row r="74" spans="1:7" x14ac:dyDescent="0.3">
      <c r="A74" s="96">
        <v>1</v>
      </c>
      <c r="B74" s="96" t="s">
        <v>109</v>
      </c>
      <c r="C74" s="96">
        <v>668</v>
      </c>
      <c r="D74" s="1"/>
      <c r="E74" s="112" t="s">
        <v>112</v>
      </c>
      <c r="F74" s="113">
        <v>136</v>
      </c>
      <c r="G74" s="1"/>
    </row>
    <row r="75" spans="1:7" x14ac:dyDescent="0.3">
      <c r="A75" s="96">
        <v>2</v>
      </c>
      <c r="B75" s="96" t="s">
        <v>110</v>
      </c>
      <c r="C75" s="96">
        <v>289</v>
      </c>
      <c r="D75" s="1"/>
      <c r="E75" s="112" t="s">
        <v>110</v>
      </c>
      <c r="F75" s="113">
        <v>289</v>
      </c>
      <c r="G75" s="1"/>
    </row>
    <row r="76" spans="1:7" x14ac:dyDescent="0.3">
      <c r="A76" s="96">
        <v>3</v>
      </c>
      <c r="B76" s="96" t="s">
        <v>111</v>
      </c>
      <c r="C76" s="96">
        <v>198</v>
      </c>
      <c r="D76" s="1"/>
      <c r="E76" s="112" t="s">
        <v>111</v>
      </c>
      <c r="F76" s="113">
        <v>198</v>
      </c>
      <c r="G76" s="1"/>
    </row>
    <row r="77" spans="1:7" x14ac:dyDescent="0.3">
      <c r="A77" s="96">
        <v>4</v>
      </c>
      <c r="B77" s="96" t="s">
        <v>112</v>
      </c>
      <c r="C77" s="96">
        <v>136</v>
      </c>
      <c r="D77" s="1"/>
      <c r="E77" s="112" t="s">
        <v>109</v>
      </c>
      <c r="F77" s="113">
        <v>668</v>
      </c>
      <c r="G77" s="1"/>
    </row>
    <row r="78" spans="1:7" x14ac:dyDescent="0.3">
      <c r="A78" s="1"/>
      <c r="B78" s="1"/>
      <c r="C78" s="1"/>
      <c r="D78" s="1"/>
      <c r="E78" s="117" t="s">
        <v>46</v>
      </c>
      <c r="F78" s="118">
        <v>1291</v>
      </c>
      <c r="G78" s="1"/>
    </row>
    <row r="79" spans="1:7" x14ac:dyDescent="0.3">
      <c r="A79" s="1"/>
      <c r="B79" s="1"/>
      <c r="C79" s="1"/>
      <c r="D79" s="1"/>
      <c r="E79" s="1"/>
      <c r="F79" s="1"/>
      <c r="G79" s="1"/>
    </row>
    <row r="80" spans="1:7" x14ac:dyDescent="0.3">
      <c r="A80" s="1"/>
      <c r="B80" s="1"/>
      <c r="C80" s="1"/>
      <c r="D80" s="1"/>
      <c r="E80" s="1"/>
      <c r="F80" s="1"/>
      <c r="G80" s="1"/>
    </row>
    <row r="81" spans="1:7" x14ac:dyDescent="0.3">
      <c r="A81" s="1"/>
      <c r="B81" s="1"/>
      <c r="C81" s="1"/>
      <c r="D81" s="1"/>
      <c r="E81" s="1"/>
      <c r="F81" s="1"/>
      <c r="G81" s="1"/>
    </row>
    <row r="82" spans="1:7" x14ac:dyDescent="0.3">
      <c r="A82" s="1"/>
      <c r="B82" s="1"/>
      <c r="C82" s="1"/>
      <c r="D82" s="1"/>
      <c r="E82" s="1"/>
      <c r="F82" s="1"/>
      <c r="G82" s="1"/>
    </row>
    <row r="83" spans="1:7" x14ac:dyDescent="0.3">
      <c r="A83" s="1"/>
      <c r="B83" s="1"/>
      <c r="C83" s="1"/>
      <c r="D83" s="1"/>
      <c r="E83" s="1"/>
      <c r="F83" s="1"/>
      <c r="G83" s="1"/>
    </row>
    <row r="84" spans="1:7" x14ac:dyDescent="0.3">
      <c r="A84" s="1"/>
      <c r="B84" s="1"/>
      <c r="C84" s="1"/>
      <c r="D84" s="1"/>
      <c r="E84" s="1"/>
      <c r="F84" s="1"/>
      <c r="G84" s="1"/>
    </row>
    <row r="85" spans="1:7" x14ac:dyDescent="0.3">
      <c r="A85" s="1"/>
      <c r="B85" s="1"/>
      <c r="C85" s="1"/>
      <c r="D85" s="1"/>
      <c r="E85" s="1"/>
      <c r="F85" s="1"/>
      <c r="G85" s="1"/>
    </row>
    <row r="86" spans="1:7" x14ac:dyDescent="0.3">
      <c r="A86" s="1"/>
      <c r="B86" s="1"/>
      <c r="C86" s="1"/>
      <c r="D86" s="1"/>
      <c r="E86" s="1"/>
      <c r="F86" s="1"/>
      <c r="G86" s="1"/>
    </row>
    <row r="87" spans="1:7" x14ac:dyDescent="0.3">
      <c r="A87" s="1"/>
      <c r="B87" s="1"/>
      <c r="C87" s="1"/>
      <c r="D87" s="1"/>
      <c r="E87" s="1"/>
      <c r="F87" s="1"/>
      <c r="G87" s="1"/>
    </row>
    <row r="88" spans="1:7" x14ac:dyDescent="0.3">
      <c r="A88" s="1"/>
      <c r="B88" s="1"/>
      <c r="C88" s="1"/>
      <c r="D88" s="1"/>
      <c r="E88" s="1"/>
      <c r="F88" s="1"/>
      <c r="G88" s="1"/>
    </row>
    <row r="89" spans="1:7" x14ac:dyDescent="0.3">
      <c r="A89" s="1"/>
      <c r="B89" s="1"/>
      <c r="C89" s="1"/>
      <c r="D89" s="1"/>
      <c r="E89" s="1"/>
      <c r="F89" s="1"/>
      <c r="G89" s="1"/>
    </row>
    <row r="90" spans="1:7" x14ac:dyDescent="0.3">
      <c r="A90" s="1"/>
      <c r="B90" s="1"/>
      <c r="C90" s="1"/>
      <c r="D90" s="1"/>
      <c r="E90" s="1"/>
      <c r="F90" s="1"/>
      <c r="G90" s="1"/>
    </row>
    <row r="91" spans="1:7" x14ac:dyDescent="0.3">
      <c r="A91" s="1"/>
      <c r="B91" s="1"/>
      <c r="C91" s="1"/>
      <c r="D91" s="1"/>
      <c r="E91" s="1"/>
      <c r="F91" s="1"/>
      <c r="G91" s="1"/>
    </row>
    <row r="92" spans="1:7" x14ac:dyDescent="0.3">
      <c r="A92" s="1"/>
      <c r="B92" s="1"/>
      <c r="C92" s="1"/>
      <c r="D92" s="1"/>
      <c r="E92" s="1"/>
      <c r="F92" s="1"/>
      <c r="G92" s="1"/>
    </row>
    <row r="93" spans="1:7" x14ac:dyDescent="0.3">
      <c r="A93" s="1"/>
      <c r="B93" s="1"/>
      <c r="C93" s="1"/>
      <c r="D93" s="1"/>
      <c r="E93" s="1"/>
      <c r="F93" s="1"/>
      <c r="G93" s="1"/>
    </row>
  </sheetData>
  <mergeCells count="6">
    <mergeCell ref="B72:F72"/>
    <mergeCell ref="B33:F33"/>
    <mergeCell ref="A49:E49"/>
    <mergeCell ref="A8:F8"/>
    <mergeCell ref="B5:F5"/>
    <mergeCell ref="B19:F19"/>
  </mergeCells>
  <conditionalFormatting sqref="B35:C41">
    <cfRule type="cellIs" dxfId="17" priority="2" operator="lessThan">
      <formula>$C$38</formula>
    </cfRule>
    <cfRule type="cellIs" dxfId="16" priority="3" operator="equal">
      <formula>$C$36</formula>
    </cfRule>
    <cfRule type="cellIs" dxfId="15" priority="4" operator="equal">
      <formula>" $30,000.00 "</formula>
    </cfRule>
  </conditionalFormatting>
  <hyperlinks>
    <hyperlink ref="B17" r:id="rId4" xr:uid="{9131DCD8-C011-4E66-AFCA-844131E9589D}"/>
    <hyperlink ref="B47" r:id="rId5" xr:uid="{A5180DB0-296B-43A6-8C68-89241F4E9F5E}"/>
    <hyperlink ref="B60" r:id="rId6" xr:uid="{1138543A-E0EA-4DCF-B500-6D59B5E9BE57}"/>
    <hyperlink ref="B30" r:id="rId7" xr:uid="{B0C17D47-E4E7-475F-A85D-1BFF79066F5D}"/>
  </hyperlinks>
  <pageMargins left="0.7" right="0.7" top="0.75" bottom="0.75" header="0.3" footer="0.3"/>
  <pageSetup orientation="portrait" r:id="rId8"/>
  <drawing r:id="rId9"/>
  <tableParts count="5">
    <tablePart r:id="rId10"/>
    <tablePart r:id="rId11"/>
    <tablePart r:id="rId12"/>
    <tablePart r:id="rId13"/>
    <tablePart r:id="rId1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9C0B7-3924-4B49-9467-095112ACF59C}">
  <dimension ref="A4:I75"/>
  <sheetViews>
    <sheetView workbookViewId="0">
      <selection activeCell="L7" sqref="L7"/>
    </sheetView>
  </sheetViews>
  <sheetFormatPr baseColWidth="10" defaultRowHeight="16.5" x14ac:dyDescent="0.3"/>
  <cols>
    <col min="1" max="1" width="6" customWidth="1"/>
    <col min="2" max="2" width="31" bestFit="1" customWidth="1"/>
    <col min="3" max="3" width="26.5" bestFit="1" customWidth="1"/>
    <col min="4" max="4" width="21" bestFit="1" customWidth="1"/>
    <col min="5" max="5" width="14.5" bestFit="1" customWidth="1"/>
    <col min="6" max="6" width="15" bestFit="1" customWidth="1"/>
  </cols>
  <sheetData>
    <row r="4" spans="1:9" x14ac:dyDescent="0.3">
      <c r="A4" s="1"/>
      <c r="B4" s="1"/>
      <c r="C4" s="1"/>
      <c r="D4" s="1"/>
      <c r="E4" s="1"/>
      <c r="F4" s="1"/>
      <c r="G4" s="1"/>
      <c r="H4" s="1"/>
      <c r="I4" s="1"/>
    </row>
    <row r="5" spans="1:9" x14ac:dyDescent="0.3">
      <c r="A5" s="1"/>
      <c r="B5" s="1"/>
      <c r="C5" s="1"/>
      <c r="D5" s="1"/>
      <c r="E5" s="1"/>
      <c r="F5" s="1"/>
      <c r="G5" s="1"/>
      <c r="H5" s="1"/>
      <c r="I5" s="1"/>
    </row>
    <row r="6" spans="1:9" ht="25.5" x14ac:dyDescent="0.35">
      <c r="A6" s="1"/>
      <c r="B6" s="89" t="s">
        <v>95</v>
      </c>
      <c r="C6" s="89"/>
      <c r="D6" s="89"/>
      <c r="E6" s="89"/>
      <c r="F6" s="89"/>
      <c r="G6" s="89"/>
      <c r="H6" s="1"/>
      <c r="I6" s="1"/>
    </row>
    <row r="7" spans="1:9" x14ac:dyDescent="0.3">
      <c r="A7" s="1"/>
      <c r="B7" s="1"/>
      <c r="C7" s="1"/>
      <c r="D7" s="1"/>
      <c r="E7" s="1"/>
      <c r="F7" s="1"/>
      <c r="G7" s="1"/>
      <c r="H7" s="1"/>
      <c r="I7" s="1"/>
    </row>
    <row r="8" spans="1:9" ht="22.5" x14ac:dyDescent="0.3">
      <c r="A8" s="1"/>
      <c r="B8" s="97" t="s">
        <v>48</v>
      </c>
      <c r="C8" s="97"/>
      <c r="D8" s="97"/>
      <c r="E8" s="97"/>
      <c r="F8" s="97"/>
      <c r="G8" s="97"/>
      <c r="H8" s="97"/>
      <c r="I8" s="1"/>
    </row>
    <row r="9" spans="1:9" ht="17.25" x14ac:dyDescent="0.3">
      <c r="A9" s="1"/>
      <c r="B9" s="48" t="s">
        <v>49</v>
      </c>
      <c r="C9" s="48" t="s">
        <v>52</v>
      </c>
      <c r="D9" s="1"/>
      <c r="E9" s="1"/>
      <c r="F9" s="1"/>
      <c r="G9" s="1"/>
      <c r="H9" s="1"/>
      <c r="I9" s="1"/>
    </row>
    <row r="10" spans="1:9" ht="17.25" x14ac:dyDescent="0.3">
      <c r="A10" s="1"/>
      <c r="B10" s="24" t="s">
        <v>55</v>
      </c>
      <c r="C10" s="25">
        <v>333398</v>
      </c>
      <c r="D10" s="1"/>
      <c r="E10" s="1"/>
      <c r="F10" s="1"/>
      <c r="G10" s="1"/>
      <c r="H10" s="1"/>
      <c r="I10" s="1"/>
    </row>
    <row r="11" spans="1:9" ht="17.25" x14ac:dyDescent="0.3">
      <c r="A11" s="1"/>
      <c r="B11" s="102" t="s">
        <v>50</v>
      </c>
      <c r="C11" s="103">
        <v>308702</v>
      </c>
      <c r="D11" s="1"/>
      <c r="E11" s="1"/>
      <c r="F11" s="1"/>
      <c r="G11" s="1"/>
      <c r="H11" s="1"/>
      <c r="I11" s="1"/>
    </row>
    <row r="12" spans="1:9" ht="17.25" x14ac:dyDescent="0.3">
      <c r="A12" s="1"/>
      <c r="B12" s="24" t="s">
        <v>53</v>
      </c>
      <c r="C12" s="25">
        <v>265730</v>
      </c>
      <c r="D12" s="1"/>
      <c r="E12" s="1"/>
      <c r="F12" s="1"/>
      <c r="G12" s="1"/>
      <c r="H12" s="1"/>
      <c r="I12" s="1"/>
    </row>
    <row r="13" spans="1:9" ht="17.25" x14ac:dyDescent="0.3">
      <c r="A13" s="1"/>
      <c r="B13" s="102" t="s">
        <v>51</v>
      </c>
      <c r="C13" s="103">
        <v>256634</v>
      </c>
      <c r="D13" s="1"/>
      <c r="E13" s="1"/>
      <c r="F13" s="1"/>
      <c r="G13" s="1"/>
      <c r="H13" s="1"/>
      <c r="I13" s="1"/>
    </row>
    <row r="14" spans="1:9" ht="17.25" x14ac:dyDescent="0.3">
      <c r="A14" s="1"/>
      <c r="B14" s="24" t="s">
        <v>54</v>
      </c>
      <c r="C14" s="25">
        <v>206994</v>
      </c>
      <c r="D14" s="1"/>
      <c r="E14" s="1"/>
      <c r="F14" s="1"/>
      <c r="G14" s="1"/>
      <c r="H14" s="1"/>
      <c r="I14" s="1"/>
    </row>
    <row r="15" spans="1:9" x14ac:dyDescent="0.3">
      <c r="A15" s="1"/>
      <c r="B15" s="1"/>
      <c r="C15" s="1"/>
      <c r="D15" s="1"/>
      <c r="E15" s="1"/>
      <c r="F15" s="1"/>
      <c r="G15" s="1"/>
      <c r="H15" s="1"/>
      <c r="I15" s="1"/>
    </row>
    <row r="16" spans="1:9" x14ac:dyDescent="0.3">
      <c r="A16" s="1"/>
      <c r="B16" s="1"/>
      <c r="C16" s="1"/>
      <c r="D16" s="1"/>
      <c r="E16" s="1"/>
      <c r="F16" s="1"/>
      <c r="G16" s="1"/>
      <c r="H16" s="1"/>
      <c r="I16" s="1"/>
    </row>
    <row r="17" spans="1:9" x14ac:dyDescent="0.3">
      <c r="A17" s="1"/>
      <c r="B17" s="1"/>
      <c r="C17" s="1"/>
      <c r="D17" s="1"/>
      <c r="E17" s="1"/>
      <c r="F17" s="1"/>
      <c r="G17" s="1"/>
      <c r="H17" s="1"/>
      <c r="I17" s="1"/>
    </row>
    <row r="18" spans="1:9" x14ac:dyDescent="0.3">
      <c r="A18" s="1"/>
      <c r="B18" s="1"/>
      <c r="C18" s="1"/>
      <c r="D18" s="1"/>
      <c r="E18" s="1"/>
      <c r="F18" s="1"/>
      <c r="G18" s="1"/>
      <c r="H18" s="1"/>
      <c r="I18" s="1"/>
    </row>
    <row r="19" spans="1:9" x14ac:dyDescent="0.3">
      <c r="A19" s="1"/>
      <c r="B19" s="1"/>
      <c r="C19" s="1"/>
      <c r="D19" s="1"/>
      <c r="E19" s="1"/>
      <c r="F19" s="1"/>
      <c r="G19" s="1"/>
      <c r="H19" s="1"/>
      <c r="I19" s="1"/>
    </row>
    <row r="20" spans="1:9" x14ac:dyDescent="0.3">
      <c r="A20" s="1"/>
      <c r="B20" s="1"/>
      <c r="C20" s="1"/>
      <c r="D20" s="1"/>
      <c r="E20" s="1"/>
      <c r="F20" s="1"/>
      <c r="G20" s="1"/>
      <c r="H20" s="1"/>
      <c r="I20" s="1"/>
    </row>
    <row r="21" spans="1:9" x14ac:dyDescent="0.3">
      <c r="A21" s="1"/>
      <c r="B21" s="1"/>
      <c r="C21" s="1"/>
      <c r="D21" s="1"/>
      <c r="E21" s="1"/>
      <c r="F21" s="1"/>
      <c r="G21" s="1"/>
      <c r="H21" s="1"/>
      <c r="I21" s="1"/>
    </row>
    <row r="22" spans="1:9" ht="22.5" x14ac:dyDescent="0.3">
      <c r="A22" s="1"/>
      <c r="B22" s="97" t="s">
        <v>61</v>
      </c>
      <c r="C22" s="97"/>
      <c r="D22" s="97"/>
      <c r="E22" s="97"/>
      <c r="F22" s="97"/>
      <c r="G22" s="97"/>
      <c r="H22" s="97"/>
      <c r="I22" s="1"/>
    </row>
    <row r="23" spans="1:9" x14ac:dyDescent="0.3">
      <c r="A23" s="1"/>
      <c r="B23" s="109" t="s">
        <v>49</v>
      </c>
      <c r="C23" s="110" t="s">
        <v>62</v>
      </c>
      <c r="D23" s="1"/>
      <c r="E23" s="1"/>
      <c r="F23" s="1"/>
      <c r="G23" s="1"/>
      <c r="H23" s="1"/>
      <c r="I23" s="1"/>
    </row>
    <row r="24" spans="1:9" ht="17.25" x14ac:dyDescent="0.3">
      <c r="A24" s="1"/>
      <c r="B24" s="100" t="s">
        <v>66</v>
      </c>
      <c r="C24" s="94">
        <v>40000</v>
      </c>
      <c r="D24" s="1"/>
      <c r="E24" s="1"/>
      <c r="F24" s="1"/>
      <c r="G24" s="1"/>
      <c r="H24" s="1"/>
      <c r="I24" s="1"/>
    </row>
    <row r="25" spans="1:9" ht="17.25" x14ac:dyDescent="0.3">
      <c r="A25" s="1"/>
      <c r="B25" s="101" t="s">
        <v>67</v>
      </c>
      <c r="C25" s="94">
        <v>30000</v>
      </c>
      <c r="D25" s="1"/>
      <c r="E25" s="1"/>
      <c r="F25" s="1"/>
      <c r="G25" s="1"/>
      <c r="H25" s="1"/>
      <c r="I25" s="1"/>
    </row>
    <row r="26" spans="1:9" ht="17.25" x14ac:dyDescent="0.3">
      <c r="A26" s="1"/>
      <c r="B26" s="95" t="s">
        <v>63</v>
      </c>
      <c r="C26" s="94">
        <v>16000</v>
      </c>
      <c r="D26" s="1"/>
      <c r="E26" s="1"/>
      <c r="F26" s="1"/>
      <c r="G26" s="1"/>
      <c r="H26" s="1"/>
      <c r="I26" s="1"/>
    </row>
    <row r="27" spans="1:9" ht="17.25" x14ac:dyDescent="0.3">
      <c r="A27" s="1"/>
      <c r="B27" s="95" t="s">
        <v>64</v>
      </c>
      <c r="C27" s="94">
        <v>15000</v>
      </c>
      <c r="D27" s="1"/>
      <c r="E27" s="1"/>
      <c r="F27" s="1"/>
      <c r="G27" s="1"/>
      <c r="H27" s="1"/>
      <c r="I27" s="1"/>
    </row>
    <row r="28" spans="1:9" ht="17.25" x14ac:dyDescent="0.3">
      <c r="A28" s="1"/>
      <c r="B28" s="95" t="s">
        <v>65</v>
      </c>
      <c r="C28" s="94">
        <v>14000</v>
      </c>
      <c r="D28" s="1"/>
      <c r="E28" s="1"/>
      <c r="F28" s="1"/>
      <c r="G28" s="1"/>
      <c r="H28" s="1"/>
      <c r="I28" s="1"/>
    </row>
    <row r="29" spans="1:9" ht="17.25" x14ac:dyDescent="0.3">
      <c r="A29" s="1"/>
      <c r="B29" s="95" t="s">
        <v>68</v>
      </c>
      <c r="C29" s="94">
        <v>30000</v>
      </c>
      <c r="D29" s="1"/>
      <c r="E29" s="1"/>
      <c r="F29" s="1"/>
      <c r="G29" s="1"/>
      <c r="H29" s="1"/>
      <c r="I29" s="1"/>
    </row>
    <row r="30" spans="1:9" ht="17.25" x14ac:dyDescent="0.3">
      <c r="A30" s="1"/>
      <c r="B30" s="98" t="s">
        <v>69</v>
      </c>
      <c r="C30" s="99">
        <v>16000</v>
      </c>
      <c r="D30" s="1"/>
      <c r="E30" s="1"/>
      <c r="F30" s="1"/>
      <c r="G30" s="1"/>
      <c r="H30" s="1"/>
      <c r="I30" s="1"/>
    </row>
    <row r="31" spans="1:9" x14ac:dyDescent="0.3">
      <c r="A31" s="1"/>
      <c r="B31" s="1"/>
      <c r="C31" s="1"/>
      <c r="D31" s="1"/>
      <c r="E31" s="1"/>
      <c r="F31" s="1"/>
      <c r="G31" s="1"/>
      <c r="H31" s="1"/>
      <c r="I31" s="1"/>
    </row>
    <row r="32" spans="1:9" x14ac:dyDescent="0.3">
      <c r="A32" s="1"/>
      <c r="B32" s="1"/>
      <c r="C32" s="1"/>
      <c r="D32" s="1"/>
      <c r="E32" s="1"/>
      <c r="F32" s="1"/>
      <c r="G32" s="1"/>
      <c r="H32" s="1"/>
      <c r="I32" s="1"/>
    </row>
    <row r="33" spans="1:9" x14ac:dyDescent="0.3">
      <c r="A33" s="1"/>
      <c r="B33" s="1"/>
      <c r="C33" s="1"/>
      <c r="D33" s="1"/>
      <c r="E33" s="1"/>
      <c r="F33" s="1"/>
      <c r="G33" s="1"/>
      <c r="H33" s="1"/>
      <c r="I33" s="1"/>
    </row>
    <row r="34" spans="1:9" x14ac:dyDescent="0.3">
      <c r="A34" s="1"/>
      <c r="B34" s="1"/>
      <c r="C34" s="1"/>
      <c r="D34" s="1"/>
      <c r="E34" s="1"/>
      <c r="F34" s="1"/>
      <c r="G34" s="1"/>
      <c r="H34" s="1"/>
      <c r="I34" s="1"/>
    </row>
    <row r="35" spans="1:9" x14ac:dyDescent="0.3">
      <c r="A35" s="1"/>
      <c r="B35" s="1"/>
      <c r="C35" s="1"/>
      <c r="D35" s="1"/>
      <c r="E35" s="1"/>
      <c r="F35" s="1"/>
      <c r="G35" s="1"/>
      <c r="H35" s="1"/>
      <c r="I35" s="1"/>
    </row>
    <row r="36" spans="1:9" x14ac:dyDescent="0.3">
      <c r="A36" s="1"/>
      <c r="B36" s="1"/>
      <c r="C36" s="1"/>
      <c r="D36" s="1"/>
      <c r="E36" s="1"/>
      <c r="F36" s="1"/>
      <c r="G36" s="1"/>
      <c r="H36" s="1"/>
      <c r="I36" s="1"/>
    </row>
    <row r="37" spans="1:9" x14ac:dyDescent="0.3">
      <c r="A37" s="1"/>
      <c r="B37" s="1"/>
      <c r="C37" s="1"/>
      <c r="D37" s="1"/>
      <c r="E37" s="1"/>
      <c r="F37" s="1"/>
      <c r="G37" s="1"/>
      <c r="H37" s="1"/>
      <c r="I37" s="1"/>
    </row>
    <row r="38" spans="1:9" ht="22.5" x14ac:dyDescent="0.3">
      <c r="A38" s="1"/>
      <c r="B38" s="97" t="s">
        <v>102</v>
      </c>
      <c r="C38" s="97"/>
      <c r="D38" s="97"/>
      <c r="E38" s="97"/>
      <c r="F38" s="97"/>
      <c r="G38" s="97"/>
      <c r="H38" s="97"/>
      <c r="I38" s="1"/>
    </row>
    <row r="39" spans="1:9" ht="17.25" x14ac:dyDescent="0.3">
      <c r="A39" s="1"/>
      <c r="B39" s="108" t="s">
        <v>49</v>
      </c>
      <c r="C39" s="108" t="s">
        <v>96</v>
      </c>
      <c r="D39" s="1"/>
      <c r="E39" s="1"/>
      <c r="F39" s="1"/>
      <c r="G39" s="1"/>
      <c r="H39" s="1"/>
      <c r="I39" s="1"/>
    </row>
    <row r="40" spans="1:9" ht="17.25" x14ac:dyDescent="0.3">
      <c r="A40" s="1"/>
      <c r="B40" s="43" t="s">
        <v>97</v>
      </c>
      <c r="C40" s="104">
        <v>0.56599999999999995</v>
      </c>
      <c r="D40" s="1"/>
      <c r="E40" s="1"/>
      <c r="F40" s="1"/>
      <c r="G40" s="1"/>
      <c r="H40" s="1"/>
      <c r="I40" s="1"/>
    </row>
    <row r="41" spans="1:9" ht="17.25" x14ac:dyDescent="0.3">
      <c r="A41" s="1"/>
      <c r="B41" s="102" t="s">
        <v>98</v>
      </c>
      <c r="C41" s="105">
        <v>0.36399999999999999</v>
      </c>
      <c r="D41" s="1"/>
      <c r="E41" s="1"/>
      <c r="F41" s="1"/>
      <c r="G41" s="1"/>
      <c r="H41" s="1"/>
      <c r="I41" s="1"/>
    </row>
    <row r="42" spans="1:9" ht="17.25" x14ac:dyDescent="0.3">
      <c r="A42" s="1"/>
      <c r="B42" s="102" t="s">
        <v>99</v>
      </c>
      <c r="C42" s="105">
        <v>0.36399999999999999</v>
      </c>
      <c r="D42" s="1"/>
      <c r="E42" s="1"/>
      <c r="F42" s="1"/>
      <c r="G42" s="1"/>
      <c r="H42" s="1"/>
      <c r="I42" s="1"/>
    </row>
    <row r="43" spans="1:9" ht="17.25" x14ac:dyDescent="0.3">
      <c r="A43" s="1"/>
      <c r="B43" s="43" t="s">
        <v>100</v>
      </c>
      <c r="C43" s="104">
        <v>0.22500000000000001</v>
      </c>
      <c r="D43" s="1"/>
      <c r="E43" s="1"/>
      <c r="F43" s="1"/>
      <c r="G43" s="1"/>
      <c r="H43" s="1"/>
      <c r="I43" s="1"/>
    </row>
    <row r="44" spans="1:9" ht="17.25" x14ac:dyDescent="0.3">
      <c r="A44" s="1"/>
      <c r="B44" s="43" t="s">
        <v>101</v>
      </c>
      <c r="C44" s="104">
        <v>0.38600000000000001</v>
      </c>
      <c r="D44" s="1"/>
      <c r="E44" s="1"/>
      <c r="F44" s="1"/>
      <c r="G44" s="1"/>
      <c r="H44" s="1"/>
      <c r="I44" s="1"/>
    </row>
    <row r="45" spans="1:9" x14ac:dyDescent="0.3">
      <c r="A45" s="1"/>
      <c r="B45" s="1"/>
      <c r="C45" s="1"/>
      <c r="D45" s="1"/>
      <c r="E45" s="1"/>
      <c r="F45" s="1"/>
      <c r="G45" s="1"/>
      <c r="H45" s="1"/>
      <c r="I45" s="1"/>
    </row>
    <row r="46" spans="1:9" x14ac:dyDescent="0.3">
      <c r="A46" s="1"/>
      <c r="B46" s="1"/>
      <c r="C46" s="1"/>
      <c r="D46" s="1"/>
      <c r="E46" s="1"/>
      <c r="F46" s="1"/>
      <c r="G46" s="1"/>
      <c r="H46" s="1"/>
      <c r="I46" s="1"/>
    </row>
    <row r="47" spans="1:9" x14ac:dyDescent="0.3">
      <c r="A47" s="1"/>
      <c r="B47" s="1"/>
      <c r="C47" s="1"/>
      <c r="D47" s="1"/>
      <c r="E47" s="1"/>
      <c r="F47" s="1"/>
      <c r="G47" s="1"/>
      <c r="H47" s="1"/>
      <c r="I47" s="1"/>
    </row>
    <row r="48" spans="1:9" x14ac:dyDescent="0.3">
      <c r="B48" t="s">
        <v>31</v>
      </c>
      <c r="I48" s="1"/>
    </row>
    <row r="49" spans="1:9" x14ac:dyDescent="0.3">
      <c r="A49" s="1"/>
      <c r="B49" s="106" t="s">
        <v>57</v>
      </c>
      <c r="C49" s="1"/>
      <c r="D49" s="1"/>
      <c r="E49" s="1"/>
      <c r="F49" s="1"/>
      <c r="G49" s="1"/>
      <c r="H49" s="1"/>
      <c r="I49" s="1"/>
    </row>
    <row r="50" spans="1:9" x14ac:dyDescent="0.3">
      <c r="A50" s="1"/>
      <c r="B50" s="106"/>
      <c r="C50" s="1"/>
      <c r="D50" s="1"/>
      <c r="E50" s="1"/>
      <c r="F50" s="1"/>
      <c r="G50" s="1"/>
      <c r="H50" s="1"/>
      <c r="I50" s="1"/>
    </row>
    <row r="51" spans="1:9" x14ac:dyDescent="0.3">
      <c r="A51" s="1"/>
      <c r="B51" s="1"/>
      <c r="C51" s="1"/>
      <c r="D51" s="1"/>
      <c r="E51" s="1"/>
      <c r="F51" s="1"/>
      <c r="G51" s="1"/>
      <c r="H51" s="1"/>
      <c r="I51" s="1"/>
    </row>
    <row r="52" spans="1:9" ht="22.5" x14ac:dyDescent="0.3">
      <c r="A52" s="87" t="s">
        <v>103</v>
      </c>
      <c r="B52" s="87"/>
      <c r="C52" s="87"/>
      <c r="D52" s="87"/>
      <c r="E52" s="87"/>
      <c r="F52" s="87"/>
      <c r="G52" s="87"/>
      <c r="H52" s="1"/>
      <c r="I52" s="1"/>
    </row>
    <row r="53" spans="1:9" ht="17.25" x14ac:dyDescent="0.3">
      <c r="A53" s="107" t="s">
        <v>78</v>
      </c>
      <c r="B53" s="107" t="s">
        <v>79</v>
      </c>
      <c r="C53" s="107" t="s">
        <v>73</v>
      </c>
      <c r="D53" s="107" t="s">
        <v>80</v>
      </c>
      <c r="E53" s="107" t="s">
        <v>81</v>
      </c>
      <c r="F53" s="108" t="s">
        <v>83</v>
      </c>
      <c r="G53" s="1"/>
      <c r="H53" s="1"/>
      <c r="I53" s="1"/>
    </row>
    <row r="54" spans="1:9" ht="17.25" x14ac:dyDescent="0.3">
      <c r="A54" s="50">
        <v>1</v>
      </c>
      <c r="B54" s="51" t="s">
        <v>71</v>
      </c>
      <c r="C54" s="52">
        <v>220000</v>
      </c>
      <c r="D54" s="52">
        <v>110000</v>
      </c>
      <c r="E54" s="53">
        <f>AVERAGE(C54:D54)</f>
        <v>165000</v>
      </c>
      <c r="F54" s="53">
        <f>(Tabla812[[#This Row],[Ingresados por año]]-Tabla812[[#This Row],[Egresados Por Año]])</f>
        <v>110000</v>
      </c>
      <c r="G54" s="1"/>
      <c r="H54" s="1"/>
      <c r="I54" s="1"/>
    </row>
    <row r="55" spans="1:9" x14ac:dyDescent="0.3">
      <c r="A55" s="67">
        <v>2</v>
      </c>
      <c r="B55" s="68" t="s">
        <v>72</v>
      </c>
      <c r="C55" s="72">
        <v>280000</v>
      </c>
      <c r="D55" s="72">
        <v>145000</v>
      </c>
      <c r="E55" s="69">
        <f t="shared" ref="E55:E59" si="0">AVERAGE(C55:D55)</f>
        <v>212500</v>
      </c>
      <c r="F55" s="69">
        <f>(Tabla812[[#This Row],[Ingresados por año]]-Tabla812[[#This Row],[Egresados Por Año]])</f>
        <v>135000</v>
      </c>
      <c r="G55" s="1"/>
      <c r="H55" s="1"/>
      <c r="I55" s="1"/>
    </row>
    <row r="56" spans="1:9" ht="17.25" x14ac:dyDescent="0.3">
      <c r="A56" s="50">
        <v>3</v>
      </c>
      <c r="B56" s="51" t="s">
        <v>64</v>
      </c>
      <c r="C56" s="52">
        <v>240000</v>
      </c>
      <c r="D56" s="52">
        <v>121000</v>
      </c>
      <c r="E56" s="53">
        <f t="shared" si="0"/>
        <v>180500</v>
      </c>
      <c r="F56" s="53">
        <f>(Tabla812[[#This Row],[Ingresados por año]]-Tabla812[[#This Row],[Egresados Por Año]])</f>
        <v>119000</v>
      </c>
      <c r="G56" s="1"/>
      <c r="H56" s="1"/>
      <c r="I56" s="1"/>
    </row>
    <row r="57" spans="1:9" ht="17.25" x14ac:dyDescent="0.3">
      <c r="A57" s="50">
        <v>4</v>
      </c>
      <c r="B57" s="51" t="s">
        <v>74</v>
      </c>
      <c r="C57" s="52">
        <v>248000</v>
      </c>
      <c r="D57" s="52">
        <v>125000</v>
      </c>
      <c r="E57" s="53">
        <f t="shared" si="0"/>
        <v>186500</v>
      </c>
      <c r="F57" s="53">
        <f>(Tabla812[[#This Row],[Ingresados por año]]-Tabla812[[#This Row],[Egresados Por Año]])</f>
        <v>123000</v>
      </c>
      <c r="G57" s="1"/>
      <c r="H57" s="1"/>
      <c r="I57" s="1"/>
    </row>
    <row r="58" spans="1:9" ht="17.25" x14ac:dyDescent="0.3">
      <c r="A58" s="50">
        <v>5</v>
      </c>
      <c r="B58" s="51" t="s">
        <v>75</v>
      </c>
      <c r="C58" s="52">
        <v>250000</v>
      </c>
      <c r="D58" s="52">
        <v>129000</v>
      </c>
      <c r="E58" s="53">
        <f t="shared" si="0"/>
        <v>189500</v>
      </c>
      <c r="F58" s="53">
        <f>(Tabla812[[#This Row],[Ingresados por año]]-Tabla812[[#This Row],[Egresados Por Año]])</f>
        <v>121000</v>
      </c>
      <c r="G58" s="1"/>
      <c r="H58" s="1"/>
      <c r="I58" s="1"/>
    </row>
    <row r="59" spans="1:9" ht="17.25" x14ac:dyDescent="0.3">
      <c r="A59" s="50">
        <v>6</v>
      </c>
      <c r="B59" s="51" t="s">
        <v>76</v>
      </c>
      <c r="C59" s="52">
        <v>700000</v>
      </c>
      <c r="D59" s="52">
        <v>300000</v>
      </c>
      <c r="E59" s="53">
        <f t="shared" si="0"/>
        <v>500000</v>
      </c>
      <c r="F59" s="53">
        <f>(Tabla812[[#This Row],[Ingresados por año]]-Tabla812[[#This Row],[Egresados Por Año]])</f>
        <v>400000</v>
      </c>
    </row>
    <row r="60" spans="1:9" x14ac:dyDescent="0.3">
      <c r="A60" s="1"/>
      <c r="B60" s="1"/>
      <c r="C60" s="1"/>
      <c r="D60" s="1"/>
      <c r="E60" s="1"/>
      <c r="F60" s="1"/>
      <c r="G60" s="1"/>
      <c r="H60" s="1"/>
      <c r="I60" s="1"/>
    </row>
    <row r="61" spans="1:9" x14ac:dyDescent="0.3">
      <c r="A61" s="1"/>
      <c r="B61" s="1"/>
      <c r="C61" s="1"/>
      <c r="D61" s="1"/>
      <c r="E61" s="1"/>
      <c r="F61" s="1"/>
      <c r="G61" s="1"/>
      <c r="H61" s="1"/>
      <c r="I61" s="1"/>
    </row>
    <row r="62" spans="1:9" x14ac:dyDescent="0.3">
      <c r="A62" s="1"/>
      <c r="B62" s="1"/>
      <c r="C62" s="1"/>
      <c r="D62" s="1"/>
      <c r="E62" s="1"/>
      <c r="F62" s="1"/>
      <c r="G62" s="1"/>
      <c r="H62" s="1"/>
      <c r="I62" s="1"/>
    </row>
    <row r="63" spans="1:9" x14ac:dyDescent="0.3">
      <c r="A63" s="1"/>
      <c r="B63" s="1"/>
      <c r="C63" s="1"/>
      <c r="D63" s="1"/>
      <c r="E63" s="1"/>
      <c r="F63" s="1"/>
      <c r="G63" s="1"/>
      <c r="H63" s="1"/>
      <c r="I63" s="1"/>
    </row>
    <row r="64" spans="1:9" x14ac:dyDescent="0.3">
      <c r="A64" s="1"/>
      <c r="B64" s="1"/>
      <c r="C64" s="1"/>
      <c r="D64" s="1"/>
      <c r="E64" s="1"/>
      <c r="F64" s="1"/>
      <c r="G64" s="1"/>
      <c r="H64" s="1"/>
      <c r="I64" s="1"/>
    </row>
    <row r="65" spans="1:9" x14ac:dyDescent="0.3">
      <c r="A65" s="1"/>
      <c r="B65" s="1"/>
      <c r="C65" s="1"/>
      <c r="D65" s="1"/>
      <c r="E65" s="1"/>
      <c r="F65" s="1"/>
      <c r="G65" s="1"/>
      <c r="H65" s="1"/>
      <c r="I65" s="1"/>
    </row>
    <row r="66" spans="1:9" x14ac:dyDescent="0.3">
      <c r="A66" s="1"/>
      <c r="B66" s="1"/>
      <c r="C66" s="1"/>
      <c r="D66" s="1"/>
      <c r="E66" s="1"/>
      <c r="F66" s="1"/>
      <c r="G66" s="1"/>
      <c r="H66" s="1"/>
      <c r="I66" s="1"/>
    </row>
    <row r="67" spans="1:9" x14ac:dyDescent="0.3">
      <c r="A67" s="1"/>
      <c r="B67" s="1"/>
      <c r="C67" s="1"/>
      <c r="D67" s="1"/>
      <c r="E67" s="1"/>
      <c r="F67" s="1"/>
      <c r="G67" s="1"/>
      <c r="H67" s="1"/>
      <c r="I67" s="1"/>
    </row>
    <row r="68" spans="1:9" x14ac:dyDescent="0.3">
      <c r="A68" s="1"/>
      <c r="B68" s="1"/>
      <c r="C68" s="1"/>
      <c r="D68" s="1"/>
      <c r="E68" s="1"/>
      <c r="F68" s="1"/>
      <c r="G68" s="1"/>
      <c r="H68" s="1"/>
      <c r="I68" s="1"/>
    </row>
    <row r="69" spans="1:9" x14ac:dyDescent="0.3">
      <c r="A69" s="1"/>
      <c r="B69" s="1"/>
      <c r="C69" s="1"/>
      <c r="D69" s="1"/>
      <c r="E69" s="1"/>
      <c r="F69" s="1"/>
      <c r="G69" s="1"/>
      <c r="H69" s="1"/>
      <c r="I69" s="1"/>
    </row>
    <row r="70" spans="1:9" x14ac:dyDescent="0.3">
      <c r="A70" s="1"/>
      <c r="B70" s="1"/>
      <c r="C70" s="1"/>
      <c r="D70" s="1"/>
      <c r="E70" s="1"/>
      <c r="F70" s="1"/>
      <c r="G70" s="1"/>
      <c r="H70" s="1"/>
      <c r="I70" s="1"/>
    </row>
    <row r="71" spans="1:9" x14ac:dyDescent="0.3">
      <c r="A71" s="1"/>
      <c r="B71" s="1"/>
      <c r="C71" s="1"/>
      <c r="D71" s="1"/>
      <c r="E71" s="1"/>
      <c r="F71" s="1"/>
      <c r="G71" s="1"/>
      <c r="H71" s="1"/>
      <c r="I71" s="1"/>
    </row>
    <row r="72" spans="1:9" x14ac:dyDescent="0.3">
      <c r="A72" s="1"/>
      <c r="B72" s="1"/>
      <c r="C72" s="1"/>
      <c r="D72" s="1"/>
      <c r="E72" s="1"/>
      <c r="F72" s="1"/>
      <c r="G72" s="1"/>
      <c r="H72" s="1"/>
      <c r="I72" s="1"/>
    </row>
    <row r="73" spans="1:9" x14ac:dyDescent="0.3">
      <c r="A73" s="1"/>
      <c r="B73" s="1"/>
      <c r="C73" s="1"/>
      <c r="D73" s="1"/>
      <c r="E73" s="1"/>
      <c r="F73" s="1"/>
      <c r="G73" s="1"/>
      <c r="H73" s="1"/>
      <c r="I73" s="1"/>
    </row>
    <row r="74" spans="1:9" x14ac:dyDescent="0.3">
      <c r="A74" s="1"/>
      <c r="B74" s="1"/>
      <c r="C74" s="1"/>
      <c r="D74" s="1"/>
      <c r="E74" s="1"/>
      <c r="F74" s="1"/>
      <c r="G74" s="1"/>
      <c r="H74" s="1"/>
      <c r="I74" s="1"/>
    </row>
    <row r="75" spans="1:9" x14ac:dyDescent="0.3">
      <c r="A75" s="1"/>
      <c r="B75" s="1"/>
      <c r="C75" s="1"/>
      <c r="D75" s="1"/>
      <c r="E75" s="1"/>
      <c r="F75" s="1"/>
      <c r="G75" s="1"/>
      <c r="H75" s="1"/>
      <c r="I75" s="1"/>
    </row>
  </sheetData>
  <mergeCells count="5">
    <mergeCell ref="A52:G52"/>
    <mergeCell ref="B8:H8"/>
    <mergeCell ref="B22:H22"/>
    <mergeCell ref="B6:G6"/>
    <mergeCell ref="B38:H38"/>
  </mergeCells>
  <conditionalFormatting sqref="B24:C30">
    <cfRule type="cellIs" dxfId="11" priority="1" operator="lessThan">
      <formula>$C$43</formula>
    </cfRule>
    <cfRule type="cellIs" dxfId="10" priority="2" operator="equal">
      <formula>$C$41</formula>
    </cfRule>
    <cfRule type="cellIs" dxfId="9" priority="3" operator="equal">
      <formula>" $30,000.00 "</formula>
    </cfRule>
  </conditionalFormatting>
  <hyperlinks>
    <hyperlink ref="B49" r:id="rId1" xr:uid="{2B8F187B-AA61-4597-8CC7-78F3EAE15050}"/>
  </hyperlinks>
  <pageMargins left="0.7" right="0.7" top="0.75" bottom="0.75" header="0.3" footer="0.3"/>
  <drawing r:id="rId2"/>
  <tableParts count="3">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DB7EA-188A-4D55-AB62-7C18703A4F09}">
  <dimension ref="A4:J44"/>
  <sheetViews>
    <sheetView workbookViewId="0"/>
  </sheetViews>
  <sheetFormatPr baseColWidth="10" defaultRowHeight="16.5" x14ac:dyDescent="0.3"/>
  <sheetData>
    <row r="4" spans="1:10" x14ac:dyDescent="0.3">
      <c r="A4" s="1"/>
      <c r="B4" s="1"/>
      <c r="C4" s="1"/>
      <c r="D4" s="1"/>
      <c r="E4" s="1"/>
      <c r="F4" s="1"/>
      <c r="G4" s="1"/>
      <c r="H4" s="1"/>
      <c r="I4" s="1"/>
      <c r="J4" s="1"/>
    </row>
    <row r="5" spans="1:10" ht="25.5" x14ac:dyDescent="0.35">
      <c r="A5" s="1"/>
      <c r="B5" s="89" t="s">
        <v>16</v>
      </c>
      <c r="C5" s="89"/>
      <c r="D5" s="89"/>
      <c r="E5" s="89"/>
      <c r="F5" s="89"/>
      <c r="G5" s="89"/>
      <c r="H5" s="89"/>
      <c r="I5" s="1"/>
      <c r="J5" s="1"/>
    </row>
    <row r="6" spans="1:10" x14ac:dyDescent="0.3">
      <c r="A6" s="1"/>
      <c r="B6" s="1"/>
      <c r="C6" s="1"/>
      <c r="D6" s="1"/>
      <c r="E6" s="1"/>
      <c r="F6" s="1"/>
      <c r="G6" s="1"/>
      <c r="H6" s="1"/>
      <c r="I6" s="1"/>
      <c r="J6" s="1"/>
    </row>
    <row r="7" spans="1:10" x14ac:dyDescent="0.3">
      <c r="A7" s="1"/>
      <c r="B7" s="1"/>
      <c r="C7" s="1"/>
      <c r="D7" s="1"/>
      <c r="E7" s="1"/>
      <c r="F7" s="1"/>
      <c r="G7" s="1"/>
      <c r="H7" s="1"/>
      <c r="I7" s="1"/>
      <c r="J7" s="1"/>
    </row>
    <row r="8" spans="1:10" x14ac:dyDescent="0.3">
      <c r="A8" s="1"/>
      <c r="B8" s="1"/>
      <c r="C8" s="1"/>
      <c r="D8" s="1"/>
      <c r="E8" s="1"/>
      <c r="F8" s="1"/>
      <c r="G8" s="1"/>
      <c r="H8" s="1"/>
      <c r="I8" s="1"/>
      <c r="J8" s="1"/>
    </row>
    <row r="9" spans="1:10" x14ac:dyDescent="0.3">
      <c r="A9" s="1"/>
      <c r="B9" s="1"/>
      <c r="C9" s="1"/>
      <c r="D9" s="1"/>
      <c r="E9" s="1"/>
      <c r="F9" s="1"/>
      <c r="G9" s="1"/>
      <c r="H9" s="1"/>
      <c r="I9" s="1"/>
      <c r="J9" s="1"/>
    </row>
    <row r="10" spans="1:10" x14ac:dyDescent="0.3">
      <c r="A10" s="1"/>
      <c r="B10" s="1"/>
      <c r="C10" s="1"/>
      <c r="D10" s="1"/>
      <c r="E10" s="1"/>
      <c r="F10" s="1"/>
      <c r="G10" s="1"/>
      <c r="H10" s="1"/>
      <c r="I10" s="1"/>
      <c r="J10" s="1"/>
    </row>
    <row r="11" spans="1:10" x14ac:dyDescent="0.3">
      <c r="A11" s="1"/>
      <c r="B11" s="1"/>
      <c r="C11" s="1"/>
      <c r="D11" s="1"/>
      <c r="E11" s="1"/>
      <c r="F11" s="1"/>
      <c r="G11" s="1"/>
      <c r="H11" s="1"/>
      <c r="I11" s="1"/>
      <c r="J11" s="1"/>
    </row>
    <row r="12" spans="1:10" x14ac:dyDescent="0.3">
      <c r="A12" s="1"/>
      <c r="B12" s="1"/>
      <c r="C12" s="1"/>
      <c r="D12" s="1"/>
      <c r="E12" s="1"/>
      <c r="F12" s="1"/>
      <c r="G12" s="1"/>
      <c r="H12" s="1"/>
      <c r="I12" s="1"/>
      <c r="J12" s="1"/>
    </row>
    <row r="13" spans="1:10" x14ac:dyDescent="0.3">
      <c r="A13" s="1"/>
      <c r="B13" s="1"/>
      <c r="C13" s="1"/>
      <c r="D13" s="1"/>
      <c r="E13" s="1"/>
      <c r="F13" s="1"/>
      <c r="G13" s="1"/>
      <c r="H13" s="1"/>
      <c r="I13" s="1"/>
      <c r="J13" s="1"/>
    </row>
    <row r="14" spans="1:10" x14ac:dyDescent="0.3">
      <c r="A14" s="1"/>
      <c r="B14" s="1"/>
      <c r="C14" s="1"/>
      <c r="D14" s="1"/>
      <c r="E14" s="1"/>
      <c r="F14" s="1"/>
      <c r="G14" s="1"/>
      <c r="H14" s="1"/>
      <c r="I14" s="1"/>
      <c r="J14" s="1"/>
    </row>
    <row r="15" spans="1:10" x14ac:dyDescent="0.3">
      <c r="A15" s="1"/>
      <c r="B15" s="1"/>
      <c r="C15" s="1"/>
      <c r="D15" s="1"/>
      <c r="E15" s="1"/>
      <c r="F15" s="1"/>
      <c r="G15" s="1"/>
      <c r="H15" s="1"/>
      <c r="I15" s="1"/>
      <c r="J15" s="1"/>
    </row>
    <row r="16" spans="1:10" x14ac:dyDescent="0.3">
      <c r="A16" s="1"/>
      <c r="B16" s="1"/>
      <c r="C16" s="1"/>
      <c r="D16" s="1"/>
      <c r="E16" s="1"/>
      <c r="F16" s="1"/>
      <c r="G16" s="1"/>
      <c r="H16" s="1"/>
      <c r="I16" s="1"/>
      <c r="J16" s="1"/>
    </row>
    <row r="17" spans="1:10" x14ac:dyDescent="0.3">
      <c r="A17" s="1"/>
      <c r="B17" s="1"/>
      <c r="C17" s="1"/>
      <c r="D17" s="1"/>
      <c r="E17" s="1"/>
      <c r="F17" s="1"/>
      <c r="G17" s="1"/>
      <c r="H17" s="1"/>
      <c r="I17" s="1"/>
      <c r="J17" s="1"/>
    </row>
    <row r="18" spans="1:10" x14ac:dyDescent="0.3">
      <c r="A18" s="1"/>
      <c r="B18" s="1"/>
      <c r="C18" s="1"/>
      <c r="D18" s="1"/>
      <c r="E18" s="1"/>
      <c r="F18" s="1"/>
      <c r="G18" s="1"/>
      <c r="H18" s="1"/>
      <c r="I18" s="1"/>
      <c r="J18" s="1"/>
    </row>
    <row r="19" spans="1:10" x14ac:dyDescent="0.3">
      <c r="A19" s="1"/>
      <c r="B19" s="1"/>
      <c r="C19" s="1"/>
      <c r="D19" s="1"/>
      <c r="E19" s="1"/>
      <c r="F19" s="1"/>
      <c r="G19" s="1"/>
      <c r="H19" s="1"/>
      <c r="I19" s="1"/>
      <c r="J19" s="1"/>
    </row>
    <row r="20" spans="1:10" x14ac:dyDescent="0.3">
      <c r="A20" s="1"/>
      <c r="B20" s="1"/>
      <c r="C20" s="1"/>
      <c r="D20" s="1"/>
      <c r="E20" s="1"/>
      <c r="F20" s="1"/>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1"/>
      <c r="B26" s="1"/>
      <c r="C26" s="1"/>
      <c r="D26" s="1"/>
      <c r="E26" s="1"/>
      <c r="F26" s="1"/>
      <c r="G26" s="1"/>
      <c r="H26" s="1"/>
      <c r="I26" s="1"/>
      <c r="J26" s="1"/>
    </row>
    <row r="27" spans="1:10" x14ac:dyDescent="0.3">
      <c r="A27" s="1"/>
      <c r="B27" s="1"/>
      <c r="C27" s="1"/>
      <c r="D27" s="1"/>
      <c r="E27" s="1"/>
      <c r="F27" s="1"/>
      <c r="G27" s="1"/>
      <c r="H27" s="1"/>
      <c r="I27" s="1"/>
      <c r="J27" s="1"/>
    </row>
    <row r="28" spans="1:10" x14ac:dyDescent="0.3">
      <c r="A28" s="1"/>
      <c r="B28" s="1"/>
      <c r="C28" s="1"/>
      <c r="D28" s="1"/>
      <c r="E28" s="1"/>
      <c r="F28" s="1"/>
      <c r="G28" s="1"/>
      <c r="H28" s="1"/>
      <c r="I28" s="1"/>
      <c r="J28" s="1"/>
    </row>
    <row r="29" spans="1:10" x14ac:dyDescent="0.3">
      <c r="A29" s="1"/>
      <c r="B29" s="1"/>
      <c r="C29" s="1"/>
      <c r="D29" s="1"/>
      <c r="E29" s="1"/>
      <c r="F29" s="1"/>
      <c r="G29" s="1"/>
      <c r="H29" s="1"/>
      <c r="I29" s="1"/>
      <c r="J29" s="1"/>
    </row>
    <row r="30" spans="1:10" x14ac:dyDescent="0.3">
      <c r="A30" s="1"/>
      <c r="B30" s="1"/>
      <c r="C30" s="1"/>
      <c r="D30" s="1"/>
      <c r="E30" s="1"/>
      <c r="F30" s="1"/>
      <c r="G30" s="1"/>
      <c r="H30" s="1"/>
      <c r="I30" s="1"/>
      <c r="J30" s="1"/>
    </row>
    <row r="31" spans="1:10" ht="25.5" x14ac:dyDescent="0.35">
      <c r="A31" s="1"/>
      <c r="B31" s="89" t="s">
        <v>116</v>
      </c>
      <c r="C31" s="89"/>
      <c r="D31" s="89"/>
      <c r="E31" s="89"/>
      <c r="F31" s="89"/>
      <c r="G31" s="89"/>
      <c r="H31" s="89"/>
      <c r="I31" s="89"/>
      <c r="J31" s="1"/>
    </row>
    <row r="32" spans="1:10" x14ac:dyDescent="0.3">
      <c r="A32" s="1"/>
      <c r="B32" s="1"/>
      <c r="C32" s="1"/>
      <c r="D32" s="1"/>
      <c r="E32" s="1"/>
      <c r="F32" s="1"/>
      <c r="G32" s="1"/>
      <c r="H32" s="1"/>
      <c r="I32" s="1"/>
      <c r="J32" s="1"/>
    </row>
    <row r="33" spans="1:10" x14ac:dyDescent="0.3">
      <c r="A33" s="1"/>
      <c r="B33" s="1"/>
      <c r="C33" s="1"/>
      <c r="D33" s="1"/>
      <c r="E33" s="1"/>
      <c r="F33" s="1"/>
      <c r="G33" s="1"/>
      <c r="H33" s="1"/>
      <c r="I33" s="1"/>
      <c r="J33" s="1"/>
    </row>
    <row r="34" spans="1:10" x14ac:dyDescent="0.3">
      <c r="A34" s="1"/>
      <c r="B34" s="1"/>
      <c r="C34" s="1"/>
      <c r="D34" s="1"/>
      <c r="E34" s="1"/>
      <c r="F34" s="1"/>
      <c r="G34" s="1"/>
      <c r="H34" s="1"/>
      <c r="I34" s="1"/>
      <c r="J34" s="1"/>
    </row>
    <row r="35" spans="1:10" x14ac:dyDescent="0.3">
      <c r="A35" s="1"/>
      <c r="B35" s="1"/>
      <c r="C35" s="1"/>
      <c r="D35" s="1"/>
      <c r="E35" s="1"/>
      <c r="F35" s="1"/>
      <c r="G35" s="1"/>
      <c r="H35" s="1"/>
      <c r="I35" s="1"/>
      <c r="J35" s="1"/>
    </row>
    <row r="36" spans="1:10" x14ac:dyDescent="0.3">
      <c r="A36" s="1"/>
      <c r="B36" s="1"/>
      <c r="C36" s="1"/>
      <c r="D36" s="1"/>
      <c r="E36" s="1"/>
      <c r="F36" s="1"/>
      <c r="G36" s="1"/>
      <c r="H36" s="1"/>
      <c r="I36" s="1"/>
      <c r="J36" s="1"/>
    </row>
    <row r="37" spans="1:10" x14ac:dyDescent="0.3">
      <c r="A37" s="1"/>
      <c r="B37" s="1"/>
      <c r="C37" s="1"/>
      <c r="D37" s="1"/>
      <c r="E37" s="1"/>
      <c r="F37" s="1"/>
      <c r="G37" s="1"/>
      <c r="H37" s="1"/>
      <c r="I37" s="1"/>
      <c r="J37" s="1"/>
    </row>
    <row r="38" spans="1:10" x14ac:dyDescent="0.3">
      <c r="A38" s="1"/>
      <c r="B38" s="1"/>
      <c r="C38" s="1"/>
      <c r="D38" s="1"/>
      <c r="E38" s="1"/>
      <c r="F38" s="1"/>
      <c r="G38" s="1"/>
      <c r="H38" s="1"/>
      <c r="I38" s="1"/>
      <c r="J38" s="1"/>
    </row>
    <row r="39" spans="1:10" x14ac:dyDescent="0.3">
      <c r="A39" s="1"/>
      <c r="B39" s="1"/>
      <c r="C39" s="1"/>
      <c r="D39" s="1"/>
      <c r="E39" s="1"/>
      <c r="F39" s="1"/>
      <c r="G39" s="1"/>
      <c r="H39" s="1"/>
      <c r="I39" s="1"/>
      <c r="J39" s="1"/>
    </row>
    <row r="40" spans="1:10" x14ac:dyDescent="0.3">
      <c r="A40" s="1"/>
      <c r="B40" s="1"/>
      <c r="C40" s="1"/>
      <c r="D40" s="1"/>
      <c r="E40" s="1"/>
      <c r="F40" s="1"/>
      <c r="G40" s="1"/>
      <c r="H40" s="1"/>
      <c r="I40" s="1"/>
      <c r="J40" s="1"/>
    </row>
    <row r="41" spans="1:10" x14ac:dyDescent="0.3">
      <c r="A41" s="1"/>
      <c r="B41" s="1"/>
      <c r="C41" s="1"/>
      <c r="D41" s="1"/>
      <c r="E41" s="1"/>
      <c r="F41" s="1"/>
      <c r="G41" s="1"/>
      <c r="H41" s="1"/>
      <c r="I41" s="1"/>
      <c r="J41" s="1"/>
    </row>
    <row r="42" spans="1:10" x14ac:dyDescent="0.3">
      <c r="A42" s="1"/>
      <c r="B42" s="1"/>
      <c r="C42" s="1"/>
      <c r="D42" s="1"/>
      <c r="E42" s="1"/>
      <c r="F42" s="1"/>
      <c r="G42" s="1"/>
      <c r="H42" s="1"/>
      <c r="I42" s="1"/>
      <c r="J42" s="1"/>
    </row>
    <row r="43" spans="1:10" x14ac:dyDescent="0.3">
      <c r="A43" s="1"/>
      <c r="B43" s="1"/>
      <c r="C43" s="1"/>
      <c r="D43" s="1"/>
      <c r="E43" s="1"/>
      <c r="F43" s="1"/>
      <c r="G43" s="1"/>
      <c r="H43" s="1"/>
      <c r="I43" s="1"/>
      <c r="J43" s="1"/>
    </row>
    <row r="44" spans="1:10" x14ac:dyDescent="0.3">
      <c r="A44" s="1"/>
      <c r="B44" s="1"/>
      <c r="C44" s="1"/>
      <c r="D44" s="1"/>
      <c r="E44" s="1"/>
      <c r="F44" s="1"/>
      <c r="G44" s="1"/>
      <c r="H44" s="1"/>
      <c r="I44" s="1"/>
      <c r="J44" s="1"/>
    </row>
  </sheetData>
  <mergeCells count="2">
    <mergeCell ref="B5:H5"/>
    <mergeCell ref="B31:I3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A208-3704-41B7-87C6-4DF2398ACB89}">
  <dimension ref="A4:J42"/>
  <sheetViews>
    <sheetView workbookViewId="0">
      <selection activeCell="B5" sqref="B5:H5"/>
    </sheetView>
  </sheetViews>
  <sheetFormatPr baseColWidth="10" defaultRowHeight="16.5" x14ac:dyDescent="0.3"/>
  <sheetData>
    <row r="4" spans="1:10" x14ac:dyDescent="0.3">
      <c r="A4" s="1"/>
      <c r="B4" s="1"/>
      <c r="C4" s="1"/>
      <c r="D4" s="1"/>
      <c r="E4" s="1"/>
      <c r="F4" s="1"/>
      <c r="G4" s="1"/>
      <c r="H4" s="1"/>
      <c r="I4" s="1"/>
      <c r="J4" s="1"/>
    </row>
    <row r="5" spans="1:10" ht="25.5" x14ac:dyDescent="0.35">
      <c r="A5" s="1"/>
      <c r="B5" s="89" t="s">
        <v>92</v>
      </c>
      <c r="C5" s="89"/>
      <c r="D5" s="89"/>
      <c r="E5" s="89"/>
      <c r="F5" s="89"/>
      <c r="G5" s="89"/>
      <c r="H5" s="89"/>
      <c r="I5" s="1"/>
      <c r="J5" s="1"/>
    </row>
    <row r="6" spans="1:10" x14ac:dyDescent="0.3">
      <c r="A6" s="1"/>
      <c r="B6" s="1"/>
      <c r="C6" s="1"/>
      <c r="D6" s="1"/>
      <c r="E6" s="1"/>
      <c r="F6" s="1"/>
      <c r="G6" s="1"/>
      <c r="H6" s="1"/>
      <c r="I6" s="1"/>
      <c r="J6" s="1"/>
    </row>
    <row r="7" spans="1:10" x14ac:dyDescent="0.3">
      <c r="A7" s="1"/>
      <c r="B7" s="1"/>
      <c r="C7" s="1"/>
      <c r="D7" s="1"/>
      <c r="E7" s="1"/>
      <c r="F7" s="1"/>
      <c r="G7" s="1"/>
      <c r="H7" s="1"/>
      <c r="I7" s="1"/>
      <c r="J7" s="1"/>
    </row>
    <row r="8" spans="1:10" x14ac:dyDescent="0.3">
      <c r="A8" s="1"/>
      <c r="B8" s="1"/>
      <c r="C8" s="1"/>
      <c r="D8" s="1"/>
      <c r="E8" s="1"/>
      <c r="F8" s="1"/>
      <c r="G8" s="1"/>
      <c r="H8" s="1"/>
      <c r="I8" s="1"/>
      <c r="J8" s="1"/>
    </row>
    <row r="9" spans="1:10" x14ac:dyDescent="0.3">
      <c r="A9" s="1"/>
      <c r="B9" s="1"/>
      <c r="C9" s="1"/>
      <c r="D9" s="1"/>
      <c r="E9" s="1"/>
      <c r="F9" s="1"/>
      <c r="G9" s="1"/>
      <c r="H9" s="1"/>
      <c r="I9" s="1"/>
      <c r="J9" s="1"/>
    </row>
    <row r="10" spans="1:10" x14ac:dyDescent="0.3">
      <c r="A10" s="1"/>
      <c r="B10" s="1"/>
      <c r="C10" s="1"/>
      <c r="D10" s="1"/>
      <c r="E10" s="1"/>
      <c r="F10" s="1"/>
      <c r="G10" s="1"/>
      <c r="H10" s="1"/>
      <c r="I10" s="1"/>
      <c r="J10" s="1"/>
    </row>
    <row r="11" spans="1:10" x14ac:dyDescent="0.3">
      <c r="A11" s="1"/>
      <c r="B11" s="1"/>
      <c r="C11" s="1"/>
      <c r="D11" s="1"/>
      <c r="E11" s="1"/>
      <c r="F11" s="1"/>
      <c r="G11" s="1"/>
      <c r="H11" s="1"/>
      <c r="I11" s="1"/>
      <c r="J11" s="1"/>
    </row>
    <row r="12" spans="1:10" x14ac:dyDescent="0.3">
      <c r="A12" s="1"/>
      <c r="B12" s="1"/>
      <c r="C12" s="1"/>
      <c r="D12" s="1"/>
      <c r="E12" s="1"/>
      <c r="F12" s="1"/>
      <c r="G12" s="1"/>
      <c r="H12" s="1"/>
      <c r="I12" s="1"/>
      <c r="J12" s="1"/>
    </row>
    <row r="13" spans="1:10" x14ac:dyDescent="0.3">
      <c r="A13" s="1"/>
      <c r="B13" s="1"/>
      <c r="C13" s="1"/>
      <c r="D13" s="1"/>
      <c r="E13" s="1"/>
      <c r="F13" s="1"/>
      <c r="G13" s="1"/>
      <c r="H13" s="1"/>
      <c r="I13" s="1"/>
      <c r="J13" s="1"/>
    </row>
    <row r="14" spans="1:10" x14ac:dyDescent="0.3">
      <c r="A14" s="1"/>
      <c r="B14" s="1"/>
      <c r="C14" s="1"/>
      <c r="D14" s="1"/>
      <c r="E14" s="1"/>
      <c r="F14" s="1"/>
      <c r="G14" s="1"/>
      <c r="H14" s="1"/>
      <c r="I14" s="1"/>
      <c r="J14" s="1"/>
    </row>
    <row r="15" spans="1:10" x14ac:dyDescent="0.3">
      <c r="A15" s="1"/>
      <c r="B15" s="1"/>
      <c r="C15" s="1"/>
      <c r="D15" s="1"/>
      <c r="E15" s="1"/>
      <c r="F15" s="1"/>
      <c r="G15" s="1"/>
      <c r="H15" s="1"/>
      <c r="I15" s="1"/>
      <c r="J15" s="1"/>
    </row>
    <row r="16" spans="1:10" x14ac:dyDescent="0.3">
      <c r="A16" s="1"/>
      <c r="B16" s="1"/>
      <c r="C16" s="1"/>
      <c r="D16" s="1"/>
      <c r="E16" s="1"/>
      <c r="F16" s="1"/>
      <c r="G16" s="1"/>
      <c r="H16" s="1"/>
      <c r="I16" s="1"/>
      <c r="J16" s="1"/>
    </row>
    <row r="17" spans="1:10" x14ac:dyDescent="0.3">
      <c r="A17" s="1"/>
      <c r="B17" s="1"/>
      <c r="C17" s="1"/>
      <c r="D17" s="1"/>
      <c r="E17" s="1"/>
      <c r="F17" s="1"/>
      <c r="G17" s="1"/>
      <c r="H17" s="1"/>
      <c r="I17" s="1"/>
      <c r="J17" s="1"/>
    </row>
    <row r="18" spans="1:10" x14ac:dyDescent="0.3">
      <c r="A18" s="1"/>
      <c r="B18" s="1"/>
      <c r="C18" s="1"/>
      <c r="D18" s="1"/>
      <c r="E18" s="1"/>
      <c r="F18" s="1"/>
      <c r="G18" s="1"/>
      <c r="H18" s="1"/>
      <c r="I18" s="1"/>
      <c r="J18" s="1"/>
    </row>
    <row r="19" spans="1:10" x14ac:dyDescent="0.3">
      <c r="A19" s="1"/>
      <c r="B19" s="1"/>
      <c r="C19" s="1"/>
      <c r="D19" s="1"/>
      <c r="E19" s="1"/>
      <c r="F19" s="1"/>
      <c r="G19" s="1"/>
      <c r="H19" s="1"/>
      <c r="I19" s="1"/>
      <c r="J19" s="1"/>
    </row>
    <row r="20" spans="1:10" x14ac:dyDescent="0.3">
      <c r="A20" s="1"/>
      <c r="B20" s="1"/>
      <c r="C20" s="1"/>
      <c r="D20" s="1"/>
      <c r="E20" s="1"/>
      <c r="F20" s="1"/>
      <c r="G20" s="1"/>
      <c r="H20" s="1"/>
      <c r="I20" s="1"/>
      <c r="J20" s="1"/>
    </row>
    <row r="21" spans="1:10" x14ac:dyDescent="0.3">
      <c r="A21" s="1"/>
      <c r="B21" s="1"/>
      <c r="C21" s="1"/>
      <c r="D21" s="1"/>
      <c r="E21" s="1"/>
      <c r="F21" s="1"/>
      <c r="G21" s="1"/>
      <c r="H21" s="1"/>
      <c r="I21" s="1"/>
      <c r="J21" s="1"/>
    </row>
    <row r="22" spans="1:10" x14ac:dyDescent="0.3">
      <c r="A22" s="1"/>
      <c r="B22" s="1"/>
      <c r="C22" s="1"/>
      <c r="D22" s="1"/>
      <c r="E22" s="1"/>
      <c r="F22" s="1"/>
      <c r="G22" s="1"/>
      <c r="H22" s="1"/>
      <c r="I22" s="1"/>
      <c r="J22" s="1"/>
    </row>
    <row r="23" spans="1:10" x14ac:dyDescent="0.3">
      <c r="A23" s="1"/>
      <c r="B23" s="1"/>
      <c r="C23" s="1"/>
      <c r="D23" s="1"/>
      <c r="E23" s="1"/>
      <c r="F23" s="1"/>
      <c r="G23" s="1"/>
      <c r="H23" s="1"/>
      <c r="I23" s="1"/>
      <c r="J23" s="1"/>
    </row>
    <row r="24" spans="1:10" x14ac:dyDescent="0.3">
      <c r="A24" s="1"/>
      <c r="B24" s="1"/>
      <c r="C24" s="1"/>
      <c r="D24" s="1"/>
      <c r="E24" s="1"/>
      <c r="F24" s="1"/>
      <c r="G24" s="1"/>
      <c r="H24" s="1"/>
      <c r="I24" s="1"/>
      <c r="J24" s="1"/>
    </row>
    <row r="25" spans="1:10" x14ac:dyDescent="0.3">
      <c r="A25" s="1"/>
      <c r="B25" s="1"/>
      <c r="C25" s="1"/>
      <c r="D25" s="1"/>
      <c r="E25" s="1"/>
      <c r="F25" s="1"/>
      <c r="G25" s="1"/>
      <c r="H25" s="1"/>
      <c r="I25" s="1"/>
      <c r="J25" s="1"/>
    </row>
    <row r="26" spans="1:10" x14ac:dyDescent="0.3">
      <c r="A26" s="1"/>
      <c r="B26" s="1"/>
      <c r="C26" s="1"/>
      <c r="D26" s="1"/>
      <c r="E26" s="1"/>
      <c r="F26" s="1"/>
      <c r="G26" s="1"/>
      <c r="H26" s="1"/>
      <c r="I26" s="1"/>
      <c r="J26" s="1"/>
    </row>
    <row r="27" spans="1:10" x14ac:dyDescent="0.3">
      <c r="A27" s="1"/>
      <c r="B27" s="1"/>
      <c r="C27" s="1"/>
      <c r="D27" s="1"/>
      <c r="E27" s="1"/>
      <c r="F27" s="1"/>
      <c r="G27" s="1"/>
      <c r="H27" s="1"/>
      <c r="I27" s="1"/>
      <c r="J27" s="1"/>
    </row>
    <row r="28" spans="1:10" x14ac:dyDescent="0.3">
      <c r="A28" s="1"/>
      <c r="B28" s="1"/>
      <c r="C28" s="1"/>
      <c r="D28" s="1"/>
      <c r="E28" s="1"/>
      <c r="F28" s="1"/>
      <c r="G28" s="1"/>
      <c r="H28" s="1"/>
      <c r="I28" s="1"/>
      <c r="J28" s="1"/>
    </row>
    <row r="29" spans="1:10" x14ac:dyDescent="0.3">
      <c r="A29" s="1"/>
      <c r="B29" s="1"/>
      <c r="C29" s="1"/>
      <c r="D29" s="1"/>
      <c r="E29" s="1"/>
      <c r="F29" s="1"/>
      <c r="G29" s="1"/>
      <c r="H29" s="1"/>
      <c r="I29" s="1"/>
      <c r="J29" s="1"/>
    </row>
    <row r="30" spans="1:10" x14ac:dyDescent="0.3">
      <c r="A30" s="1"/>
      <c r="B30" s="1"/>
      <c r="C30" s="1"/>
      <c r="D30" s="1"/>
      <c r="E30" s="1"/>
      <c r="F30" s="1"/>
      <c r="G30" s="1"/>
      <c r="H30" s="1"/>
      <c r="I30" s="1"/>
      <c r="J30" s="1"/>
    </row>
    <row r="31" spans="1:10" x14ac:dyDescent="0.3">
      <c r="A31" s="1"/>
      <c r="B31" s="1"/>
      <c r="C31" s="1"/>
      <c r="D31" s="1"/>
      <c r="E31" s="1"/>
      <c r="F31" s="1"/>
      <c r="G31" s="1"/>
      <c r="H31" s="1"/>
      <c r="I31" s="1"/>
      <c r="J31" s="1"/>
    </row>
    <row r="32" spans="1:10" x14ac:dyDescent="0.3">
      <c r="A32" s="1"/>
      <c r="B32" s="1"/>
      <c r="C32" s="1"/>
      <c r="D32" s="1"/>
      <c r="E32" s="1"/>
      <c r="F32" s="1"/>
      <c r="G32" s="1"/>
      <c r="H32" s="1"/>
      <c r="I32" s="1"/>
      <c r="J32" s="1"/>
    </row>
    <row r="33" spans="1:10" x14ac:dyDescent="0.3">
      <c r="A33" s="1"/>
      <c r="B33" s="1"/>
      <c r="C33" s="1"/>
      <c r="D33" s="1"/>
      <c r="E33" s="1"/>
      <c r="F33" s="1"/>
      <c r="G33" s="1"/>
      <c r="H33" s="1"/>
      <c r="I33" s="1"/>
      <c r="J33" s="1"/>
    </row>
    <row r="34" spans="1:10" x14ac:dyDescent="0.3">
      <c r="A34" s="1"/>
      <c r="B34" s="1"/>
      <c r="C34" s="1"/>
      <c r="D34" s="1"/>
      <c r="E34" s="1"/>
      <c r="F34" s="1"/>
      <c r="G34" s="1"/>
      <c r="H34" s="1"/>
      <c r="I34" s="1"/>
      <c r="J34" s="1"/>
    </row>
    <row r="35" spans="1:10" x14ac:dyDescent="0.3">
      <c r="A35" s="1"/>
      <c r="B35" s="1"/>
      <c r="C35" s="1"/>
      <c r="D35" s="1"/>
      <c r="E35" s="1"/>
      <c r="F35" s="1"/>
      <c r="G35" s="1"/>
      <c r="H35" s="1"/>
      <c r="I35" s="1"/>
      <c r="J35" s="1"/>
    </row>
    <row r="36" spans="1:10" x14ac:dyDescent="0.3">
      <c r="A36" s="1"/>
      <c r="B36" s="1"/>
      <c r="C36" s="1"/>
      <c r="D36" s="1"/>
      <c r="E36" s="1"/>
      <c r="F36" s="1"/>
      <c r="G36" s="1"/>
      <c r="H36" s="1"/>
      <c r="I36" s="1"/>
      <c r="J36" s="1"/>
    </row>
    <row r="37" spans="1:10" x14ac:dyDescent="0.3">
      <c r="A37" s="1"/>
      <c r="B37" s="1"/>
      <c r="C37" s="1"/>
      <c r="D37" s="1"/>
      <c r="E37" s="1"/>
      <c r="F37" s="1"/>
      <c r="G37" s="1"/>
      <c r="H37" s="1"/>
      <c r="I37" s="1"/>
      <c r="J37" s="1"/>
    </row>
    <row r="38" spans="1:10" x14ac:dyDescent="0.3">
      <c r="A38" s="1"/>
      <c r="B38" s="1"/>
      <c r="C38" s="1"/>
      <c r="D38" s="1"/>
      <c r="E38" s="1"/>
      <c r="F38" s="1"/>
      <c r="G38" s="1"/>
      <c r="H38" s="1"/>
      <c r="I38" s="1"/>
      <c r="J38" s="1"/>
    </row>
    <row r="39" spans="1:10" x14ac:dyDescent="0.3">
      <c r="A39" s="1"/>
      <c r="B39" s="1"/>
      <c r="C39" s="1"/>
      <c r="D39" s="1"/>
      <c r="E39" s="1"/>
      <c r="F39" s="1"/>
      <c r="G39" s="1"/>
      <c r="H39" s="1"/>
      <c r="I39" s="1"/>
      <c r="J39" s="1"/>
    </row>
    <row r="40" spans="1:10" x14ac:dyDescent="0.3">
      <c r="A40" s="1"/>
      <c r="B40" s="1"/>
      <c r="C40" s="1"/>
      <c r="D40" s="1"/>
      <c r="E40" s="1"/>
      <c r="F40" s="1"/>
      <c r="G40" s="1"/>
      <c r="H40" s="1"/>
      <c r="I40" s="1"/>
      <c r="J40" s="1"/>
    </row>
    <row r="41" spans="1:10" x14ac:dyDescent="0.3">
      <c r="A41" s="1"/>
      <c r="B41" s="1"/>
      <c r="C41" s="1"/>
      <c r="D41" s="1"/>
      <c r="E41" s="1"/>
      <c r="F41" s="1"/>
      <c r="G41" s="1"/>
      <c r="H41" s="1"/>
      <c r="I41" s="1"/>
      <c r="J41" s="1"/>
    </row>
    <row r="42" spans="1:10" x14ac:dyDescent="0.3">
      <c r="A42" s="1"/>
      <c r="B42" s="1"/>
      <c r="C42" s="1"/>
      <c r="D42" s="1"/>
      <c r="E42" s="1"/>
      <c r="F42" s="1"/>
      <c r="G42" s="1"/>
      <c r="H42" s="1"/>
      <c r="I42" s="1"/>
      <c r="J42" s="1"/>
    </row>
  </sheetData>
  <mergeCells count="1">
    <mergeCell ref="B5:H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Portada</vt:lpstr>
      <vt:lpstr>Índice</vt:lpstr>
      <vt:lpstr>Objetivo</vt:lpstr>
      <vt:lpstr>Introducción</vt:lpstr>
      <vt:lpstr>Demanda Laboral</vt:lpstr>
      <vt:lpstr>Base De Datos-Fórmulas</vt:lpstr>
      <vt:lpstr>Demostración Gráfica</vt:lpstr>
      <vt:lpstr>Conclusión</vt:lpstr>
      <vt:lpstr>Bibliografías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Frida Galilea Rodriguez</dc:creator>
  <cp:lastModifiedBy>Frida Galilea Rodriguez</cp:lastModifiedBy>
  <dcterms:created xsi:type="dcterms:W3CDTF">2020-11-17T00:23:41Z</dcterms:created>
  <dcterms:modified xsi:type="dcterms:W3CDTF">2020-11-21T06:22:23Z</dcterms:modified>
</cp:coreProperties>
</file>