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Base Data" sheetId="1" r:id="rId1"/>
    <sheet name="Additional 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<sst xmlns="http://schemas.openxmlformats.org/spreadsheetml/2006/main" count="2631" uniqueCount="44">
  <si>
    <t>how many customers applied for new-car and checking the account balance less than $500.</t>
  </si>
  <si>
    <t>how many customers applied for user-car and checking the account balance less than $500.</t>
  </si>
  <si>
    <t>COUNTIF(A14:A438,AND(IF(A14:A438,"=New Car"),IF(C14:C438,"&lt;500")))</t>
  </si>
  <si>
    <t>how many customers applied for business and checking the account balance less than $500.</t>
  </si>
  <si>
    <t>how many customers applied for education and checking the account balance less than $500.</t>
  </si>
  <si>
    <t>how many customers applied for small-appliance loans and checking the account balance less than $500.</t>
  </si>
  <si>
    <t>Credit Risk Data</t>
  </si>
  <si>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</si>
  <si>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</si>
  <si>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</si>
  <si>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</si>
  <si>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</si>
  <si>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</si>
  <si>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</si>
  <si>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</si>
  <si>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</si>
  <si>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</si>
  <si>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</si>
  <si>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</si>
  <si>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Small Appliance</t>
  </si>
  <si>
    <t>M</t>
  </si>
  <si>
    <t>Single</t>
  </si>
  <si>
    <t>Own</t>
  </si>
  <si>
    <t>Unskilled</t>
  </si>
  <si>
    <t>Low</t>
  </si>
  <si>
    <t>Furniture</t>
  </si>
  <si>
    <t>Divorced</t>
  </si>
  <si>
    <t>Skilled</t>
  </si>
  <si>
    <t>High</t>
  </si>
  <si>
    <t>New Car</t>
  </si>
  <si>
    <t>Management</t>
  </si>
  <si>
    <t>Education</t>
  </si>
  <si>
    <t>Rent</t>
  </si>
  <si>
    <t>Married</t>
  </si>
  <si>
    <t>Business</t>
  </si>
  <si>
    <t>F</t>
  </si>
  <si>
    <t>Used Car</t>
  </si>
  <si>
    <t>Repairs</t>
  </si>
  <si>
    <t>Other</t>
  </si>
  <si>
    <t>Unemployed</t>
  </si>
  <si>
    <t>Retraining</t>
  </si>
  <si>
    <t>Large Appliance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</si>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</sst>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180" fontId="0" fillId="0" borderId="0" xfId="0" applyNumberFormat="1" applyAlignment="1">
      <alignment horizontal="right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180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9"/>
  <sheetViews>
    <sheetView tabSelected="1" workbookViewId="0">
      <selection activeCell="I3" sqref="I3:O3"/>
    </sheetView>
  </sheetViews>
  <sheetFormatPr defaultColWidth="8.82857142857143" defaultRowHeight="12.75"/>
  <cols>
    <col min="1" max="1" width="14.1619047619048" style="7" customWidth="1"/>
    <col min="2" max="2" width="9.33333333333333" style="7" customWidth="1"/>
    <col min="3" max="3" width="7.66666666666667" style="7" customWidth="1"/>
    <col min="4" max="4" width="15.5047619047619" customWidth="1"/>
    <col min="5" max="5" width="15.6666666666667" style="7" customWidth="1"/>
    <col min="6" max="6" width="7.16190476190476" style="7" customWidth="1"/>
    <col min="7" max="7" width="17.1428571428571" style="7" customWidth="1"/>
    <col min="8" max="8" width="4.33333333333333" customWidth="1"/>
    <col min="9" max="9" width="8" style="7" customWidth="1"/>
    <col min="10" max="10" width="5.66666666666667" customWidth="1"/>
    <col min="11" max="11" width="11" style="7" customWidth="1"/>
    <col min="12" max="12" width="10.1619047619048" style="7" customWidth="1"/>
    <col min="13" max="13" width="13.1428571428571" customWidth="1"/>
    <col min="17" max="17" width="9.14285714285714"/>
  </cols>
  <sheetData>
    <row r="1" ht="13.5"/>
    <row r="2" spans="1:17">
      <c r="A2" s="8" t="s">
        <v>0</v>
      </c>
      <c r="B2" s="9"/>
      <c r="C2" s="9"/>
      <c r="D2" s="9"/>
      <c r="E2" s="9"/>
      <c r="F2" s="9"/>
      <c r="G2" s="9"/>
      <c r="H2" s="10"/>
      <c r="I2" s="19">
        <f>COUNTIFS(A14:A438,"=New Car",C14:C438,"&lt;500")</f>
        <v>44</v>
      </c>
      <c r="J2" s="20"/>
      <c r="K2" s="20"/>
      <c r="L2" s="20"/>
      <c r="M2" s="20"/>
      <c r="N2" s="20"/>
      <c r="O2" s="21"/>
      <c r="P2" s="22"/>
      <c r="Q2" s="26"/>
    </row>
    <row r="3" spans="1:18">
      <c r="A3" s="11" t="s">
        <v>1</v>
      </c>
      <c r="B3" s="12"/>
      <c r="C3" s="12"/>
      <c r="D3" s="12"/>
      <c r="E3" s="12"/>
      <c r="F3" s="12"/>
      <c r="G3" s="12"/>
      <c r="H3" s="13"/>
      <c r="I3" s="23">
        <f>COUNTIFS(A14:A438,"=Used Car",C14:C438,"&lt;500")</f>
        <v>21</v>
      </c>
      <c r="J3" s="24"/>
      <c r="K3" s="24"/>
      <c r="L3" s="24"/>
      <c r="M3" s="24"/>
      <c r="N3" s="24"/>
      <c r="O3" s="25"/>
      <c r="P3" s="26"/>
      <c r="Q3" s="26"/>
      <c r="R3" t="s">
        <v>2</v>
      </c>
    </row>
    <row r="4" spans="1:17">
      <c r="A4" s="11" t="s">
        <v>3</v>
      </c>
      <c r="B4" s="12"/>
      <c r="C4" s="12"/>
      <c r="D4" s="12"/>
      <c r="E4" s="12"/>
      <c r="F4" s="12"/>
      <c r="G4" s="12"/>
      <c r="H4" s="13"/>
      <c r="I4" s="23">
        <f>COUNTIFS(A14:A438,"=business",C14:C438,"&lt;500")</f>
        <v>16</v>
      </c>
      <c r="J4" s="24"/>
      <c r="K4" s="24"/>
      <c r="L4" s="24"/>
      <c r="M4" s="24"/>
      <c r="N4" s="24"/>
      <c r="O4" s="25"/>
      <c r="P4" s="26"/>
      <c r="Q4" s="26"/>
    </row>
    <row r="5" spans="1:17">
      <c r="A5" s="11" t="s">
        <v>4</v>
      </c>
      <c r="B5" s="12"/>
      <c r="C5" s="12"/>
      <c r="D5" s="12"/>
      <c r="E5" s="12"/>
      <c r="F5" s="12"/>
      <c r="G5" s="12"/>
      <c r="H5" s="13"/>
      <c r="I5" s="23">
        <f>COUNTIFS(A14:A438,"=education",C14:C438,"&lt;500")</f>
        <v>15</v>
      </c>
      <c r="J5" s="24"/>
      <c r="K5" s="24"/>
      <c r="L5" s="24"/>
      <c r="M5" s="24"/>
      <c r="N5" s="24"/>
      <c r="O5" s="25"/>
      <c r="P5" s="26"/>
      <c r="Q5" s="26"/>
    </row>
    <row r="6" ht="13.5" spans="1:17">
      <c r="A6" s="14" t="s">
        <v>5</v>
      </c>
      <c r="B6" s="15"/>
      <c r="C6" s="15"/>
      <c r="D6" s="15"/>
      <c r="E6" s="15"/>
      <c r="F6" s="15"/>
      <c r="G6" s="15"/>
      <c r="H6" s="16"/>
      <c r="I6" s="27">
        <f>COUNTIFS(A14:A438,"=Small Appliance",C14:C438,"&lt;500")</f>
        <v>40</v>
      </c>
      <c r="J6" s="28"/>
      <c r="K6" s="28"/>
      <c r="L6" s="28"/>
      <c r="M6" s="28"/>
      <c r="N6" s="28"/>
      <c r="O6" s="29"/>
      <c r="P6" s="26"/>
      <c r="Q6" s="26"/>
    </row>
    <row r="7" spans="1:14">
      <c r="A7" s="17"/>
      <c r="B7" s="17"/>
      <c r="C7" s="17"/>
      <c r="D7" s="17"/>
      <c r="E7" s="17"/>
      <c r="F7" s="17"/>
      <c r="G7" s="17"/>
      <c r="H7" s="17"/>
      <c r="I7" s="30">
        <f>COUNTIF(C14:C438,"&lt;500")</f>
        <v>182</v>
      </c>
      <c r="J7" s="30"/>
      <c r="K7" s="30"/>
      <c r="L7" s="30"/>
      <c r="M7" s="30"/>
      <c r="N7" s="30"/>
    </row>
    <row r="8" spans="9:14">
      <c r="I8" s="30">
        <f>COUNTIF(A14:A438,"=New Car")</f>
        <v>104</v>
      </c>
      <c r="J8" s="30"/>
      <c r="K8" s="30"/>
      <c r="L8" s="30"/>
      <c r="M8" s="30"/>
      <c r="N8" s="30"/>
    </row>
    <row r="9" spans="9:14">
      <c r="I9" s="30" cm="1">
        <f t="array" ref="I9">COUNTIF(A14:A438,AND(IF(A14:A438,"=New Car"),IF(C14:C438,"&lt;500")))</f>
        <v>0</v>
      </c>
      <c r="J9" s="30"/>
      <c r="K9" s="30"/>
      <c r="L9" s="30"/>
      <c r="M9" s="30"/>
      <c r="N9" s="30"/>
    </row>
    <row r="10" spans="9:14">
      <c r="I10" s="30">
        <f>COUNTIF(A14:A438,AND(A14="New Car",C14&lt;500))</f>
        <v>0</v>
      </c>
      <c r="J10" s="30"/>
      <c r="K10" s="30"/>
      <c r="L10" s="30"/>
      <c r="M10" s="30"/>
      <c r="N10" s="30"/>
    </row>
    <row r="11" spans="1:1">
      <c r="A11" s="18" t="s">
        <v>6</v>
      </c>
    </row>
    <row r="13" s="1" customFormat="1" ht="13.5" spans="1:12">
      <c r="A13" s="2" t="s">
        <v>7</v>
      </c>
      <c r="B13" s="2" t="s">
        <v>8</v>
      </c>
      <c r="C13" s="2" t="s">
        <v>9</v>
      </c>
      <c r="D13" s="3" t="s">
        <v>10</v>
      </c>
      <c r="E13" s="2" t="s">
        <v>11</v>
      </c>
      <c r="F13" s="2" t="s">
        <v>12</v>
      </c>
      <c r="G13" s="2" t="s">
        <v>13</v>
      </c>
      <c r="H13" s="3" t="s">
        <v>14</v>
      </c>
      <c r="I13" s="2" t="s">
        <v>15</v>
      </c>
      <c r="J13" s="3" t="s">
        <v>16</v>
      </c>
      <c r="K13" s="2" t="s">
        <v>17</v>
      </c>
      <c r="L13" s="2" t="s">
        <v>18</v>
      </c>
    </row>
    <row r="14" ht="13.5" spans="1:19">
      <c r="A14" s="4" t="s">
        <v>19</v>
      </c>
      <c r="B14" s="5">
        <v>0</v>
      </c>
      <c r="C14" s="5">
        <v>739</v>
      </c>
      <c r="D14" s="6">
        <v>13</v>
      </c>
      <c r="E14" s="4">
        <v>12</v>
      </c>
      <c r="F14" s="4" t="s">
        <v>20</v>
      </c>
      <c r="G14" s="4" t="s">
        <v>21</v>
      </c>
      <c r="H14" s="6">
        <v>23</v>
      </c>
      <c r="I14" s="4" t="s">
        <v>22</v>
      </c>
      <c r="J14" s="6">
        <v>3</v>
      </c>
      <c r="K14" s="4" t="s">
        <v>23</v>
      </c>
      <c r="L14" s="4" t="s">
        <v>24</v>
      </c>
      <c r="M14" t="str">
        <f>IF(B14&gt;2000,"HIGH",IF(AND(B14&lt;2000,B14&gt;250),"Medium","LOW"))</f>
        <v>LOW</v>
      </c>
      <c r="N14" s="31">
        <f>B14</f>
        <v>0</v>
      </c>
      <c r="O14" t="str">
        <f>IF(C14&gt;2000,"HIGH",IF(AND(C14&lt;2000,C14&gt;250),"Medium","LOW"))</f>
        <v>Medium</v>
      </c>
      <c r="P14" s="31">
        <f>C14</f>
        <v>739</v>
      </c>
      <c r="Q14">
        <f>IF(A14="New Car",1,0)</f>
        <v>0</v>
      </c>
      <c r="R14">
        <f>IF(C14&lt;500,1,0)</f>
        <v>0</v>
      </c>
      <c r="S14">
        <f>IF(AND(Q14=1,R14=1),1,0)</f>
        <v>0</v>
      </c>
    </row>
    <row r="15" spans="1:19">
      <c r="A15" s="4" t="s">
        <v>25</v>
      </c>
      <c r="B15" s="5">
        <v>0</v>
      </c>
      <c r="C15" s="5">
        <v>1230</v>
      </c>
      <c r="D15" s="6">
        <v>25</v>
      </c>
      <c r="E15" s="4">
        <v>0</v>
      </c>
      <c r="F15" s="4" t="s">
        <v>20</v>
      </c>
      <c r="G15" s="4" t="s">
        <v>26</v>
      </c>
      <c r="H15" s="6">
        <v>32</v>
      </c>
      <c r="I15" s="4" t="s">
        <v>22</v>
      </c>
      <c r="J15" s="6">
        <v>1</v>
      </c>
      <c r="K15" s="4" t="s">
        <v>27</v>
      </c>
      <c r="L15" s="4" t="s">
        <v>28</v>
      </c>
      <c r="M15" t="str">
        <f t="shared" ref="M15:M78" si="0">IF(B15&gt;2000,"HIGH",IF(AND(B15&lt;2000,B15&gt;250),"Medium","LOW"))</f>
        <v>LOW</v>
      </c>
      <c r="N15" s="31">
        <f>B15</f>
        <v>0</v>
      </c>
      <c r="O15" t="str">
        <f>IF(C15&gt;2000,"HIGH",IF(AND(C15&lt;2000,C15&gt;250),"Medium","LOW"))</f>
        <v>Medium</v>
      </c>
      <c r="P15" s="31">
        <f>C15</f>
        <v>1230</v>
      </c>
      <c r="Q15">
        <f t="shared" ref="Q15:Q78" si="1">IF(A15="New Car",1,0)</f>
        <v>0</v>
      </c>
      <c r="R15">
        <f t="shared" ref="R15:R78" si="2">IF(C15&lt;500,1,0)</f>
        <v>0</v>
      </c>
      <c r="S15">
        <f>IF(AND(Q15=1,R15=1),1,0)</f>
        <v>0</v>
      </c>
    </row>
    <row r="16" spans="1:19">
      <c r="A16" s="4" t="s">
        <v>29</v>
      </c>
      <c r="B16" s="5">
        <v>0</v>
      </c>
      <c r="C16" s="5">
        <v>389</v>
      </c>
      <c r="D16" s="6">
        <v>19</v>
      </c>
      <c r="E16" s="4">
        <v>119</v>
      </c>
      <c r="F16" s="4" t="s">
        <v>20</v>
      </c>
      <c r="G16" s="4" t="s">
        <v>21</v>
      </c>
      <c r="H16" s="6">
        <v>38</v>
      </c>
      <c r="I16" s="4" t="s">
        <v>22</v>
      </c>
      <c r="J16" s="6">
        <v>4</v>
      </c>
      <c r="K16" s="4" t="s">
        <v>30</v>
      </c>
      <c r="L16" s="4" t="s">
        <v>28</v>
      </c>
      <c r="M16" t="str">
        <f t="shared" si="0"/>
        <v>LOW</v>
      </c>
      <c r="N16" s="31">
        <f>B16</f>
        <v>0</v>
      </c>
      <c r="O16" t="str">
        <f>IF(C16&gt;2000,"HIGH",IF(AND(C16&lt;2000,C16&gt;250),"Medium","LOW"))</f>
        <v>Medium</v>
      </c>
      <c r="P16" s="31">
        <f>C16</f>
        <v>389</v>
      </c>
      <c r="Q16">
        <f t="shared" si="1"/>
        <v>1</v>
      </c>
      <c r="R16">
        <f t="shared" si="2"/>
        <v>1</v>
      </c>
      <c r="S16">
        <f>IF(AND(Q16=1,R16=1),1,0)</f>
        <v>1</v>
      </c>
    </row>
    <row r="17" spans="1:19">
      <c r="A17" s="4" t="s">
        <v>25</v>
      </c>
      <c r="B17" s="5">
        <v>638</v>
      </c>
      <c r="C17" s="5">
        <v>347</v>
      </c>
      <c r="D17" s="6">
        <v>13</v>
      </c>
      <c r="E17" s="4">
        <v>14</v>
      </c>
      <c r="F17" s="4" t="s">
        <v>20</v>
      </c>
      <c r="G17" s="4" t="s">
        <v>21</v>
      </c>
      <c r="H17" s="6">
        <v>36</v>
      </c>
      <c r="I17" s="4" t="s">
        <v>22</v>
      </c>
      <c r="J17" s="6">
        <v>2</v>
      </c>
      <c r="K17" s="4" t="s">
        <v>23</v>
      </c>
      <c r="L17" s="4" t="s">
        <v>28</v>
      </c>
      <c r="M17" t="str">
        <f t="shared" si="0"/>
        <v>Medium</v>
      </c>
      <c r="N17" s="31">
        <f>B17</f>
        <v>638</v>
      </c>
      <c r="O17" t="str">
        <f>IF(C17&gt;2000,"HIGH",IF(AND(C17&lt;2000,C17&gt;250),"Medium","LOW"))</f>
        <v>Medium</v>
      </c>
      <c r="P17" s="31">
        <f>C17</f>
        <v>347</v>
      </c>
      <c r="Q17">
        <f t="shared" si="1"/>
        <v>0</v>
      </c>
      <c r="R17">
        <f t="shared" si="2"/>
        <v>1</v>
      </c>
      <c r="S17">
        <f>IF(AND(Q17=1,R17=1),1,0)</f>
        <v>0</v>
      </c>
    </row>
    <row r="18" spans="1:19">
      <c r="A18" s="4" t="s">
        <v>31</v>
      </c>
      <c r="B18" s="5">
        <v>963</v>
      </c>
      <c r="C18" s="5">
        <v>4754</v>
      </c>
      <c r="D18" s="6">
        <v>40</v>
      </c>
      <c r="E18" s="4">
        <v>45</v>
      </c>
      <c r="F18" s="4" t="s">
        <v>20</v>
      </c>
      <c r="G18" s="4" t="s">
        <v>21</v>
      </c>
      <c r="H18" s="6">
        <v>31</v>
      </c>
      <c r="I18" s="4" t="s">
        <v>32</v>
      </c>
      <c r="J18" s="6">
        <v>3</v>
      </c>
      <c r="K18" s="4" t="s">
        <v>27</v>
      </c>
      <c r="L18" s="4" t="s">
        <v>24</v>
      </c>
      <c r="M18" t="str">
        <f t="shared" si="0"/>
        <v>Medium</v>
      </c>
      <c r="N18" s="31">
        <f t="shared" ref="N18:N81" si="3">B18</f>
        <v>963</v>
      </c>
      <c r="O18" t="str">
        <f>IF(C18&gt;2000,"HIGH",IF(AND(C18&lt;2000,C18&gt;250),"Medium","LOW"))</f>
        <v>HIGH</v>
      </c>
      <c r="P18" s="31">
        <f>C18</f>
        <v>4754</v>
      </c>
      <c r="Q18">
        <f t="shared" si="1"/>
        <v>0</v>
      </c>
      <c r="R18">
        <f t="shared" si="2"/>
        <v>0</v>
      </c>
      <c r="S18">
        <f>IF(AND(Q18=1,R18=1),1,0)</f>
        <v>0</v>
      </c>
    </row>
    <row r="19" spans="1:19">
      <c r="A19" s="4" t="s">
        <v>25</v>
      </c>
      <c r="B19" s="5">
        <v>2827</v>
      </c>
      <c r="C19" s="5">
        <v>0</v>
      </c>
      <c r="D19" s="6">
        <v>11</v>
      </c>
      <c r="E19" s="4">
        <v>13</v>
      </c>
      <c r="F19" s="4" t="s">
        <v>20</v>
      </c>
      <c r="G19" s="4" t="s">
        <v>33</v>
      </c>
      <c r="H19" s="6">
        <v>25</v>
      </c>
      <c r="I19" s="4" t="s">
        <v>22</v>
      </c>
      <c r="J19" s="6">
        <v>1</v>
      </c>
      <c r="K19" s="4" t="s">
        <v>27</v>
      </c>
      <c r="L19" s="4" t="s">
        <v>24</v>
      </c>
      <c r="M19" t="str">
        <f t="shared" si="0"/>
        <v>HIGH</v>
      </c>
      <c r="N19" s="31">
        <f t="shared" si="3"/>
        <v>2827</v>
      </c>
      <c r="O19" t="str">
        <f>IF(C19&gt;2000,"HIGH",IF(AND(C19&lt;2000,C19&gt;250),"Medium","LOW"))</f>
        <v>LOW</v>
      </c>
      <c r="P19" s="31">
        <f>C19</f>
        <v>0</v>
      </c>
      <c r="Q19">
        <f t="shared" si="1"/>
        <v>0</v>
      </c>
      <c r="R19">
        <f t="shared" si="2"/>
        <v>1</v>
      </c>
      <c r="S19">
        <f>IF(AND(Q19=1,R19=1),1,0)</f>
        <v>0</v>
      </c>
    </row>
    <row r="20" spans="1:19">
      <c r="A20" s="4" t="s">
        <v>29</v>
      </c>
      <c r="B20" s="5">
        <v>0</v>
      </c>
      <c r="C20" s="5">
        <v>229</v>
      </c>
      <c r="D20" s="6">
        <v>13</v>
      </c>
      <c r="E20" s="4">
        <v>16</v>
      </c>
      <c r="F20" s="4" t="s">
        <v>20</v>
      </c>
      <c r="G20" s="4" t="s">
        <v>33</v>
      </c>
      <c r="H20" s="6">
        <v>26</v>
      </c>
      <c r="I20" s="4" t="s">
        <v>22</v>
      </c>
      <c r="J20" s="6">
        <v>3</v>
      </c>
      <c r="K20" s="4" t="s">
        <v>23</v>
      </c>
      <c r="L20" s="4" t="s">
        <v>24</v>
      </c>
      <c r="M20" t="str">
        <f t="shared" si="0"/>
        <v>LOW</v>
      </c>
      <c r="N20" s="31">
        <f t="shared" si="3"/>
        <v>0</v>
      </c>
      <c r="O20" t="str">
        <f t="shared" ref="O20:O83" si="4">IF(C20&gt;2000,"HIGH",IF(AND(C20&lt;2000,C20&gt;250),"Medium","LOW"))</f>
        <v>LOW</v>
      </c>
      <c r="P20" s="31">
        <f t="shared" ref="P20:P83" si="5">C20</f>
        <v>229</v>
      </c>
      <c r="Q20">
        <f t="shared" si="1"/>
        <v>1</v>
      </c>
      <c r="R20">
        <f t="shared" si="2"/>
        <v>1</v>
      </c>
      <c r="S20">
        <f>IF(AND(Q20=1,R20=1),1,0)</f>
        <v>1</v>
      </c>
    </row>
    <row r="21" spans="1:19">
      <c r="A21" s="4" t="s">
        <v>34</v>
      </c>
      <c r="B21" s="5">
        <v>0</v>
      </c>
      <c r="C21" s="5">
        <v>533</v>
      </c>
      <c r="D21" s="6">
        <v>14</v>
      </c>
      <c r="E21" s="4">
        <v>2</v>
      </c>
      <c r="F21" s="4" t="s">
        <v>20</v>
      </c>
      <c r="G21" s="4" t="s">
        <v>21</v>
      </c>
      <c r="H21" s="6">
        <v>27</v>
      </c>
      <c r="I21" s="4" t="s">
        <v>22</v>
      </c>
      <c r="J21" s="6">
        <v>1</v>
      </c>
      <c r="K21" s="4" t="s">
        <v>23</v>
      </c>
      <c r="L21" s="4" t="s">
        <v>24</v>
      </c>
      <c r="M21" t="str">
        <f t="shared" si="0"/>
        <v>LOW</v>
      </c>
      <c r="N21" s="31">
        <f t="shared" si="3"/>
        <v>0</v>
      </c>
      <c r="O21" t="str">
        <f t="shared" si="4"/>
        <v>Medium</v>
      </c>
      <c r="P21" s="31">
        <f t="shared" si="5"/>
        <v>533</v>
      </c>
      <c r="Q21">
        <f t="shared" si="1"/>
        <v>0</v>
      </c>
      <c r="R21">
        <f t="shared" si="2"/>
        <v>0</v>
      </c>
      <c r="S21">
        <f t="shared" ref="S21:S28" si="6">IF(AND(Q21=1,R21=1),1,0)</f>
        <v>0</v>
      </c>
    </row>
    <row r="22" spans="1:19">
      <c r="A22" s="4" t="s">
        <v>19</v>
      </c>
      <c r="B22" s="5">
        <v>6509</v>
      </c>
      <c r="C22" s="5">
        <v>493</v>
      </c>
      <c r="D22" s="6">
        <v>37</v>
      </c>
      <c r="E22" s="4">
        <v>9</v>
      </c>
      <c r="F22" s="4" t="s">
        <v>20</v>
      </c>
      <c r="G22" s="4" t="s">
        <v>21</v>
      </c>
      <c r="H22" s="6">
        <v>25</v>
      </c>
      <c r="I22" s="4" t="s">
        <v>22</v>
      </c>
      <c r="J22" s="6">
        <v>2</v>
      </c>
      <c r="K22" s="4" t="s">
        <v>27</v>
      </c>
      <c r="L22" s="4" t="s">
        <v>28</v>
      </c>
      <c r="M22" t="str">
        <f t="shared" si="0"/>
        <v>HIGH</v>
      </c>
      <c r="N22" s="31">
        <f t="shared" si="3"/>
        <v>6509</v>
      </c>
      <c r="O22" t="str">
        <f t="shared" si="4"/>
        <v>Medium</v>
      </c>
      <c r="P22" s="31">
        <f t="shared" si="5"/>
        <v>493</v>
      </c>
      <c r="Q22">
        <f t="shared" si="1"/>
        <v>0</v>
      </c>
      <c r="R22">
        <f t="shared" si="2"/>
        <v>1</v>
      </c>
      <c r="S22">
        <f t="shared" si="6"/>
        <v>0</v>
      </c>
    </row>
    <row r="23" spans="1:19">
      <c r="A23" s="4" t="s">
        <v>19</v>
      </c>
      <c r="B23" s="5">
        <v>966</v>
      </c>
      <c r="C23" s="5">
        <v>0</v>
      </c>
      <c r="D23" s="6">
        <v>25</v>
      </c>
      <c r="E23" s="4">
        <v>4</v>
      </c>
      <c r="F23" s="4" t="s">
        <v>35</v>
      </c>
      <c r="G23" s="4" t="s">
        <v>26</v>
      </c>
      <c r="H23" s="6">
        <v>43</v>
      </c>
      <c r="I23" s="4" t="s">
        <v>22</v>
      </c>
      <c r="J23" s="6">
        <v>1</v>
      </c>
      <c r="K23" s="4" t="s">
        <v>27</v>
      </c>
      <c r="L23" s="4" t="s">
        <v>28</v>
      </c>
      <c r="M23" t="str">
        <f t="shared" si="0"/>
        <v>Medium</v>
      </c>
      <c r="N23" s="31">
        <f t="shared" si="3"/>
        <v>966</v>
      </c>
      <c r="O23" t="str">
        <f t="shared" si="4"/>
        <v>LOW</v>
      </c>
      <c r="P23" s="31">
        <f t="shared" si="5"/>
        <v>0</v>
      </c>
      <c r="Q23">
        <f t="shared" si="1"/>
        <v>0</v>
      </c>
      <c r="R23">
        <f t="shared" si="2"/>
        <v>1</v>
      </c>
      <c r="S23">
        <f t="shared" si="6"/>
        <v>0</v>
      </c>
    </row>
    <row r="24" spans="1:19">
      <c r="A24" s="4" t="s">
        <v>34</v>
      </c>
      <c r="B24" s="5">
        <v>0</v>
      </c>
      <c r="C24" s="5">
        <v>989</v>
      </c>
      <c r="D24" s="6">
        <v>49</v>
      </c>
      <c r="E24" s="4">
        <v>0</v>
      </c>
      <c r="F24" s="4" t="s">
        <v>20</v>
      </c>
      <c r="G24" s="4" t="s">
        <v>21</v>
      </c>
      <c r="H24" s="6">
        <v>32</v>
      </c>
      <c r="I24" s="4" t="s">
        <v>32</v>
      </c>
      <c r="J24" s="6">
        <v>2</v>
      </c>
      <c r="K24" s="4" t="s">
        <v>30</v>
      </c>
      <c r="L24" s="4" t="s">
        <v>28</v>
      </c>
      <c r="M24" t="str">
        <f t="shared" si="0"/>
        <v>LOW</v>
      </c>
      <c r="N24" s="31">
        <f t="shared" si="3"/>
        <v>0</v>
      </c>
      <c r="O24" t="str">
        <f t="shared" si="4"/>
        <v>Medium</v>
      </c>
      <c r="P24" s="31">
        <f t="shared" si="5"/>
        <v>989</v>
      </c>
      <c r="Q24">
        <f t="shared" si="1"/>
        <v>0</v>
      </c>
      <c r="R24">
        <f t="shared" si="2"/>
        <v>0</v>
      </c>
      <c r="S24">
        <f t="shared" si="6"/>
        <v>0</v>
      </c>
    </row>
    <row r="25" spans="1:19">
      <c r="A25" s="4" t="s">
        <v>29</v>
      </c>
      <c r="B25" s="5">
        <v>0</v>
      </c>
      <c r="C25" s="5">
        <v>3305</v>
      </c>
      <c r="D25" s="6">
        <v>11</v>
      </c>
      <c r="E25" s="4">
        <v>15</v>
      </c>
      <c r="F25" s="4" t="s">
        <v>20</v>
      </c>
      <c r="G25" s="4" t="s">
        <v>21</v>
      </c>
      <c r="H25" s="6">
        <v>34</v>
      </c>
      <c r="I25" s="4" t="s">
        <v>32</v>
      </c>
      <c r="J25" s="6">
        <v>2</v>
      </c>
      <c r="K25" s="4" t="s">
        <v>23</v>
      </c>
      <c r="L25" s="4" t="s">
        <v>24</v>
      </c>
      <c r="M25" t="str">
        <f t="shared" si="0"/>
        <v>LOW</v>
      </c>
      <c r="N25" s="31">
        <f t="shared" si="3"/>
        <v>0</v>
      </c>
      <c r="O25" t="str">
        <f t="shared" si="4"/>
        <v>HIGH</v>
      </c>
      <c r="P25" s="31">
        <f t="shared" si="5"/>
        <v>3305</v>
      </c>
      <c r="Q25">
        <f t="shared" si="1"/>
        <v>1</v>
      </c>
      <c r="R25">
        <f t="shared" si="2"/>
        <v>0</v>
      </c>
      <c r="S25">
        <f t="shared" si="6"/>
        <v>0</v>
      </c>
    </row>
    <row r="26" spans="1:19">
      <c r="A26" s="4" t="s">
        <v>34</v>
      </c>
      <c r="B26" s="5">
        <v>322</v>
      </c>
      <c r="C26" s="5">
        <v>578</v>
      </c>
      <c r="D26" s="6">
        <v>10</v>
      </c>
      <c r="E26" s="4">
        <v>14</v>
      </c>
      <c r="F26" s="4" t="s">
        <v>20</v>
      </c>
      <c r="G26" s="4" t="s">
        <v>33</v>
      </c>
      <c r="H26" s="6">
        <v>26</v>
      </c>
      <c r="I26" s="4" t="s">
        <v>22</v>
      </c>
      <c r="J26" s="6">
        <v>1</v>
      </c>
      <c r="K26" s="4" t="s">
        <v>27</v>
      </c>
      <c r="L26" s="4" t="s">
        <v>24</v>
      </c>
      <c r="M26" t="str">
        <f t="shared" si="0"/>
        <v>Medium</v>
      </c>
      <c r="N26" s="31">
        <f t="shared" si="3"/>
        <v>322</v>
      </c>
      <c r="O26" t="str">
        <f t="shared" si="4"/>
        <v>Medium</v>
      </c>
      <c r="P26" s="31">
        <f t="shared" si="5"/>
        <v>578</v>
      </c>
      <c r="Q26">
        <f t="shared" si="1"/>
        <v>0</v>
      </c>
      <c r="R26">
        <f t="shared" si="2"/>
        <v>0</v>
      </c>
      <c r="S26">
        <f t="shared" si="6"/>
        <v>0</v>
      </c>
    </row>
    <row r="27" spans="1:19">
      <c r="A27" s="4" t="s">
        <v>29</v>
      </c>
      <c r="B27" s="5">
        <v>0</v>
      </c>
      <c r="C27" s="5">
        <v>821</v>
      </c>
      <c r="D27" s="6">
        <v>25</v>
      </c>
      <c r="E27" s="4">
        <v>63</v>
      </c>
      <c r="F27" s="4" t="s">
        <v>20</v>
      </c>
      <c r="G27" s="4" t="s">
        <v>21</v>
      </c>
      <c r="H27" s="6">
        <v>44</v>
      </c>
      <c r="I27" s="4" t="s">
        <v>22</v>
      </c>
      <c r="J27" s="6">
        <v>1</v>
      </c>
      <c r="K27" s="4" t="s">
        <v>27</v>
      </c>
      <c r="L27" s="4" t="s">
        <v>28</v>
      </c>
      <c r="M27" t="str">
        <f t="shared" si="0"/>
        <v>LOW</v>
      </c>
      <c r="N27" s="31">
        <f t="shared" si="3"/>
        <v>0</v>
      </c>
      <c r="O27" t="str">
        <f t="shared" si="4"/>
        <v>Medium</v>
      </c>
      <c r="P27" s="31">
        <f t="shared" si="5"/>
        <v>821</v>
      </c>
      <c r="Q27">
        <f t="shared" si="1"/>
        <v>1</v>
      </c>
      <c r="R27">
        <f t="shared" si="2"/>
        <v>0</v>
      </c>
      <c r="S27">
        <f t="shared" si="6"/>
        <v>0</v>
      </c>
    </row>
    <row r="28" spans="1:19">
      <c r="A28" s="4" t="s">
        <v>29</v>
      </c>
      <c r="B28" s="5">
        <v>396</v>
      </c>
      <c r="C28" s="5">
        <v>228</v>
      </c>
      <c r="D28" s="6">
        <v>13</v>
      </c>
      <c r="E28" s="4">
        <v>26</v>
      </c>
      <c r="F28" s="4" t="s">
        <v>20</v>
      </c>
      <c r="G28" s="4" t="s">
        <v>21</v>
      </c>
      <c r="H28" s="6">
        <v>46</v>
      </c>
      <c r="I28" s="4" t="s">
        <v>22</v>
      </c>
      <c r="J28" s="6">
        <v>3</v>
      </c>
      <c r="K28" s="4" t="s">
        <v>23</v>
      </c>
      <c r="L28" s="4" t="s">
        <v>24</v>
      </c>
      <c r="M28" t="str">
        <f t="shared" si="0"/>
        <v>Medium</v>
      </c>
      <c r="N28" s="31">
        <f t="shared" si="3"/>
        <v>396</v>
      </c>
      <c r="O28" t="str">
        <f t="shared" si="4"/>
        <v>LOW</v>
      </c>
      <c r="P28" s="31">
        <f t="shared" si="5"/>
        <v>228</v>
      </c>
      <c r="Q28">
        <f t="shared" si="1"/>
        <v>1</v>
      </c>
      <c r="R28">
        <f t="shared" si="2"/>
        <v>1</v>
      </c>
      <c r="S28">
        <f t="shared" si="6"/>
        <v>1</v>
      </c>
    </row>
    <row r="29" spans="1:19">
      <c r="A29" s="4" t="s">
        <v>36</v>
      </c>
      <c r="B29" s="5">
        <v>0</v>
      </c>
      <c r="C29" s="5">
        <v>129</v>
      </c>
      <c r="D29" s="6">
        <v>31</v>
      </c>
      <c r="E29" s="4">
        <v>8</v>
      </c>
      <c r="F29" s="4" t="s">
        <v>20</v>
      </c>
      <c r="G29" s="4" t="s">
        <v>26</v>
      </c>
      <c r="H29" s="6">
        <v>39</v>
      </c>
      <c r="I29" s="4" t="s">
        <v>22</v>
      </c>
      <c r="J29" s="6">
        <v>4</v>
      </c>
      <c r="K29" s="4" t="s">
        <v>30</v>
      </c>
      <c r="L29" s="4" t="s">
        <v>24</v>
      </c>
      <c r="M29" t="str">
        <f t="shared" si="0"/>
        <v>LOW</v>
      </c>
      <c r="N29" s="31">
        <f t="shared" si="3"/>
        <v>0</v>
      </c>
      <c r="O29" t="str">
        <f t="shared" si="4"/>
        <v>LOW</v>
      </c>
      <c r="P29" s="31">
        <f t="shared" si="5"/>
        <v>129</v>
      </c>
      <c r="Q29">
        <f t="shared" si="1"/>
        <v>0</v>
      </c>
      <c r="R29">
        <f t="shared" si="2"/>
        <v>1</v>
      </c>
      <c r="S29">
        <f t="shared" ref="S29:S92" si="7">IF(AND(Q29=1,R29=1),1,0)</f>
        <v>0</v>
      </c>
    </row>
    <row r="30" spans="1:19">
      <c r="A30" s="4" t="s">
        <v>25</v>
      </c>
      <c r="B30" s="5">
        <v>652</v>
      </c>
      <c r="C30" s="5">
        <v>732</v>
      </c>
      <c r="D30" s="6">
        <v>49</v>
      </c>
      <c r="E30" s="4">
        <v>4</v>
      </c>
      <c r="F30" s="4" t="s">
        <v>35</v>
      </c>
      <c r="G30" s="4" t="s">
        <v>26</v>
      </c>
      <c r="H30" s="6">
        <v>25</v>
      </c>
      <c r="I30" s="4" t="s">
        <v>22</v>
      </c>
      <c r="J30" s="6">
        <v>2</v>
      </c>
      <c r="K30" s="4" t="s">
        <v>27</v>
      </c>
      <c r="L30" s="4" t="s">
        <v>28</v>
      </c>
      <c r="M30" t="str">
        <f t="shared" si="0"/>
        <v>Medium</v>
      </c>
      <c r="N30" s="31">
        <f t="shared" si="3"/>
        <v>652</v>
      </c>
      <c r="O30" t="str">
        <f t="shared" si="4"/>
        <v>Medium</v>
      </c>
      <c r="P30" s="31">
        <f t="shared" si="5"/>
        <v>732</v>
      </c>
      <c r="Q30">
        <f t="shared" si="1"/>
        <v>0</v>
      </c>
      <c r="R30">
        <f t="shared" si="2"/>
        <v>0</v>
      </c>
      <c r="S30">
        <f t="shared" si="7"/>
        <v>0</v>
      </c>
    </row>
    <row r="31" spans="1:19">
      <c r="A31" s="4" t="s">
        <v>29</v>
      </c>
      <c r="B31" s="5">
        <v>708</v>
      </c>
      <c r="C31" s="5">
        <v>683</v>
      </c>
      <c r="D31" s="6">
        <v>13</v>
      </c>
      <c r="E31" s="4">
        <v>33</v>
      </c>
      <c r="F31" s="4" t="s">
        <v>20</v>
      </c>
      <c r="G31" s="4" t="s">
        <v>21</v>
      </c>
      <c r="H31" s="6">
        <v>31</v>
      </c>
      <c r="I31" s="4" t="s">
        <v>22</v>
      </c>
      <c r="J31" s="6">
        <v>2</v>
      </c>
      <c r="K31" s="4" t="s">
        <v>27</v>
      </c>
      <c r="L31" s="4" t="s">
        <v>24</v>
      </c>
      <c r="M31" t="str">
        <f t="shared" si="0"/>
        <v>Medium</v>
      </c>
      <c r="N31" s="31">
        <f t="shared" si="3"/>
        <v>708</v>
      </c>
      <c r="O31" t="str">
        <f t="shared" si="4"/>
        <v>Medium</v>
      </c>
      <c r="P31" s="31">
        <f t="shared" si="5"/>
        <v>683</v>
      </c>
      <c r="Q31">
        <f t="shared" si="1"/>
        <v>1</v>
      </c>
      <c r="R31">
        <f t="shared" si="2"/>
        <v>0</v>
      </c>
      <c r="S31">
        <f t="shared" si="7"/>
        <v>0</v>
      </c>
    </row>
    <row r="32" spans="1:19">
      <c r="A32" s="4" t="s">
        <v>37</v>
      </c>
      <c r="B32" s="5">
        <v>207</v>
      </c>
      <c r="C32" s="5">
        <v>0</v>
      </c>
      <c r="D32" s="6">
        <v>28</v>
      </c>
      <c r="E32" s="4">
        <v>116</v>
      </c>
      <c r="F32" s="4" t="s">
        <v>20</v>
      </c>
      <c r="G32" s="4" t="s">
        <v>21</v>
      </c>
      <c r="H32" s="6">
        <v>47</v>
      </c>
      <c r="I32" s="4" t="s">
        <v>22</v>
      </c>
      <c r="J32" s="6">
        <v>4</v>
      </c>
      <c r="K32" s="4" t="s">
        <v>27</v>
      </c>
      <c r="L32" s="4" t="s">
        <v>24</v>
      </c>
      <c r="M32" t="str">
        <f t="shared" si="0"/>
        <v>LOW</v>
      </c>
      <c r="N32" s="31">
        <f t="shared" si="3"/>
        <v>207</v>
      </c>
      <c r="O32" t="str">
        <f t="shared" si="4"/>
        <v>LOW</v>
      </c>
      <c r="P32" s="31">
        <f t="shared" si="5"/>
        <v>0</v>
      </c>
      <c r="Q32">
        <f t="shared" si="1"/>
        <v>0</v>
      </c>
      <c r="R32">
        <f t="shared" si="2"/>
        <v>1</v>
      </c>
      <c r="S32">
        <f t="shared" si="7"/>
        <v>0</v>
      </c>
    </row>
    <row r="33" spans="1:19">
      <c r="A33" s="4" t="s">
        <v>31</v>
      </c>
      <c r="B33" s="5">
        <v>287</v>
      </c>
      <c r="C33" s="5">
        <v>12348</v>
      </c>
      <c r="D33" s="6">
        <v>7</v>
      </c>
      <c r="E33" s="4">
        <v>2</v>
      </c>
      <c r="F33" s="4" t="s">
        <v>35</v>
      </c>
      <c r="G33" s="4" t="s">
        <v>26</v>
      </c>
      <c r="H33" s="6">
        <v>23</v>
      </c>
      <c r="I33" s="4" t="s">
        <v>32</v>
      </c>
      <c r="J33" s="6">
        <v>2</v>
      </c>
      <c r="K33" s="4" t="s">
        <v>27</v>
      </c>
      <c r="L33" s="4" t="s">
        <v>28</v>
      </c>
      <c r="M33" t="str">
        <f t="shared" si="0"/>
        <v>Medium</v>
      </c>
      <c r="N33" s="31">
        <f t="shared" si="3"/>
        <v>287</v>
      </c>
      <c r="O33" t="str">
        <f t="shared" si="4"/>
        <v>HIGH</v>
      </c>
      <c r="P33" s="31">
        <f t="shared" si="5"/>
        <v>12348</v>
      </c>
      <c r="Q33">
        <f t="shared" si="1"/>
        <v>0</v>
      </c>
      <c r="R33">
        <f t="shared" si="2"/>
        <v>0</v>
      </c>
      <c r="S33">
        <f t="shared" si="7"/>
        <v>0</v>
      </c>
    </row>
    <row r="34" spans="1:19">
      <c r="A34" s="4" t="s">
        <v>25</v>
      </c>
      <c r="B34" s="5">
        <v>0</v>
      </c>
      <c r="C34" s="5">
        <v>17545</v>
      </c>
      <c r="D34" s="6">
        <v>34</v>
      </c>
      <c r="E34" s="4">
        <v>16</v>
      </c>
      <c r="F34" s="4" t="s">
        <v>35</v>
      </c>
      <c r="G34" s="4" t="s">
        <v>26</v>
      </c>
      <c r="H34" s="6">
        <v>22</v>
      </c>
      <c r="I34" s="4" t="s">
        <v>22</v>
      </c>
      <c r="J34" s="6">
        <v>4</v>
      </c>
      <c r="K34" s="4" t="s">
        <v>27</v>
      </c>
      <c r="L34" s="4" t="s">
        <v>28</v>
      </c>
      <c r="M34" t="str">
        <f t="shared" si="0"/>
        <v>LOW</v>
      </c>
      <c r="N34" s="31">
        <f t="shared" si="3"/>
        <v>0</v>
      </c>
      <c r="O34" t="str">
        <f t="shared" si="4"/>
        <v>HIGH</v>
      </c>
      <c r="P34" s="31">
        <f t="shared" si="5"/>
        <v>17545</v>
      </c>
      <c r="Q34">
        <f t="shared" si="1"/>
        <v>0</v>
      </c>
      <c r="R34">
        <f t="shared" si="2"/>
        <v>0</v>
      </c>
      <c r="S34">
        <f t="shared" si="7"/>
        <v>0</v>
      </c>
    </row>
    <row r="35" spans="1:19">
      <c r="A35" s="4" t="s">
        <v>25</v>
      </c>
      <c r="B35" s="5">
        <v>101</v>
      </c>
      <c r="C35" s="5">
        <v>3871</v>
      </c>
      <c r="D35" s="6">
        <v>13</v>
      </c>
      <c r="E35" s="4">
        <v>5</v>
      </c>
      <c r="F35" s="4" t="s">
        <v>35</v>
      </c>
      <c r="G35" s="4" t="s">
        <v>26</v>
      </c>
      <c r="H35" s="6">
        <v>26</v>
      </c>
      <c r="I35" s="4" t="s">
        <v>32</v>
      </c>
      <c r="J35" s="6">
        <v>4</v>
      </c>
      <c r="K35" s="4" t="s">
        <v>27</v>
      </c>
      <c r="L35" s="4" t="s">
        <v>28</v>
      </c>
      <c r="M35" t="str">
        <f t="shared" si="0"/>
        <v>LOW</v>
      </c>
      <c r="N35" s="31">
        <f t="shared" si="3"/>
        <v>101</v>
      </c>
      <c r="O35" t="str">
        <f t="shared" si="4"/>
        <v>HIGH</v>
      </c>
      <c r="P35" s="31">
        <f t="shared" si="5"/>
        <v>3871</v>
      </c>
      <c r="Q35">
        <f t="shared" si="1"/>
        <v>0</v>
      </c>
      <c r="R35">
        <f t="shared" si="2"/>
        <v>0</v>
      </c>
      <c r="S35">
        <f t="shared" si="7"/>
        <v>0</v>
      </c>
    </row>
    <row r="36" spans="1:19">
      <c r="A36" s="4" t="s">
        <v>25</v>
      </c>
      <c r="B36" s="5">
        <v>0</v>
      </c>
      <c r="C36" s="5">
        <v>0</v>
      </c>
      <c r="D36" s="6">
        <v>25</v>
      </c>
      <c r="E36" s="4">
        <v>23</v>
      </c>
      <c r="F36" s="4" t="s">
        <v>20</v>
      </c>
      <c r="G36" s="4" t="s">
        <v>33</v>
      </c>
      <c r="H36" s="6">
        <v>19</v>
      </c>
      <c r="I36" s="4" t="s">
        <v>22</v>
      </c>
      <c r="J36" s="6">
        <v>4</v>
      </c>
      <c r="K36" s="4" t="s">
        <v>27</v>
      </c>
      <c r="L36" s="4" t="s">
        <v>28</v>
      </c>
      <c r="M36" t="str">
        <f t="shared" si="0"/>
        <v>LOW</v>
      </c>
      <c r="N36" s="31">
        <f t="shared" si="3"/>
        <v>0</v>
      </c>
      <c r="O36" t="str">
        <f t="shared" si="4"/>
        <v>LOW</v>
      </c>
      <c r="P36" s="31">
        <f t="shared" si="5"/>
        <v>0</v>
      </c>
      <c r="Q36">
        <f t="shared" si="1"/>
        <v>0</v>
      </c>
      <c r="R36">
        <f t="shared" si="2"/>
        <v>1</v>
      </c>
      <c r="S36">
        <f t="shared" si="7"/>
        <v>0</v>
      </c>
    </row>
    <row r="37" spans="1:19">
      <c r="A37" s="4" t="s">
        <v>25</v>
      </c>
      <c r="B37" s="5">
        <v>0</v>
      </c>
      <c r="C37" s="5">
        <v>485</v>
      </c>
      <c r="D37" s="6">
        <v>37</v>
      </c>
      <c r="E37" s="4">
        <v>23</v>
      </c>
      <c r="F37" s="4" t="s">
        <v>35</v>
      </c>
      <c r="G37" s="4" t="s">
        <v>26</v>
      </c>
      <c r="H37" s="6">
        <v>27</v>
      </c>
      <c r="I37" s="4" t="s">
        <v>22</v>
      </c>
      <c r="J37" s="6">
        <v>2</v>
      </c>
      <c r="K37" s="4" t="s">
        <v>30</v>
      </c>
      <c r="L37" s="4" t="s">
        <v>28</v>
      </c>
      <c r="M37" t="str">
        <f t="shared" si="0"/>
        <v>LOW</v>
      </c>
      <c r="N37" s="31">
        <f t="shared" si="3"/>
        <v>0</v>
      </c>
      <c r="O37" t="str">
        <f t="shared" si="4"/>
        <v>Medium</v>
      </c>
      <c r="P37" s="31">
        <f t="shared" si="5"/>
        <v>485</v>
      </c>
      <c r="Q37">
        <f t="shared" si="1"/>
        <v>0</v>
      </c>
      <c r="R37">
        <f t="shared" si="2"/>
        <v>1</v>
      </c>
      <c r="S37">
        <f t="shared" si="7"/>
        <v>0</v>
      </c>
    </row>
    <row r="38" spans="1:19">
      <c r="A38" s="4" t="s">
        <v>29</v>
      </c>
      <c r="B38" s="5">
        <v>0</v>
      </c>
      <c r="C38" s="5">
        <v>10723</v>
      </c>
      <c r="D38" s="6">
        <v>11</v>
      </c>
      <c r="E38" s="4">
        <v>15</v>
      </c>
      <c r="F38" s="4" t="s">
        <v>20</v>
      </c>
      <c r="G38" s="4" t="s">
        <v>21</v>
      </c>
      <c r="H38" s="6">
        <v>39</v>
      </c>
      <c r="I38" s="4" t="s">
        <v>32</v>
      </c>
      <c r="J38" s="6">
        <v>2</v>
      </c>
      <c r="K38" s="4" t="s">
        <v>23</v>
      </c>
      <c r="L38" s="4" t="s">
        <v>24</v>
      </c>
      <c r="M38" t="str">
        <f t="shared" si="0"/>
        <v>LOW</v>
      </c>
      <c r="N38" s="31">
        <f t="shared" si="3"/>
        <v>0</v>
      </c>
      <c r="O38" t="str">
        <f t="shared" si="4"/>
        <v>HIGH</v>
      </c>
      <c r="P38" s="31">
        <f t="shared" si="5"/>
        <v>10723</v>
      </c>
      <c r="Q38">
        <f t="shared" si="1"/>
        <v>1</v>
      </c>
      <c r="R38">
        <f t="shared" si="2"/>
        <v>0</v>
      </c>
      <c r="S38">
        <f t="shared" si="7"/>
        <v>0</v>
      </c>
    </row>
    <row r="39" spans="1:19">
      <c r="A39" s="4" t="s">
        <v>34</v>
      </c>
      <c r="B39" s="5">
        <v>141</v>
      </c>
      <c r="C39" s="5">
        <v>245</v>
      </c>
      <c r="D39" s="6">
        <v>22</v>
      </c>
      <c r="E39" s="4">
        <v>33</v>
      </c>
      <c r="F39" s="4" t="s">
        <v>20</v>
      </c>
      <c r="G39" s="4" t="s">
        <v>21</v>
      </c>
      <c r="H39" s="6">
        <v>26</v>
      </c>
      <c r="I39" s="4" t="s">
        <v>22</v>
      </c>
      <c r="J39" s="6">
        <v>3</v>
      </c>
      <c r="K39" s="4" t="s">
        <v>27</v>
      </c>
      <c r="L39" s="4" t="s">
        <v>24</v>
      </c>
      <c r="M39" t="str">
        <f t="shared" si="0"/>
        <v>LOW</v>
      </c>
      <c r="N39" s="31">
        <f t="shared" si="3"/>
        <v>141</v>
      </c>
      <c r="O39" t="str">
        <f t="shared" si="4"/>
        <v>LOW</v>
      </c>
      <c r="P39" s="31">
        <f t="shared" si="5"/>
        <v>245</v>
      </c>
      <c r="Q39">
        <f t="shared" si="1"/>
        <v>0</v>
      </c>
      <c r="R39">
        <f t="shared" si="2"/>
        <v>1</v>
      </c>
      <c r="S39">
        <f t="shared" si="7"/>
        <v>0</v>
      </c>
    </row>
    <row r="40" spans="1:19">
      <c r="A40" s="4" t="s">
        <v>36</v>
      </c>
      <c r="B40" s="5">
        <v>0</v>
      </c>
      <c r="C40" s="5">
        <v>0</v>
      </c>
      <c r="D40" s="6">
        <v>19</v>
      </c>
      <c r="E40" s="4">
        <v>58</v>
      </c>
      <c r="F40" s="4" t="s">
        <v>20</v>
      </c>
      <c r="G40" s="4" t="s">
        <v>21</v>
      </c>
      <c r="H40" s="6">
        <v>50</v>
      </c>
      <c r="I40" s="4" t="s">
        <v>38</v>
      </c>
      <c r="J40" s="6">
        <v>4</v>
      </c>
      <c r="K40" s="4" t="s">
        <v>27</v>
      </c>
      <c r="L40" s="4" t="s">
        <v>28</v>
      </c>
      <c r="M40" t="str">
        <f t="shared" si="0"/>
        <v>LOW</v>
      </c>
      <c r="N40" s="31">
        <f t="shared" si="3"/>
        <v>0</v>
      </c>
      <c r="O40" t="str">
        <f t="shared" si="4"/>
        <v>LOW</v>
      </c>
      <c r="P40" s="31">
        <f t="shared" si="5"/>
        <v>0</v>
      </c>
      <c r="Q40">
        <f t="shared" si="1"/>
        <v>0</v>
      </c>
      <c r="R40">
        <f t="shared" si="2"/>
        <v>1</v>
      </c>
      <c r="S40">
        <f t="shared" si="7"/>
        <v>0</v>
      </c>
    </row>
    <row r="41" spans="1:19">
      <c r="A41" s="4" t="s">
        <v>36</v>
      </c>
      <c r="B41" s="5">
        <v>2484</v>
      </c>
      <c r="C41" s="5">
        <v>0</v>
      </c>
      <c r="D41" s="6">
        <v>49</v>
      </c>
      <c r="E41" s="4">
        <v>46</v>
      </c>
      <c r="F41" s="4" t="s">
        <v>20</v>
      </c>
      <c r="G41" s="4" t="s">
        <v>21</v>
      </c>
      <c r="H41" s="6">
        <v>34</v>
      </c>
      <c r="I41" s="4" t="s">
        <v>38</v>
      </c>
      <c r="J41" s="6">
        <v>1</v>
      </c>
      <c r="K41" s="4" t="s">
        <v>27</v>
      </c>
      <c r="L41" s="4" t="s">
        <v>24</v>
      </c>
      <c r="M41" t="str">
        <f t="shared" si="0"/>
        <v>HIGH</v>
      </c>
      <c r="N41" s="31">
        <f t="shared" si="3"/>
        <v>2484</v>
      </c>
      <c r="O41" t="str">
        <f t="shared" si="4"/>
        <v>LOW</v>
      </c>
      <c r="P41" s="31">
        <f t="shared" si="5"/>
        <v>0</v>
      </c>
      <c r="Q41">
        <f t="shared" si="1"/>
        <v>0</v>
      </c>
      <c r="R41">
        <f t="shared" si="2"/>
        <v>1</v>
      </c>
      <c r="S41">
        <f t="shared" si="7"/>
        <v>0</v>
      </c>
    </row>
    <row r="42" spans="1:19">
      <c r="A42" s="4" t="s">
        <v>19</v>
      </c>
      <c r="B42" s="5">
        <v>237</v>
      </c>
      <c r="C42" s="5">
        <v>236</v>
      </c>
      <c r="D42" s="6">
        <v>37</v>
      </c>
      <c r="E42" s="4">
        <v>24</v>
      </c>
      <c r="F42" s="4" t="s">
        <v>20</v>
      </c>
      <c r="G42" s="4" t="s">
        <v>21</v>
      </c>
      <c r="H42" s="6">
        <v>23</v>
      </c>
      <c r="I42" s="4" t="s">
        <v>32</v>
      </c>
      <c r="J42" s="6">
        <v>4</v>
      </c>
      <c r="K42" s="4" t="s">
        <v>27</v>
      </c>
      <c r="L42" s="4" t="s">
        <v>24</v>
      </c>
      <c r="M42" t="str">
        <f t="shared" si="0"/>
        <v>LOW</v>
      </c>
      <c r="N42" s="31">
        <f t="shared" si="3"/>
        <v>237</v>
      </c>
      <c r="O42" t="str">
        <f t="shared" si="4"/>
        <v>LOW</v>
      </c>
      <c r="P42" s="31">
        <f t="shared" si="5"/>
        <v>236</v>
      </c>
      <c r="Q42">
        <f t="shared" si="1"/>
        <v>0</v>
      </c>
      <c r="R42">
        <f t="shared" si="2"/>
        <v>1</v>
      </c>
      <c r="S42">
        <f t="shared" si="7"/>
        <v>0</v>
      </c>
    </row>
    <row r="43" spans="1:19">
      <c r="A43" s="4" t="s">
        <v>19</v>
      </c>
      <c r="B43" s="5">
        <v>0</v>
      </c>
      <c r="C43" s="5">
        <v>485</v>
      </c>
      <c r="D43" s="6">
        <v>19</v>
      </c>
      <c r="E43" s="4">
        <v>12</v>
      </c>
      <c r="F43" s="4" t="s">
        <v>20</v>
      </c>
      <c r="G43" s="4" t="s">
        <v>21</v>
      </c>
      <c r="H43" s="6">
        <v>23</v>
      </c>
      <c r="I43" s="4" t="s">
        <v>22</v>
      </c>
      <c r="J43" s="6">
        <v>2</v>
      </c>
      <c r="K43" s="4" t="s">
        <v>27</v>
      </c>
      <c r="L43" s="4" t="s">
        <v>24</v>
      </c>
      <c r="M43" t="str">
        <f t="shared" si="0"/>
        <v>LOW</v>
      </c>
      <c r="N43" s="31">
        <f t="shared" si="3"/>
        <v>0</v>
      </c>
      <c r="O43" t="str">
        <f t="shared" si="4"/>
        <v>Medium</v>
      </c>
      <c r="P43" s="31">
        <f t="shared" si="5"/>
        <v>485</v>
      </c>
      <c r="Q43">
        <f t="shared" si="1"/>
        <v>0</v>
      </c>
      <c r="R43">
        <f t="shared" si="2"/>
        <v>1</v>
      </c>
      <c r="S43">
        <f t="shared" si="7"/>
        <v>0</v>
      </c>
    </row>
    <row r="44" spans="1:19">
      <c r="A44" s="4" t="s">
        <v>31</v>
      </c>
      <c r="B44" s="5">
        <v>335</v>
      </c>
      <c r="C44" s="5">
        <v>1708</v>
      </c>
      <c r="D44" s="6">
        <v>37</v>
      </c>
      <c r="E44" s="4">
        <v>7</v>
      </c>
      <c r="F44" s="4" t="s">
        <v>20</v>
      </c>
      <c r="G44" s="4" t="s">
        <v>21</v>
      </c>
      <c r="H44" s="6">
        <v>46</v>
      </c>
      <c r="I44" s="4" t="s">
        <v>38</v>
      </c>
      <c r="J44" s="6">
        <v>4</v>
      </c>
      <c r="K44" s="4" t="s">
        <v>27</v>
      </c>
      <c r="L44" s="4" t="s">
        <v>28</v>
      </c>
      <c r="M44" t="str">
        <f t="shared" si="0"/>
        <v>Medium</v>
      </c>
      <c r="N44" s="31">
        <f t="shared" si="3"/>
        <v>335</v>
      </c>
      <c r="O44" t="str">
        <f t="shared" si="4"/>
        <v>Medium</v>
      </c>
      <c r="P44" s="31">
        <f t="shared" si="5"/>
        <v>1708</v>
      </c>
      <c r="Q44">
        <f t="shared" si="1"/>
        <v>0</v>
      </c>
      <c r="R44">
        <f t="shared" si="2"/>
        <v>0</v>
      </c>
      <c r="S44">
        <f t="shared" si="7"/>
        <v>0</v>
      </c>
    </row>
    <row r="45" spans="1:19">
      <c r="A45" s="4" t="s">
        <v>19</v>
      </c>
      <c r="B45" s="5">
        <v>3565</v>
      </c>
      <c r="C45" s="5">
        <v>0</v>
      </c>
      <c r="D45" s="6">
        <v>31</v>
      </c>
      <c r="E45" s="4">
        <v>32</v>
      </c>
      <c r="F45" s="4" t="s">
        <v>20</v>
      </c>
      <c r="G45" s="4" t="s">
        <v>21</v>
      </c>
      <c r="H45" s="6">
        <v>35</v>
      </c>
      <c r="I45" s="4" t="s">
        <v>22</v>
      </c>
      <c r="J45" s="6">
        <v>3</v>
      </c>
      <c r="K45" s="4" t="s">
        <v>27</v>
      </c>
      <c r="L45" s="4" t="s">
        <v>24</v>
      </c>
      <c r="M45" t="str">
        <f t="shared" si="0"/>
        <v>HIGH</v>
      </c>
      <c r="N45" s="31">
        <f t="shared" si="3"/>
        <v>3565</v>
      </c>
      <c r="O45" t="str">
        <f t="shared" si="4"/>
        <v>LOW</v>
      </c>
      <c r="P45" s="31">
        <f t="shared" si="5"/>
        <v>0</v>
      </c>
      <c r="Q45">
        <f t="shared" si="1"/>
        <v>0</v>
      </c>
      <c r="R45">
        <f t="shared" si="2"/>
        <v>1</v>
      </c>
      <c r="S45">
        <f t="shared" si="7"/>
        <v>0</v>
      </c>
    </row>
    <row r="46" spans="1:19">
      <c r="A46" s="4" t="s">
        <v>19</v>
      </c>
      <c r="B46" s="5">
        <v>0</v>
      </c>
      <c r="C46" s="5">
        <v>407</v>
      </c>
      <c r="D46" s="6">
        <v>13</v>
      </c>
      <c r="E46" s="4">
        <v>2</v>
      </c>
      <c r="F46" s="4" t="s">
        <v>35</v>
      </c>
      <c r="G46" s="4" t="s">
        <v>26</v>
      </c>
      <c r="H46" s="6">
        <v>28</v>
      </c>
      <c r="I46" s="4" t="s">
        <v>22</v>
      </c>
      <c r="J46" s="6">
        <v>2</v>
      </c>
      <c r="K46" s="4" t="s">
        <v>27</v>
      </c>
      <c r="L46" s="4" t="s">
        <v>24</v>
      </c>
      <c r="M46" t="str">
        <f t="shared" si="0"/>
        <v>LOW</v>
      </c>
      <c r="N46" s="31">
        <f t="shared" si="3"/>
        <v>0</v>
      </c>
      <c r="O46" t="str">
        <f t="shared" si="4"/>
        <v>Medium</v>
      </c>
      <c r="P46" s="31">
        <f t="shared" si="5"/>
        <v>407</v>
      </c>
      <c r="Q46">
        <f t="shared" si="1"/>
        <v>0</v>
      </c>
      <c r="R46">
        <f t="shared" si="2"/>
        <v>1</v>
      </c>
      <c r="S46">
        <f t="shared" si="7"/>
        <v>0</v>
      </c>
    </row>
    <row r="47" spans="1:19">
      <c r="A47" s="4" t="s">
        <v>34</v>
      </c>
      <c r="B47" s="5">
        <v>16647</v>
      </c>
      <c r="C47" s="5">
        <v>895</v>
      </c>
      <c r="D47" s="6">
        <v>16</v>
      </c>
      <c r="E47" s="4">
        <v>34</v>
      </c>
      <c r="F47" s="4" t="s">
        <v>20</v>
      </c>
      <c r="G47" s="4" t="s">
        <v>21</v>
      </c>
      <c r="H47" s="6">
        <v>25</v>
      </c>
      <c r="I47" s="4" t="s">
        <v>32</v>
      </c>
      <c r="J47" s="6">
        <v>4</v>
      </c>
      <c r="K47" s="4" t="s">
        <v>27</v>
      </c>
      <c r="L47" s="4" t="s">
        <v>24</v>
      </c>
      <c r="M47" t="str">
        <f t="shared" si="0"/>
        <v>HIGH</v>
      </c>
      <c r="N47" s="31">
        <f t="shared" si="3"/>
        <v>16647</v>
      </c>
      <c r="O47" t="str">
        <f t="shared" si="4"/>
        <v>Medium</v>
      </c>
      <c r="P47" s="31">
        <f t="shared" si="5"/>
        <v>895</v>
      </c>
      <c r="Q47">
        <f t="shared" si="1"/>
        <v>0</v>
      </c>
      <c r="R47">
        <f t="shared" si="2"/>
        <v>0</v>
      </c>
      <c r="S47">
        <f t="shared" si="7"/>
        <v>0</v>
      </c>
    </row>
    <row r="48" spans="1:19">
      <c r="A48" s="4" t="s">
        <v>34</v>
      </c>
      <c r="B48" s="5">
        <v>0</v>
      </c>
      <c r="C48" s="5">
        <v>150</v>
      </c>
      <c r="D48" s="6">
        <v>49</v>
      </c>
      <c r="E48" s="4">
        <v>46</v>
      </c>
      <c r="F48" s="4" t="s">
        <v>35</v>
      </c>
      <c r="G48" s="4" t="s">
        <v>26</v>
      </c>
      <c r="H48" s="6">
        <v>36</v>
      </c>
      <c r="I48" s="4" t="s">
        <v>32</v>
      </c>
      <c r="J48" s="6">
        <v>4</v>
      </c>
      <c r="K48" s="4" t="s">
        <v>27</v>
      </c>
      <c r="L48" s="4" t="s">
        <v>28</v>
      </c>
      <c r="M48" t="str">
        <f t="shared" si="0"/>
        <v>LOW</v>
      </c>
      <c r="N48" s="31">
        <f t="shared" si="3"/>
        <v>0</v>
      </c>
      <c r="O48" t="str">
        <f t="shared" si="4"/>
        <v>LOW</v>
      </c>
      <c r="P48" s="31">
        <f t="shared" si="5"/>
        <v>150</v>
      </c>
      <c r="Q48">
        <f t="shared" si="1"/>
        <v>0</v>
      </c>
      <c r="R48">
        <f t="shared" si="2"/>
        <v>1</v>
      </c>
      <c r="S48">
        <f t="shared" si="7"/>
        <v>0</v>
      </c>
    </row>
    <row r="49" spans="1:19">
      <c r="A49" s="4" t="s">
        <v>19</v>
      </c>
      <c r="B49" s="5">
        <v>0</v>
      </c>
      <c r="C49" s="5">
        <v>490</v>
      </c>
      <c r="D49" s="6">
        <v>5</v>
      </c>
      <c r="E49" s="4">
        <v>41</v>
      </c>
      <c r="F49" s="4" t="s">
        <v>20</v>
      </c>
      <c r="G49" s="4" t="s">
        <v>21</v>
      </c>
      <c r="H49" s="6">
        <v>41</v>
      </c>
      <c r="I49" s="4" t="s">
        <v>22</v>
      </c>
      <c r="J49" s="6">
        <v>1</v>
      </c>
      <c r="K49" s="4" t="s">
        <v>23</v>
      </c>
      <c r="L49" s="4" t="s">
        <v>24</v>
      </c>
      <c r="M49" t="str">
        <f t="shared" si="0"/>
        <v>LOW</v>
      </c>
      <c r="N49" s="31">
        <f t="shared" si="3"/>
        <v>0</v>
      </c>
      <c r="O49" t="str">
        <f t="shared" si="4"/>
        <v>Medium</v>
      </c>
      <c r="P49" s="31">
        <f t="shared" si="5"/>
        <v>490</v>
      </c>
      <c r="Q49">
        <f t="shared" si="1"/>
        <v>0</v>
      </c>
      <c r="R49">
        <f t="shared" si="2"/>
        <v>1</v>
      </c>
      <c r="S49">
        <f t="shared" si="7"/>
        <v>0</v>
      </c>
    </row>
    <row r="50" spans="1:19">
      <c r="A50" s="4" t="s">
        <v>25</v>
      </c>
      <c r="B50" s="5">
        <v>0</v>
      </c>
      <c r="C50" s="5">
        <v>162</v>
      </c>
      <c r="D50" s="6">
        <v>25</v>
      </c>
      <c r="E50" s="4">
        <v>1</v>
      </c>
      <c r="F50" s="4" t="s">
        <v>20</v>
      </c>
      <c r="G50" s="4" t="s">
        <v>26</v>
      </c>
      <c r="H50" s="6">
        <v>54</v>
      </c>
      <c r="I50" s="4" t="s">
        <v>22</v>
      </c>
      <c r="J50" s="6">
        <v>1</v>
      </c>
      <c r="K50" s="4" t="s">
        <v>27</v>
      </c>
      <c r="L50" s="4" t="s">
        <v>28</v>
      </c>
      <c r="M50" t="str">
        <f t="shared" si="0"/>
        <v>LOW</v>
      </c>
      <c r="N50" s="31">
        <f t="shared" si="3"/>
        <v>0</v>
      </c>
      <c r="O50" t="str">
        <f t="shared" si="4"/>
        <v>LOW</v>
      </c>
      <c r="P50" s="31">
        <f t="shared" si="5"/>
        <v>162</v>
      </c>
      <c r="Q50">
        <f t="shared" si="1"/>
        <v>0</v>
      </c>
      <c r="R50">
        <f t="shared" si="2"/>
        <v>1</v>
      </c>
      <c r="S50">
        <f t="shared" si="7"/>
        <v>0</v>
      </c>
    </row>
    <row r="51" spans="1:19">
      <c r="A51" s="4" t="s">
        <v>19</v>
      </c>
      <c r="B51" s="5">
        <v>940</v>
      </c>
      <c r="C51" s="5">
        <v>715</v>
      </c>
      <c r="D51" s="6">
        <v>9</v>
      </c>
      <c r="E51" s="4">
        <v>40</v>
      </c>
      <c r="F51" s="4" t="s">
        <v>35</v>
      </c>
      <c r="G51" s="4" t="s">
        <v>26</v>
      </c>
      <c r="H51" s="6">
        <v>43</v>
      </c>
      <c r="I51" s="4" t="s">
        <v>22</v>
      </c>
      <c r="J51" s="6">
        <v>2</v>
      </c>
      <c r="K51" s="4" t="s">
        <v>23</v>
      </c>
      <c r="L51" s="4" t="s">
        <v>24</v>
      </c>
      <c r="M51" t="str">
        <f t="shared" si="0"/>
        <v>Medium</v>
      </c>
      <c r="N51" s="31">
        <f t="shared" si="3"/>
        <v>940</v>
      </c>
      <c r="O51" t="str">
        <f t="shared" si="4"/>
        <v>Medium</v>
      </c>
      <c r="P51" s="31">
        <f t="shared" si="5"/>
        <v>715</v>
      </c>
      <c r="Q51">
        <f t="shared" si="1"/>
        <v>0</v>
      </c>
      <c r="R51">
        <f t="shared" si="2"/>
        <v>0</v>
      </c>
      <c r="S51">
        <f t="shared" si="7"/>
        <v>0</v>
      </c>
    </row>
    <row r="52" spans="1:19">
      <c r="A52" s="4" t="s">
        <v>19</v>
      </c>
      <c r="B52" s="5">
        <v>0</v>
      </c>
      <c r="C52" s="5">
        <v>323</v>
      </c>
      <c r="D52" s="6">
        <v>49</v>
      </c>
      <c r="E52" s="4">
        <v>42</v>
      </c>
      <c r="F52" s="4" t="s">
        <v>20</v>
      </c>
      <c r="G52" s="4" t="s">
        <v>33</v>
      </c>
      <c r="H52" s="6">
        <v>33</v>
      </c>
      <c r="I52" s="4" t="s">
        <v>22</v>
      </c>
      <c r="J52" s="6">
        <v>1</v>
      </c>
      <c r="K52" s="4" t="s">
        <v>27</v>
      </c>
      <c r="L52" s="4" t="s">
        <v>28</v>
      </c>
      <c r="M52" t="str">
        <f t="shared" si="0"/>
        <v>LOW</v>
      </c>
      <c r="N52" s="31">
        <f t="shared" si="3"/>
        <v>0</v>
      </c>
      <c r="O52" t="str">
        <f t="shared" si="4"/>
        <v>Medium</v>
      </c>
      <c r="P52" s="31">
        <f t="shared" si="5"/>
        <v>323</v>
      </c>
      <c r="Q52">
        <f t="shared" si="1"/>
        <v>0</v>
      </c>
      <c r="R52">
        <f t="shared" si="2"/>
        <v>1</v>
      </c>
      <c r="S52">
        <f t="shared" si="7"/>
        <v>0</v>
      </c>
    </row>
    <row r="53" spans="1:19">
      <c r="A53" s="4" t="s">
        <v>29</v>
      </c>
      <c r="B53" s="5">
        <v>0</v>
      </c>
      <c r="C53" s="5">
        <v>128</v>
      </c>
      <c r="D53" s="6">
        <v>13</v>
      </c>
      <c r="E53" s="4">
        <v>74</v>
      </c>
      <c r="F53" s="4" t="s">
        <v>20</v>
      </c>
      <c r="G53" s="4" t="s">
        <v>21</v>
      </c>
      <c r="H53" s="6">
        <v>34</v>
      </c>
      <c r="I53" s="4" t="s">
        <v>22</v>
      </c>
      <c r="J53" s="6">
        <v>3</v>
      </c>
      <c r="K53" s="4" t="s">
        <v>27</v>
      </c>
      <c r="L53" s="4" t="s">
        <v>28</v>
      </c>
      <c r="M53" t="str">
        <f t="shared" si="0"/>
        <v>LOW</v>
      </c>
      <c r="N53" s="31">
        <f t="shared" si="3"/>
        <v>0</v>
      </c>
      <c r="O53" t="str">
        <f t="shared" si="4"/>
        <v>LOW</v>
      </c>
      <c r="P53" s="31">
        <f t="shared" si="5"/>
        <v>128</v>
      </c>
      <c r="Q53">
        <f t="shared" si="1"/>
        <v>1</v>
      </c>
      <c r="R53">
        <f t="shared" si="2"/>
        <v>1</v>
      </c>
      <c r="S53">
        <f t="shared" si="7"/>
        <v>1</v>
      </c>
    </row>
    <row r="54" spans="1:19">
      <c r="A54" s="4" t="s">
        <v>38</v>
      </c>
      <c r="B54" s="5">
        <v>218</v>
      </c>
      <c r="C54" s="5">
        <v>0</v>
      </c>
      <c r="D54" s="6">
        <v>49</v>
      </c>
      <c r="E54" s="4">
        <v>0</v>
      </c>
      <c r="F54" s="4" t="s">
        <v>20</v>
      </c>
      <c r="G54" s="4" t="s">
        <v>21</v>
      </c>
      <c r="H54" s="6">
        <v>39</v>
      </c>
      <c r="I54" s="4" t="s">
        <v>38</v>
      </c>
      <c r="J54" s="6">
        <v>4</v>
      </c>
      <c r="K54" s="4" t="s">
        <v>39</v>
      </c>
      <c r="L54" s="4" t="s">
        <v>24</v>
      </c>
      <c r="M54" t="str">
        <f t="shared" si="0"/>
        <v>LOW</v>
      </c>
      <c r="N54" s="31">
        <f t="shared" si="3"/>
        <v>218</v>
      </c>
      <c r="O54" t="str">
        <f t="shared" si="4"/>
        <v>LOW</v>
      </c>
      <c r="P54" s="31">
        <f t="shared" si="5"/>
        <v>0</v>
      </c>
      <c r="Q54">
        <f t="shared" si="1"/>
        <v>0</v>
      </c>
      <c r="R54">
        <f t="shared" si="2"/>
        <v>1</v>
      </c>
      <c r="S54">
        <f t="shared" si="7"/>
        <v>0</v>
      </c>
    </row>
    <row r="55" spans="1:19">
      <c r="A55" s="4" t="s">
        <v>36</v>
      </c>
      <c r="B55" s="5">
        <v>0</v>
      </c>
      <c r="C55" s="5">
        <v>109</v>
      </c>
      <c r="D55" s="6">
        <v>25</v>
      </c>
      <c r="E55" s="4">
        <v>26</v>
      </c>
      <c r="F55" s="4" t="s">
        <v>20</v>
      </c>
      <c r="G55" s="4" t="s">
        <v>21</v>
      </c>
      <c r="H55" s="6">
        <v>34</v>
      </c>
      <c r="I55" s="4" t="s">
        <v>22</v>
      </c>
      <c r="J55" s="6">
        <v>3</v>
      </c>
      <c r="K55" s="4" t="s">
        <v>23</v>
      </c>
      <c r="L55" s="4" t="s">
        <v>24</v>
      </c>
      <c r="M55" t="str">
        <f t="shared" si="0"/>
        <v>LOW</v>
      </c>
      <c r="N55" s="31">
        <f t="shared" si="3"/>
        <v>0</v>
      </c>
      <c r="O55" t="str">
        <f t="shared" si="4"/>
        <v>LOW</v>
      </c>
      <c r="P55" s="31">
        <f t="shared" si="5"/>
        <v>109</v>
      </c>
      <c r="Q55">
        <f t="shared" si="1"/>
        <v>0</v>
      </c>
      <c r="R55">
        <f t="shared" si="2"/>
        <v>1</v>
      </c>
      <c r="S55">
        <f t="shared" si="7"/>
        <v>0</v>
      </c>
    </row>
    <row r="56" spans="1:19">
      <c r="A56" s="4" t="s">
        <v>19</v>
      </c>
      <c r="B56" s="5">
        <v>16935</v>
      </c>
      <c r="C56" s="5">
        <v>189</v>
      </c>
      <c r="D56" s="6">
        <v>37</v>
      </c>
      <c r="E56" s="4">
        <v>60</v>
      </c>
      <c r="F56" s="4" t="s">
        <v>20</v>
      </c>
      <c r="G56" s="4" t="s">
        <v>21</v>
      </c>
      <c r="H56" s="6">
        <v>30</v>
      </c>
      <c r="I56" s="4" t="s">
        <v>22</v>
      </c>
      <c r="J56" s="6">
        <v>2</v>
      </c>
      <c r="K56" s="4" t="s">
        <v>27</v>
      </c>
      <c r="L56" s="4" t="s">
        <v>24</v>
      </c>
      <c r="M56" t="str">
        <f t="shared" si="0"/>
        <v>HIGH</v>
      </c>
      <c r="N56" s="31">
        <f t="shared" si="3"/>
        <v>16935</v>
      </c>
      <c r="O56" t="str">
        <f t="shared" si="4"/>
        <v>LOW</v>
      </c>
      <c r="P56" s="31">
        <f t="shared" si="5"/>
        <v>189</v>
      </c>
      <c r="Q56">
        <f t="shared" si="1"/>
        <v>0</v>
      </c>
      <c r="R56">
        <f t="shared" si="2"/>
        <v>1</v>
      </c>
      <c r="S56">
        <f t="shared" si="7"/>
        <v>0</v>
      </c>
    </row>
    <row r="57" spans="1:19">
      <c r="A57" s="4" t="s">
        <v>25</v>
      </c>
      <c r="B57" s="5">
        <v>664</v>
      </c>
      <c r="C57" s="5">
        <v>537</v>
      </c>
      <c r="D57" s="6">
        <v>31</v>
      </c>
      <c r="E57" s="4">
        <v>33</v>
      </c>
      <c r="F57" s="4" t="s">
        <v>20</v>
      </c>
      <c r="G57" s="4" t="s">
        <v>21</v>
      </c>
      <c r="H57" s="6">
        <v>48</v>
      </c>
      <c r="I57" s="4" t="s">
        <v>22</v>
      </c>
      <c r="J57" s="6">
        <v>2</v>
      </c>
      <c r="K57" s="4" t="s">
        <v>27</v>
      </c>
      <c r="L57" s="4" t="s">
        <v>28</v>
      </c>
      <c r="M57" t="str">
        <f t="shared" si="0"/>
        <v>Medium</v>
      </c>
      <c r="N57" s="31">
        <f t="shared" si="3"/>
        <v>664</v>
      </c>
      <c r="O57" t="str">
        <f t="shared" si="4"/>
        <v>Medium</v>
      </c>
      <c r="P57" s="31">
        <f t="shared" si="5"/>
        <v>537</v>
      </c>
      <c r="Q57">
        <f t="shared" si="1"/>
        <v>0</v>
      </c>
      <c r="R57">
        <f t="shared" si="2"/>
        <v>0</v>
      </c>
      <c r="S57">
        <f t="shared" si="7"/>
        <v>0</v>
      </c>
    </row>
    <row r="58" spans="1:19">
      <c r="A58" s="4" t="s">
        <v>25</v>
      </c>
      <c r="B58" s="5">
        <v>150</v>
      </c>
      <c r="C58" s="5">
        <v>6520</v>
      </c>
      <c r="D58" s="6">
        <v>12</v>
      </c>
      <c r="E58" s="4">
        <v>1</v>
      </c>
      <c r="F58" s="4" t="s">
        <v>35</v>
      </c>
      <c r="G58" s="4" t="s">
        <v>26</v>
      </c>
      <c r="H58" s="6">
        <v>19</v>
      </c>
      <c r="I58" s="4" t="s">
        <v>22</v>
      </c>
      <c r="J58" s="6">
        <v>1</v>
      </c>
      <c r="K58" s="4" t="s">
        <v>27</v>
      </c>
      <c r="L58" s="4" t="s">
        <v>24</v>
      </c>
      <c r="M58" t="str">
        <f t="shared" si="0"/>
        <v>LOW</v>
      </c>
      <c r="N58" s="31">
        <f t="shared" si="3"/>
        <v>150</v>
      </c>
      <c r="O58" t="str">
        <f t="shared" si="4"/>
        <v>HIGH</v>
      </c>
      <c r="P58" s="31">
        <f t="shared" si="5"/>
        <v>6520</v>
      </c>
      <c r="Q58">
        <f t="shared" si="1"/>
        <v>0</v>
      </c>
      <c r="R58">
        <f t="shared" si="2"/>
        <v>0</v>
      </c>
      <c r="S58">
        <f t="shared" si="7"/>
        <v>0</v>
      </c>
    </row>
    <row r="59" spans="1:19">
      <c r="A59" s="4" t="s">
        <v>19</v>
      </c>
      <c r="B59" s="5">
        <v>0</v>
      </c>
      <c r="C59" s="5">
        <v>138</v>
      </c>
      <c r="D59" s="6">
        <v>7</v>
      </c>
      <c r="E59" s="4">
        <v>119</v>
      </c>
      <c r="F59" s="4" t="s">
        <v>20</v>
      </c>
      <c r="G59" s="4" t="s">
        <v>33</v>
      </c>
      <c r="H59" s="6">
        <v>29</v>
      </c>
      <c r="I59" s="4" t="s">
        <v>32</v>
      </c>
      <c r="J59" s="6">
        <v>2</v>
      </c>
      <c r="K59" s="4" t="s">
        <v>27</v>
      </c>
      <c r="L59" s="4" t="s">
        <v>24</v>
      </c>
      <c r="M59" t="str">
        <f t="shared" si="0"/>
        <v>LOW</v>
      </c>
      <c r="N59" s="31">
        <f t="shared" si="3"/>
        <v>0</v>
      </c>
      <c r="O59" t="str">
        <f t="shared" si="4"/>
        <v>LOW</v>
      </c>
      <c r="P59" s="31">
        <f t="shared" si="5"/>
        <v>138</v>
      </c>
      <c r="Q59">
        <f t="shared" si="1"/>
        <v>0</v>
      </c>
      <c r="R59">
        <f t="shared" si="2"/>
        <v>1</v>
      </c>
      <c r="S59">
        <f t="shared" si="7"/>
        <v>0</v>
      </c>
    </row>
    <row r="60" spans="1:19">
      <c r="A60" s="4" t="s">
        <v>25</v>
      </c>
      <c r="B60" s="5">
        <v>216</v>
      </c>
      <c r="C60" s="5">
        <v>0</v>
      </c>
      <c r="D60" s="6">
        <v>19</v>
      </c>
      <c r="E60" s="4">
        <v>3</v>
      </c>
      <c r="F60" s="4" t="s">
        <v>35</v>
      </c>
      <c r="G60" s="4" t="s">
        <v>26</v>
      </c>
      <c r="H60" s="6">
        <v>26</v>
      </c>
      <c r="I60" s="4" t="s">
        <v>32</v>
      </c>
      <c r="J60" s="6">
        <v>3</v>
      </c>
      <c r="K60" s="4" t="s">
        <v>27</v>
      </c>
      <c r="L60" s="4" t="s">
        <v>28</v>
      </c>
      <c r="M60" t="str">
        <f t="shared" si="0"/>
        <v>LOW</v>
      </c>
      <c r="N60" s="31">
        <f t="shared" si="3"/>
        <v>216</v>
      </c>
      <c r="O60" t="str">
        <f t="shared" si="4"/>
        <v>LOW</v>
      </c>
      <c r="P60" s="31">
        <f t="shared" si="5"/>
        <v>0</v>
      </c>
      <c r="Q60">
        <f t="shared" si="1"/>
        <v>0</v>
      </c>
      <c r="R60">
        <f t="shared" si="2"/>
        <v>1</v>
      </c>
      <c r="S60">
        <f t="shared" si="7"/>
        <v>0</v>
      </c>
    </row>
    <row r="61" spans="1:19">
      <c r="A61" s="4" t="s">
        <v>29</v>
      </c>
      <c r="B61" s="5">
        <v>0</v>
      </c>
      <c r="C61" s="5">
        <v>660</v>
      </c>
      <c r="D61" s="6">
        <v>17</v>
      </c>
      <c r="E61" s="4">
        <v>75</v>
      </c>
      <c r="F61" s="4" t="s">
        <v>20</v>
      </c>
      <c r="G61" s="4" t="s">
        <v>21</v>
      </c>
      <c r="H61" s="6">
        <v>42</v>
      </c>
      <c r="I61" s="4" t="s">
        <v>32</v>
      </c>
      <c r="J61" s="6">
        <v>4</v>
      </c>
      <c r="K61" s="4" t="s">
        <v>27</v>
      </c>
      <c r="L61" s="4" t="s">
        <v>28</v>
      </c>
      <c r="M61" t="str">
        <f t="shared" si="0"/>
        <v>LOW</v>
      </c>
      <c r="N61" s="31">
        <f t="shared" si="3"/>
        <v>0</v>
      </c>
      <c r="O61" t="str">
        <f t="shared" si="4"/>
        <v>Medium</v>
      </c>
      <c r="P61" s="31">
        <f t="shared" si="5"/>
        <v>660</v>
      </c>
      <c r="Q61">
        <f t="shared" si="1"/>
        <v>1</v>
      </c>
      <c r="R61">
        <f t="shared" si="2"/>
        <v>0</v>
      </c>
      <c r="S61">
        <f t="shared" si="7"/>
        <v>0</v>
      </c>
    </row>
    <row r="62" spans="1:19">
      <c r="A62" s="4" t="s">
        <v>34</v>
      </c>
      <c r="B62" s="5">
        <v>0</v>
      </c>
      <c r="C62" s="5">
        <v>724</v>
      </c>
      <c r="D62" s="6">
        <v>25</v>
      </c>
      <c r="E62" s="4">
        <v>8</v>
      </c>
      <c r="F62" s="4" t="s">
        <v>20</v>
      </c>
      <c r="G62" s="4" t="s">
        <v>21</v>
      </c>
      <c r="H62" s="6">
        <v>30</v>
      </c>
      <c r="I62" s="4" t="s">
        <v>32</v>
      </c>
      <c r="J62" s="6">
        <v>2</v>
      </c>
      <c r="K62" s="4" t="s">
        <v>27</v>
      </c>
      <c r="L62" s="4" t="s">
        <v>28</v>
      </c>
      <c r="M62" t="str">
        <f t="shared" si="0"/>
        <v>LOW</v>
      </c>
      <c r="N62" s="31">
        <f t="shared" si="3"/>
        <v>0</v>
      </c>
      <c r="O62" t="str">
        <f t="shared" si="4"/>
        <v>Medium</v>
      </c>
      <c r="P62" s="31">
        <f t="shared" si="5"/>
        <v>724</v>
      </c>
      <c r="Q62">
        <f t="shared" si="1"/>
        <v>0</v>
      </c>
      <c r="R62">
        <f t="shared" si="2"/>
        <v>0</v>
      </c>
      <c r="S62">
        <f t="shared" si="7"/>
        <v>0</v>
      </c>
    </row>
    <row r="63" spans="1:19">
      <c r="A63" s="4" t="s">
        <v>19</v>
      </c>
      <c r="B63" s="5">
        <v>0</v>
      </c>
      <c r="C63" s="5">
        <v>897</v>
      </c>
      <c r="D63" s="6">
        <v>19</v>
      </c>
      <c r="E63" s="4">
        <v>5</v>
      </c>
      <c r="F63" s="4" t="s">
        <v>20</v>
      </c>
      <c r="G63" s="4" t="s">
        <v>33</v>
      </c>
      <c r="H63" s="6">
        <v>38</v>
      </c>
      <c r="I63" s="4" t="s">
        <v>22</v>
      </c>
      <c r="J63" s="6">
        <v>4</v>
      </c>
      <c r="K63" s="4" t="s">
        <v>27</v>
      </c>
      <c r="L63" s="4" t="s">
        <v>24</v>
      </c>
      <c r="M63" t="str">
        <f t="shared" si="0"/>
        <v>LOW</v>
      </c>
      <c r="N63" s="31">
        <f t="shared" si="3"/>
        <v>0</v>
      </c>
      <c r="O63" t="str">
        <f t="shared" si="4"/>
        <v>Medium</v>
      </c>
      <c r="P63" s="31">
        <f t="shared" si="5"/>
        <v>897</v>
      </c>
      <c r="Q63">
        <f t="shared" si="1"/>
        <v>0</v>
      </c>
      <c r="R63">
        <f t="shared" si="2"/>
        <v>0</v>
      </c>
      <c r="S63">
        <f t="shared" si="7"/>
        <v>0</v>
      </c>
    </row>
    <row r="64" spans="1:19">
      <c r="A64" s="4" t="s">
        <v>19</v>
      </c>
      <c r="B64" s="5">
        <v>265</v>
      </c>
      <c r="C64" s="5">
        <v>947</v>
      </c>
      <c r="D64" s="6">
        <v>25</v>
      </c>
      <c r="E64" s="4">
        <v>5</v>
      </c>
      <c r="F64" s="4" t="s">
        <v>20</v>
      </c>
      <c r="G64" s="4" t="s">
        <v>33</v>
      </c>
      <c r="H64" s="6">
        <v>21</v>
      </c>
      <c r="I64" s="4" t="s">
        <v>22</v>
      </c>
      <c r="J64" s="6">
        <v>1</v>
      </c>
      <c r="K64" s="4" t="s">
        <v>27</v>
      </c>
      <c r="L64" s="4" t="s">
        <v>28</v>
      </c>
      <c r="M64" t="str">
        <f t="shared" si="0"/>
        <v>Medium</v>
      </c>
      <c r="N64" s="31">
        <f t="shared" si="3"/>
        <v>265</v>
      </c>
      <c r="O64" t="str">
        <f t="shared" si="4"/>
        <v>Medium</v>
      </c>
      <c r="P64" s="31">
        <f t="shared" si="5"/>
        <v>947</v>
      </c>
      <c r="Q64">
        <f t="shared" si="1"/>
        <v>0</v>
      </c>
      <c r="R64">
        <f t="shared" si="2"/>
        <v>0</v>
      </c>
      <c r="S64">
        <f t="shared" si="7"/>
        <v>0</v>
      </c>
    </row>
    <row r="65" spans="1:19">
      <c r="A65" s="4" t="s">
        <v>25</v>
      </c>
      <c r="B65" s="5">
        <v>4256</v>
      </c>
      <c r="C65" s="5">
        <v>0</v>
      </c>
      <c r="D65" s="6">
        <v>16</v>
      </c>
      <c r="E65" s="4">
        <v>36</v>
      </c>
      <c r="F65" s="4" t="s">
        <v>35</v>
      </c>
      <c r="G65" s="4" t="s">
        <v>26</v>
      </c>
      <c r="H65" s="6">
        <v>32</v>
      </c>
      <c r="I65" s="4" t="s">
        <v>32</v>
      </c>
      <c r="J65" s="6">
        <v>4</v>
      </c>
      <c r="K65" s="4" t="s">
        <v>23</v>
      </c>
      <c r="L65" s="4" t="s">
        <v>24</v>
      </c>
      <c r="M65" t="str">
        <f t="shared" si="0"/>
        <v>HIGH</v>
      </c>
      <c r="N65" s="31">
        <f t="shared" si="3"/>
        <v>4256</v>
      </c>
      <c r="O65" t="str">
        <f t="shared" si="4"/>
        <v>LOW</v>
      </c>
      <c r="P65" s="31">
        <f t="shared" si="5"/>
        <v>0</v>
      </c>
      <c r="Q65">
        <f t="shared" si="1"/>
        <v>0</v>
      </c>
      <c r="R65">
        <f t="shared" si="2"/>
        <v>1</v>
      </c>
      <c r="S65">
        <f t="shared" si="7"/>
        <v>0</v>
      </c>
    </row>
    <row r="66" spans="1:19">
      <c r="A66" s="4" t="s">
        <v>34</v>
      </c>
      <c r="B66" s="5">
        <v>870</v>
      </c>
      <c r="C66" s="5">
        <v>917</v>
      </c>
      <c r="D66" s="6">
        <v>28</v>
      </c>
      <c r="E66" s="4">
        <v>6</v>
      </c>
      <c r="F66" s="4" t="s">
        <v>20</v>
      </c>
      <c r="G66" s="4" t="s">
        <v>21</v>
      </c>
      <c r="H66" s="6">
        <v>35</v>
      </c>
      <c r="I66" s="4" t="s">
        <v>22</v>
      </c>
      <c r="J66" s="6">
        <v>2</v>
      </c>
      <c r="K66" s="4" t="s">
        <v>27</v>
      </c>
      <c r="L66" s="4" t="s">
        <v>28</v>
      </c>
      <c r="M66" t="str">
        <f t="shared" si="0"/>
        <v>Medium</v>
      </c>
      <c r="N66" s="31">
        <f t="shared" si="3"/>
        <v>870</v>
      </c>
      <c r="O66" t="str">
        <f t="shared" si="4"/>
        <v>Medium</v>
      </c>
      <c r="P66" s="31">
        <f t="shared" si="5"/>
        <v>917</v>
      </c>
      <c r="Q66">
        <f t="shared" si="1"/>
        <v>0</v>
      </c>
      <c r="R66">
        <f t="shared" si="2"/>
        <v>0</v>
      </c>
      <c r="S66">
        <f t="shared" si="7"/>
        <v>0</v>
      </c>
    </row>
    <row r="67" spans="1:19">
      <c r="A67" s="4" t="s">
        <v>29</v>
      </c>
      <c r="B67" s="5">
        <v>162</v>
      </c>
      <c r="C67" s="5">
        <v>595</v>
      </c>
      <c r="D67" s="6">
        <v>22</v>
      </c>
      <c r="E67" s="4">
        <v>10</v>
      </c>
      <c r="F67" s="4" t="s">
        <v>20</v>
      </c>
      <c r="G67" s="4" t="s">
        <v>26</v>
      </c>
      <c r="H67" s="6">
        <v>46</v>
      </c>
      <c r="I67" s="4" t="s">
        <v>22</v>
      </c>
      <c r="J67" s="6">
        <v>4</v>
      </c>
      <c r="K67" s="4" t="s">
        <v>27</v>
      </c>
      <c r="L67" s="4" t="s">
        <v>24</v>
      </c>
      <c r="M67" t="str">
        <f t="shared" si="0"/>
        <v>LOW</v>
      </c>
      <c r="N67" s="31">
        <f t="shared" si="3"/>
        <v>162</v>
      </c>
      <c r="O67" t="str">
        <f t="shared" si="4"/>
        <v>Medium</v>
      </c>
      <c r="P67" s="31">
        <f t="shared" si="5"/>
        <v>595</v>
      </c>
      <c r="Q67">
        <f t="shared" si="1"/>
        <v>1</v>
      </c>
      <c r="R67">
        <f t="shared" si="2"/>
        <v>0</v>
      </c>
      <c r="S67">
        <f t="shared" si="7"/>
        <v>0</v>
      </c>
    </row>
    <row r="68" spans="1:19">
      <c r="A68" s="4" t="s">
        <v>36</v>
      </c>
      <c r="B68" s="5">
        <v>0</v>
      </c>
      <c r="C68" s="5">
        <v>789</v>
      </c>
      <c r="D68" s="6">
        <v>25</v>
      </c>
      <c r="E68" s="4">
        <v>28</v>
      </c>
      <c r="F68" s="4" t="s">
        <v>20</v>
      </c>
      <c r="G68" s="4" t="s">
        <v>21</v>
      </c>
      <c r="H68" s="6">
        <v>37</v>
      </c>
      <c r="I68" s="4" t="s">
        <v>22</v>
      </c>
      <c r="J68" s="6">
        <v>3</v>
      </c>
      <c r="K68" s="4" t="s">
        <v>30</v>
      </c>
      <c r="L68" s="4" t="s">
        <v>24</v>
      </c>
      <c r="M68" t="str">
        <f t="shared" si="0"/>
        <v>LOW</v>
      </c>
      <c r="N68" s="31">
        <f t="shared" si="3"/>
        <v>0</v>
      </c>
      <c r="O68" t="str">
        <f t="shared" si="4"/>
        <v>Medium</v>
      </c>
      <c r="P68" s="31">
        <f t="shared" si="5"/>
        <v>789</v>
      </c>
      <c r="Q68">
        <f t="shared" si="1"/>
        <v>0</v>
      </c>
      <c r="R68">
        <f t="shared" si="2"/>
        <v>0</v>
      </c>
      <c r="S68">
        <f t="shared" si="7"/>
        <v>0</v>
      </c>
    </row>
    <row r="69" spans="1:19">
      <c r="A69" s="4" t="s">
        <v>31</v>
      </c>
      <c r="B69" s="5">
        <v>0</v>
      </c>
      <c r="C69" s="5">
        <v>0</v>
      </c>
      <c r="D69" s="6">
        <v>37</v>
      </c>
      <c r="E69" s="4">
        <v>114</v>
      </c>
      <c r="F69" s="4" t="s">
        <v>20</v>
      </c>
      <c r="G69" s="4" t="s">
        <v>21</v>
      </c>
      <c r="H69" s="6">
        <v>39</v>
      </c>
      <c r="I69" s="4" t="s">
        <v>22</v>
      </c>
      <c r="J69" s="6">
        <v>4</v>
      </c>
      <c r="K69" s="4" t="s">
        <v>30</v>
      </c>
      <c r="L69" s="4" t="s">
        <v>28</v>
      </c>
      <c r="M69" t="str">
        <f t="shared" si="0"/>
        <v>LOW</v>
      </c>
      <c r="N69" s="31">
        <f t="shared" si="3"/>
        <v>0</v>
      </c>
      <c r="O69" t="str">
        <f t="shared" si="4"/>
        <v>LOW</v>
      </c>
      <c r="P69" s="31">
        <f t="shared" si="5"/>
        <v>0</v>
      </c>
      <c r="Q69">
        <f t="shared" si="1"/>
        <v>0</v>
      </c>
      <c r="R69">
        <f t="shared" si="2"/>
        <v>1</v>
      </c>
      <c r="S69">
        <f t="shared" si="7"/>
        <v>0</v>
      </c>
    </row>
    <row r="70" spans="1:19">
      <c r="A70" s="4" t="s">
        <v>25</v>
      </c>
      <c r="B70" s="5">
        <v>0</v>
      </c>
      <c r="C70" s="5">
        <v>746</v>
      </c>
      <c r="D70" s="6">
        <v>13</v>
      </c>
      <c r="E70" s="4">
        <v>16</v>
      </c>
      <c r="F70" s="4" t="s">
        <v>35</v>
      </c>
      <c r="G70" s="4" t="s">
        <v>26</v>
      </c>
      <c r="H70" s="6">
        <v>29</v>
      </c>
      <c r="I70" s="4" t="s">
        <v>22</v>
      </c>
      <c r="J70" s="6">
        <v>3</v>
      </c>
      <c r="K70" s="4" t="s">
        <v>27</v>
      </c>
      <c r="L70" s="4" t="s">
        <v>24</v>
      </c>
      <c r="M70" t="str">
        <f t="shared" si="0"/>
        <v>LOW</v>
      </c>
      <c r="N70" s="31">
        <f t="shared" si="3"/>
        <v>0</v>
      </c>
      <c r="O70" t="str">
        <f t="shared" si="4"/>
        <v>Medium</v>
      </c>
      <c r="P70" s="31">
        <f t="shared" si="5"/>
        <v>746</v>
      </c>
      <c r="Q70">
        <f t="shared" si="1"/>
        <v>0</v>
      </c>
      <c r="R70">
        <f t="shared" si="2"/>
        <v>0</v>
      </c>
      <c r="S70">
        <f t="shared" si="7"/>
        <v>0</v>
      </c>
    </row>
    <row r="71" spans="1:19">
      <c r="A71" s="4" t="s">
        <v>29</v>
      </c>
      <c r="B71" s="5">
        <v>461</v>
      </c>
      <c r="C71" s="5">
        <v>140</v>
      </c>
      <c r="D71" s="6">
        <v>19</v>
      </c>
      <c r="E71" s="4">
        <v>32</v>
      </c>
      <c r="F71" s="4" t="s">
        <v>20</v>
      </c>
      <c r="G71" s="4" t="s">
        <v>21</v>
      </c>
      <c r="H71" s="6">
        <v>27</v>
      </c>
      <c r="I71" s="4" t="s">
        <v>32</v>
      </c>
      <c r="J71" s="6">
        <v>3</v>
      </c>
      <c r="K71" s="4" t="s">
        <v>23</v>
      </c>
      <c r="L71" s="4" t="s">
        <v>24</v>
      </c>
      <c r="M71" t="str">
        <f t="shared" si="0"/>
        <v>Medium</v>
      </c>
      <c r="N71" s="31">
        <f t="shared" si="3"/>
        <v>461</v>
      </c>
      <c r="O71" t="str">
        <f t="shared" si="4"/>
        <v>LOW</v>
      </c>
      <c r="P71" s="31">
        <f t="shared" si="5"/>
        <v>140</v>
      </c>
      <c r="Q71">
        <f t="shared" si="1"/>
        <v>1</v>
      </c>
      <c r="R71">
        <f t="shared" si="2"/>
        <v>1</v>
      </c>
      <c r="S71">
        <f t="shared" si="7"/>
        <v>1</v>
      </c>
    </row>
    <row r="72" spans="1:19">
      <c r="A72" s="4" t="s">
        <v>29</v>
      </c>
      <c r="B72" s="5">
        <v>0</v>
      </c>
      <c r="C72" s="5">
        <v>659</v>
      </c>
      <c r="D72" s="6">
        <v>19</v>
      </c>
      <c r="E72" s="4">
        <v>5</v>
      </c>
      <c r="F72" s="4" t="s">
        <v>35</v>
      </c>
      <c r="G72" s="4" t="s">
        <v>26</v>
      </c>
      <c r="H72" s="6">
        <v>22</v>
      </c>
      <c r="I72" s="4" t="s">
        <v>32</v>
      </c>
      <c r="J72" s="6">
        <v>3</v>
      </c>
      <c r="K72" s="4" t="s">
        <v>27</v>
      </c>
      <c r="L72" s="4" t="s">
        <v>28</v>
      </c>
      <c r="M72" t="str">
        <f t="shared" si="0"/>
        <v>LOW</v>
      </c>
      <c r="N72" s="31">
        <f t="shared" si="3"/>
        <v>0</v>
      </c>
      <c r="O72" t="str">
        <f t="shared" si="4"/>
        <v>Medium</v>
      </c>
      <c r="P72" s="31">
        <f t="shared" si="5"/>
        <v>659</v>
      </c>
      <c r="Q72">
        <f t="shared" si="1"/>
        <v>1</v>
      </c>
      <c r="R72">
        <f t="shared" si="2"/>
        <v>0</v>
      </c>
      <c r="S72">
        <f t="shared" si="7"/>
        <v>0</v>
      </c>
    </row>
    <row r="73" spans="1:19">
      <c r="A73" s="4" t="s">
        <v>25</v>
      </c>
      <c r="B73" s="5">
        <v>0</v>
      </c>
      <c r="C73" s="5">
        <v>717</v>
      </c>
      <c r="D73" s="6">
        <v>37</v>
      </c>
      <c r="E73" s="4">
        <v>60</v>
      </c>
      <c r="F73" s="4" t="s">
        <v>20</v>
      </c>
      <c r="G73" s="4" t="s">
        <v>21</v>
      </c>
      <c r="H73" s="6">
        <v>40</v>
      </c>
      <c r="I73" s="4" t="s">
        <v>22</v>
      </c>
      <c r="J73" s="6">
        <v>2</v>
      </c>
      <c r="K73" s="4" t="s">
        <v>27</v>
      </c>
      <c r="L73" s="4" t="s">
        <v>28</v>
      </c>
      <c r="M73" t="str">
        <f t="shared" si="0"/>
        <v>LOW</v>
      </c>
      <c r="N73" s="31">
        <f t="shared" si="3"/>
        <v>0</v>
      </c>
      <c r="O73" t="str">
        <f t="shared" si="4"/>
        <v>Medium</v>
      </c>
      <c r="P73" s="31">
        <f t="shared" si="5"/>
        <v>717</v>
      </c>
      <c r="Q73">
        <f t="shared" si="1"/>
        <v>0</v>
      </c>
      <c r="R73">
        <f t="shared" si="2"/>
        <v>0</v>
      </c>
      <c r="S73">
        <f t="shared" si="7"/>
        <v>0</v>
      </c>
    </row>
    <row r="74" spans="1:19">
      <c r="A74" s="4" t="s">
        <v>29</v>
      </c>
      <c r="B74" s="5">
        <v>0</v>
      </c>
      <c r="C74" s="5">
        <v>667</v>
      </c>
      <c r="D74" s="6">
        <v>29</v>
      </c>
      <c r="E74" s="4">
        <v>10</v>
      </c>
      <c r="F74" s="4" t="s">
        <v>20</v>
      </c>
      <c r="G74" s="4" t="s">
        <v>21</v>
      </c>
      <c r="H74" s="6">
        <v>44</v>
      </c>
      <c r="I74" s="4" t="s">
        <v>22</v>
      </c>
      <c r="J74" s="6">
        <v>2</v>
      </c>
      <c r="K74" s="4" t="s">
        <v>23</v>
      </c>
      <c r="L74" s="4" t="s">
        <v>28</v>
      </c>
      <c r="M74" t="str">
        <f t="shared" si="0"/>
        <v>LOW</v>
      </c>
      <c r="N74" s="31">
        <f t="shared" si="3"/>
        <v>0</v>
      </c>
      <c r="O74" t="str">
        <f t="shared" si="4"/>
        <v>Medium</v>
      </c>
      <c r="P74" s="31">
        <f t="shared" si="5"/>
        <v>667</v>
      </c>
      <c r="Q74">
        <f t="shared" si="1"/>
        <v>1</v>
      </c>
      <c r="R74">
        <f t="shared" si="2"/>
        <v>0</v>
      </c>
      <c r="S74">
        <f t="shared" si="7"/>
        <v>0</v>
      </c>
    </row>
    <row r="75" spans="1:19">
      <c r="A75" s="4" t="s">
        <v>29</v>
      </c>
      <c r="B75" s="5">
        <v>580</v>
      </c>
      <c r="C75" s="5">
        <v>0</v>
      </c>
      <c r="D75" s="6">
        <v>11</v>
      </c>
      <c r="E75" s="4">
        <v>8</v>
      </c>
      <c r="F75" s="4" t="s">
        <v>20</v>
      </c>
      <c r="G75" s="4" t="s">
        <v>21</v>
      </c>
      <c r="H75" s="6">
        <v>26</v>
      </c>
      <c r="I75" s="4" t="s">
        <v>22</v>
      </c>
      <c r="J75" s="6">
        <v>4</v>
      </c>
      <c r="K75" s="4" t="s">
        <v>23</v>
      </c>
      <c r="L75" s="4" t="s">
        <v>28</v>
      </c>
      <c r="M75" t="str">
        <f t="shared" si="0"/>
        <v>Medium</v>
      </c>
      <c r="N75" s="31">
        <f t="shared" si="3"/>
        <v>580</v>
      </c>
      <c r="O75" t="str">
        <f t="shared" si="4"/>
        <v>LOW</v>
      </c>
      <c r="P75" s="31">
        <f t="shared" si="5"/>
        <v>0</v>
      </c>
      <c r="Q75">
        <f t="shared" si="1"/>
        <v>1</v>
      </c>
      <c r="R75">
        <f t="shared" si="2"/>
        <v>1</v>
      </c>
      <c r="S75">
        <f t="shared" si="7"/>
        <v>1</v>
      </c>
    </row>
    <row r="76" spans="1:19">
      <c r="A76" s="4" t="s">
        <v>19</v>
      </c>
      <c r="B76" s="5">
        <v>0</v>
      </c>
      <c r="C76" s="5">
        <v>763</v>
      </c>
      <c r="D76" s="6">
        <v>13</v>
      </c>
      <c r="E76" s="4">
        <v>46</v>
      </c>
      <c r="F76" s="4" t="s">
        <v>35</v>
      </c>
      <c r="G76" s="4" t="s">
        <v>26</v>
      </c>
      <c r="H76" s="6">
        <v>57</v>
      </c>
      <c r="I76" s="4" t="s">
        <v>22</v>
      </c>
      <c r="J76" s="6">
        <v>3</v>
      </c>
      <c r="K76" s="4" t="s">
        <v>23</v>
      </c>
      <c r="L76" s="4" t="s">
        <v>24</v>
      </c>
      <c r="M76" t="str">
        <f t="shared" si="0"/>
        <v>LOW</v>
      </c>
      <c r="N76" s="31">
        <f t="shared" si="3"/>
        <v>0</v>
      </c>
      <c r="O76" t="str">
        <f t="shared" si="4"/>
        <v>Medium</v>
      </c>
      <c r="P76" s="31">
        <f t="shared" si="5"/>
        <v>763</v>
      </c>
      <c r="Q76">
        <f t="shared" si="1"/>
        <v>0</v>
      </c>
      <c r="R76">
        <f t="shared" si="2"/>
        <v>0</v>
      </c>
      <c r="S76">
        <f t="shared" si="7"/>
        <v>0</v>
      </c>
    </row>
    <row r="77" spans="1:19">
      <c r="A77" s="4" t="s">
        <v>29</v>
      </c>
      <c r="B77" s="5">
        <v>0</v>
      </c>
      <c r="C77" s="5">
        <v>1366</v>
      </c>
      <c r="D77" s="6">
        <v>19</v>
      </c>
      <c r="E77" s="4">
        <v>17</v>
      </c>
      <c r="F77" s="4" t="s">
        <v>20</v>
      </c>
      <c r="G77" s="4" t="s">
        <v>21</v>
      </c>
      <c r="H77" s="6">
        <v>34</v>
      </c>
      <c r="I77" s="4" t="s">
        <v>22</v>
      </c>
      <c r="J77" s="6">
        <v>4</v>
      </c>
      <c r="K77" s="4" t="s">
        <v>23</v>
      </c>
      <c r="L77" s="4" t="s">
        <v>24</v>
      </c>
      <c r="M77" t="str">
        <f t="shared" si="0"/>
        <v>LOW</v>
      </c>
      <c r="N77" s="31">
        <f t="shared" si="3"/>
        <v>0</v>
      </c>
      <c r="O77" t="str">
        <f t="shared" si="4"/>
        <v>Medium</v>
      </c>
      <c r="P77" s="31">
        <f t="shared" si="5"/>
        <v>1366</v>
      </c>
      <c r="Q77">
        <f t="shared" si="1"/>
        <v>1</v>
      </c>
      <c r="R77">
        <f t="shared" si="2"/>
        <v>0</v>
      </c>
      <c r="S77">
        <f t="shared" si="7"/>
        <v>0</v>
      </c>
    </row>
    <row r="78" spans="1:19">
      <c r="A78" s="4" t="s">
        <v>19</v>
      </c>
      <c r="B78" s="5">
        <v>0</v>
      </c>
      <c r="C78" s="5">
        <v>552</v>
      </c>
      <c r="D78" s="6">
        <v>25</v>
      </c>
      <c r="E78" s="4">
        <v>4</v>
      </c>
      <c r="F78" s="4" t="s">
        <v>20</v>
      </c>
      <c r="G78" s="4" t="s">
        <v>33</v>
      </c>
      <c r="H78" s="6">
        <v>47</v>
      </c>
      <c r="I78" s="4" t="s">
        <v>22</v>
      </c>
      <c r="J78" s="6">
        <v>4</v>
      </c>
      <c r="K78" s="4" t="s">
        <v>27</v>
      </c>
      <c r="L78" s="4" t="s">
        <v>28</v>
      </c>
      <c r="M78" t="str">
        <f t="shared" si="0"/>
        <v>LOW</v>
      </c>
      <c r="N78" s="31">
        <f t="shared" si="3"/>
        <v>0</v>
      </c>
      <c r="O78" t="str">
        <f t="shared" si="4"/>
        <v>Medium</v>
      </c>
      <c r="P78" s="31">
        <f t="shared" si="5"/>
        <v>552</v>
      </c>
      <c r="Q78">
        <f t="shared" si="1"/>
        <v>0</v>
      </c>
      <c r="R78">
        <f t="shared" si="2"/>
        <v>0</v>
      </c>
      <c r="S78">
        <f t="shared" si="7"/>
        <v>0</v>
      </c>
    </row>
    <row r="79" spans="1:19">
      <c r="A79" s="4" t="s">
        <v>19</v>
      </c>
      <c r="B79" s="5">
        <v>0</v>
      </c>
      <c r="C79" s="5">
        <v>14643</v>
      </c>
      <c r="D79" s="6">
        <v>16</v>
      </c>
      <c r="E79" s="4">
        <v>115</v>
      </c>
      <c r="F79" s="4" t="s">
        <v>20</v>
      </c>
      <c r="G79" s="4" t="s">
        <v>21</v>
      </c>
      <c r="H79" s="6">
        <v>46</v>
      </c>
      <c r="I79" s="4" t="s">
        <v>22</v>
      </c>
      <c r="J79" s="6">
        <v>3</v>
      </c>
      <c r="K79" s="4" t="s">
        <v>27</v>
      </c>
      <c r="L79" s="4" t="s">
        <v>24</v>
      </c>
      <c r="M79" t="str">
        <f t="shared" ref="M79:M142" si="8">IF(B79&gt;2000,"HIGH",IF(AND(B79&lt;2000,B79&gt;250),"Medium","LOW"))</f>
        <v>LOW</v>
      </c>
      <c r="N79" s="31">
        <f t="shared" si="3"/>
        <v>0</v>
      </c>
      <c r="O79" t="str">
        <f t="shared" si="4"/>
        <v>HIGH</v>
      </c>
      <c r="P79" s="31">
        <f t="shared" si="5"/>
        <v>14643</v>
      </c>
      <c r="Q79">
        <f t="shared" ref="Q79:Q142" si="9">IF(A79="New Car",1,0)</f>
        <v>0</v>
      </c>
      <c r="R79">
        <f t="shared" ref="R79:R142" si="10">IF(C79&lt;500,1,0)</f>
        <v>0</v>
      </c>
      <c r="S79">
        <f t="shared" si="7"/>
        <v>0</v>
      </c>
    </row>
    <row r="80" spans="1:19">
      <c r="A80" s="4" t="s">
        <v>34</v>
      </c>
      <c r="B80" s="5">
        <v>758</v>
      </c>
      <c r="C80" s="5">
        <v>2665</v>
      </c>
      <c r="D80" s="6">
        <v>13</v>
      </c>
      <c r="E80" s="4">
        <v>31</v>
      </c>
      <c r="F80" s="4" t="s">
        <v>20</v>
      </c>
      <c r="G80" s="4" t="s">
        <v>21</v>
      </c>
      <c r="H80" s="6">
        <v>38</v>
      </c>
      <c r="I80" s="4" t="s">
        <v>22</v>
      </c>
      <c r="J80" s="6">
        <v>4</v>
      </c>
      <c r="K80" s="4" t="s">
        <v>23</v>
      </c>
      <c r="L80" s="4" t="s">
        <v>24</v>
      </c>
      <c r="M80" t="str">
        <f t="shared" si="8"/>
        <v>Medium</v>
      </c>
      <c r="N80" s="31">
        <f t="shared" si="3"/>
        <v>758</v>
      </c>
      <c r="O80" t="str">
        <f t="shared" si="4"/>
        <v>HIGH</v>
      </c>
      <c r="P80" s="31">
        <f t="shared" si="5"/>
        <v>2665</v>
      </c>
      <c r="Q80">
        <f t="shared" si="9"/>
        <v>0</v>
      </c>
      <c r="R80">
        <f t="shared" si="10"/>
        <v>0</v>
      </c>
      <c r="S80">
        <f t="shared" si="7"/>
        <v>0</v>
      </c>
    </row>
    <row r="81" spans="1:19">
      <c r="A81" s="4" t="s">
        <v>36</v>
      </c>
      <c r="B81" s="5">
        <v>399</v>
      </c>
      <c r="C81" s="5">
        <v>0</v>
      </c>
      <c r="D81" s="6">
        <v>31</v>
      </c>
      <c r="E81" s="4">
        <v>0</v>
      </c>
      <c r="F81" s="4" t="s">
        <v>35</v>
      </c>
      <c r="G81" s="4" t="s">
        <v>26</v>
      </c>
      <c r="H81" s="6">
        <v>52</v>
      </c>
      <c r="I81" s="4" t="s">
        <v>22</v>
      </c>
      <c r="J81" s="6">
        <v>1</v>
      </c>
      <c r="K81" s="4" t="s">
        <v>30</v>
      </c>
      <c r="L81" s="4" t="s">
        <v>28</v>
      </c>
      <c r="M81" t="str">
        <f t="shared" si="8"/>
        <v>Medium</v>
      </c>
      <c r="N81" s="31">
        <f t="shared" si="3"/>
        <v>399</v>
      </c>
      <c r="O81" t="str">
        <f t="shared" si="4"/>
        <v>LOW</v>
      </c>
      <c r="P81" s="31">
        <f t="shared" si="5"/>
        <v>0</v>
      </c>
      <c r="Q81">
        <f t="shared" si="9"/>
        <v>0</v>
      </c>
      <c r="R81">
        <f t="shared" si="10"/>
        <v>1</v>
      </c>
      <c r="S81">
        <f t="shared" si="7"/>
        <v>0</v>
      </c>
    </row>
    <row r="82" spans="1:19">
      <c r="A82" s="4" t="s">
        <v>25</v>
      </c>
      <c r="B82" s="5">
        <v>513</v>
      </c>
      <c r="C82" s="5">
        <v>442</v>
      </c>
      <c r="D82" s="6">
        <v>7</v>
      </c>
      <c r="E82" s="4">
        <v>0</v>
      </c>
      <c r="F82" s="4" t="s">
        <v>20</v>
      </c>
      <c r="G82" s="4" t="s">
        <v>21</v>
      </c>
      <c r="H82" s="6">
        <v>34</v>
      </c>
      <c r="I82" s="4" t="s">
        <v>22</v>
      </c>
      <c r="J82" s="6">
        <v>1</v>
      </c>
      <c r="K82" s="4" t="s">
        <v>30</v>
      </c>
      <c r="L82" s="4" t="s">
        <v>24</v>
      </c>
      <c r="M82" t="str">
        <f t="shared" si="8"/>
        <v>Medium</v>
      </c>
      <c r="N82" s="31">
        <f t="shared" ref="N82:N145" si="11">B82</f>
        <v>513</v>
      </c>
      <c r="O82" t="str">
        <f t="shared" si="4"/>
        <v>Medium</v>
      </c>
      <c r="P82" s="31">
        <f t="shared" si="5"/>
        <v>442</v>
      </c>
      <c r="Q82">
        <f t="shared" si="9"/>
        <v>0</v>
      </c>
      <c r="R82">
        <f t="shared" si="10"/>
        <v>1</v>
      </c>
      <c r="S82">
        <f t="shared" si="7"/>
        <v>0</v>
      </c>
    </row>
    <row r="83" spans="1:19">
      <c r="A83" s="4" t="s">
        <v>25</v>
      </c>
      <c r="B83" s="5">
        <v>0</v>
      </c>
      <c r="C83" s="5">
        <v>8357</v>
      </c>
      <c r="D83" s="6">
        <v>25</v>
      </c>
      <c r="E83" s="4">
        <v>5</v>
      </c>
      <c r="F83" s="4" t="s">
        <v>20</v>
      </c>
      <c r="G83" s="4" t="s">
        <v>21</v>
      </c>
      <c r="H83" s="6">
        <v>29</v>
      </c>
      <c r="I83" s="4" t="s">
        <v>38</v>
      </c>
      <c r="J83" s="6">
        <v>4</v>
      </c>
      <c r="K83" s="4" t="s">
        <v>27</v>
      </c>
      <c r="L83" s="4" t="s">
        <v>28</v>
      </c>
      <c r="M83" t="str">
        <f t="shared" si="8"/>
        <v>LOW</v>
      </c>
      <c r="N83" s="31">
        <f t="shared" si="11"/>
        <v>0</v>
      </c>
      <c r="O83" t="str">
        <f t="shared" si="4"/>
        <v>HIGH</v>
      </c>
      <c r="P83" s="31">
        <f t="shared" si="5"/>
        <v>8357</v>
      </c>
      <c r="Q83">
        <f t="shared" si="9"/>
        <v>0</v>
      </c>
      <c r="R83">
        <f t="shared" si="10"/>
        <v>0</v>
      </c>
      <c r="S83">
        <f t="shared" si="7"/>
        <v>0</v>
      </c>
    </row>
    <row r="84" spans="1:19">
      <c r="A84" s="4" t="s">
        <v>29</v>
      </c>
      <c r="B84" s="5">
        <v>0</v>
      </c>
      <c r="C84" s="5">
        <v>0</v>
      </c>
      <c r="D84" s="6">
        <v>22</v>
      </c>
      <c r="E84" s="4">
        <v>9</v>
      </c>
      <c r="F84" s="4" t="s">
        <v>20</v>
      </c>
      <c r="G84" s="4" t="s">
        <v>21</v>
      </c>
      <c r="H84" s="6">
        <v>39</v>
      </c>
      <c r="I84" s="4" t="s">
        <v>22</v>
      </c>
      <c r="J84" s="6">
        <v>2</v>
      </c>
      <c r="K84" s="4" t="s">
        <v>23</v>
      </c>
      <c r="L84" s="4" t="s">
        <v>28</v>
      </c>
      <c r="M84" t="str">
        <f t="shared" si="8"/>
        <v>LOW</v>
      </c>
      <c r="N84" s="31">
        <f t="shared" si="11"/>
        <v>0</v>
      </c>
      <c r="O84" t="str">
        <f t="shared" ref="O84:O147" si="12">IF(C84&gt;2000,"HIGH",IF(AND(C84&lt;2000,C84&gt;250),"Medium","LOW"))</f>
        <v>LOW</v>
      </c>
      <c r="P84" s="31">
        <f t="shared" ref="P84:P147" si="13">C84</f>
        <v>0</v>
      </c>
      <c r="Q84">
        <f t="shared" si="9"/>
        <v>1</v>
      </c>
      <c r="R84">
        <f t="shared" si="10"/>
        <v>1</v>
      </c>
      <c r="S84">
        <f t="shared" si="7"/>
        <v>1</v>
      </c>
    </row>
    <row r="85" spans="1:19">
      <c r="A85" s="4" t="s">
        <v>19</v>
      </c>
      <c r="B85" s="5">
        <v>565</v>
      </c>
      <c r="C85" s="5">
        <v>863</v>
      </c>
      <c r="D85" s="6">
        <v>10</v>
      </c>
      <c r="E85" s="4">
        <v>81</v>
      </c>
      <c r="F85" s="4" t="s">
        <v>20</v>
      </c>
      <c r="G85" s="4" t="s">
        <v>21</v>
      </c>
      <c r="H85" s="6">
        <v>36</v>
      </c>
      <c r="I85" s="4" t="s">
        <v>22</v>
      </c>
      <c r="J85" s="6">
        <v>4</v>
      </c>
      <c r="K85" s="4" t="s">
        <v>23</v>
      </c>
      <c r="L85" s="4" t="s">
        <v>24</v>
      </c>
      <c r="M85" t="str">
        <f t="shared" si="8"/>
        <v>Medium</v>
      </c>
      <c r="N85" s="31">
        <f t="shared" si="11"/>
        <v>565</v>
      </c>
      <c r="O85" t="str">
        <f t="shared" si="12"/>
        <v>Medium</v>
      </c>
      <c r="P85" s="31">
        <f t="shared" si="13"/>
        <v>863</v>
      </c>
      <c r="Q85">
        <f t="shared" si="9"/>
        <v>0</v>
      </c>
      <c r="R85">
        <f t="shared" si="10"/>
        <v>0</v>
      </c>
      <c r="S85">
        <f t="shared" si="7"/>
        <v>0</v>
      </c>
    </row>
    <row r="86" spans="1:19">
      <c r="A86" s="4" t="s">
        <v>34</v>
      </c>
      <c r="B86" s="5">
        <v>0</v>
      </c>
      <c r="C86" s="5">
        <v>322</v>
      </c>
      <c r="D86" s="6">
        <v>28</v>
      </c>
      <c r="E86" s="4">
        <v>28</v>
      </c>
      <c r="F86" s="4" t="s">
        <v>20</v>
      </c>
      <c r="G86" s="4" t="s">
        <v>21</v>
      </c>
      <c r="H86" s="6">
        <v>25</v>
      </c>
      <c r="I86" s="4" t="s">
        <v>22</v>
      </c>
      <c r="J86" s="6">
        <v>4</v>
      </c>
      <c r="K86" s="4" t="s">
        <v>27</v>
      </c>
      <c r="L86" s="4" t="s">
        <v>24</v>
      </c>
      <c r="M86" t="str">
        <f t="shared" si="8"/>
        <v>LOW</v>
      </c>
      <c r="N86" s="31">
        <f t="shared" si="11"/>
        <v>0</v>
      </c>
      <c r="O86" t="str">
        <f t="shared" si="12"/>
        <v>Medium</v>
      </c>
      <c r="P86" s="31">
        <f t="shared" si="13"/>
        <v>322</v>
      </c>
      <c r="Q86">
        <f t="shared" si="9"/>
        <v>0</v>
      </c>
      <c r="R86">
        <f t="shared" si="10"/>
        <v>1</v>
      </c>
      <c r="S86">
        <f t="shared" si="7"/>
        <v>0</v>
      </c>
    </row>
    <row r="87" spans="1:19">
      <c r="A87" s="4" t="s">
        <v>25</v>
      </c>
      <c r="B87" s="5">
        <v>0</v>
      </c>
      <c r="C87" s="5">
        <v>800</v>
      </c>
      <c r="D87" s="6">
        <v>13</v>
      </c>
      <c r="E87" s="4">
        <v>69</v>
      </c>
      <c r="F87" s="4" t="s">
        <v>20</v>
      </c>
      <c r="G87" s="4" t="s">
        <v>21</v>
      </c>
      <c r="H87" s="6">
        <v>59</v>
      </c>
      <c r="I87" s="4" t="s">
        <v>22</v>
      </c>
      <c r="J87" s="6">
        <v>3</v>
      </c>
      <c r="K87" s="4" t="s">
        <v>27</v>
      </c>
      <c r="L87" s="4" t="s">
        <v>28</v>
      </c>
      <c r="M87" t="str">
        <f t="shared" si="8"/>
        <v>LOW</v>
      </c>
      <c r="N87" s="31">
        <f t="shared" si="11"/>
        <v>0</v>
      </c>
      <c r="O87" t="str">
        <f t="shared" si="12"/>
        <v>Medium</v>
      </c>
      <c r="P87" s="31">
        <f t="shared" si="13"/>
        <v>800</v>
      </c>
      <c r="Q87">
        <f t="shared" si="9"/>
        <v>0</v>
      </c>
      <c r="R87">
        <f t="shared" si="10"/>
        <v>0</v>
      </c>
      <c r="S87">
        <f t="shared" si="7"/>
        <v>0</v>
      </c>
    </row>
    <row r="88" spans="1:19">
      <c r="A88" s="4" t="s">
        <v>19</v>
      </c>
      <c r="B88" s="5">
        <v>0</v>
      </c>
      <c r="C88" s="5">
        <v>656</v>
      </c>
      <c r="D88" s="6">
        <v>37</v>
      </c>
      <c r="E88" s="4">
        <v>85</v>
      </c>
      <c r="F88" s="4" t="s">
        <v>20</v>
      </c>
      <c r="G88" s="4" t="s">
        <v>21</v>
      </c>
      <c r="H88" s="6">
        <v>27</v>
      </c>
      <c r="I88" s="4" t="s">
        <v>22</v>
      </c>
      <c r="J88" s="6">
        <v>2</v>
      </c>
      <c r="K88" s="4" t="s">
        <v>27</v>
      </c>
      <c r="L88" s="4" t="s">
        <v>24</v>
      </c>
      <c r="M88" t="str">
        <f t="shared" si="8"/>
        <v>LOW</v>
      </c>
      <c r="N88" s="31">
        <f t="shared" si="11"/>
        <v>0</v>
      </c>
      <c r="O88" t="str">
        <f t="shared" si="12"/>
        <v>Medium</v>
      </c>
      <c r="P88" s="31">
        <f t="shared" si="13"/>
        <v>656</v>
      </c>
      <c r="Q88">
        <f t="shared" si="9"/>
        <v>0</v>
      </c>
      <c r="R88">
        <f t="shared" si="10"/>
        <v>0</v>
      </c>
      <c r="S88">
        <f t="shared" si="7"/>
        <v>0</v>
      </c>
    </row>
    <row r="89" spans="1:19">
      <c r="A89" s="4" t="s">
        <v>29</v>
      </c>
      <c r="B89" s="5">
        <v>166</v>
      </c>
      <c r="C89" s="5">
        <v>922</v>
      </c>
      <c r="D89" s="6">
        <v>13</v>
      </c>
      <c r="E89" s="4">
        <v>2</v>
      </c>
      <c r="F89" s="4" t="s">
        <v>35</v>
      </c>
      <c r="G89" s="4" t="s">
        <v>26</v>
      </c>
      <c r="H89" s="6">
        <v>24</v>
      </c>
      <c r="I89" s="4" t="s">
        <v>32</v>
      </c>
      <c r="J89" s="6">
        <v>1</v>
      </c>
      <c r="K89" s="4" t="s">
        <v>27</v>
      </c>
      <c r="L89" s="4" t="s">
        <v>28</v>
      </c>
      <c r="M89" t="str">
        <f t="shared" si="8"/>
        <v>LOW</v>
      </c>
      <c r="N89" s="31">
        <f t="shared" si="11"/>
        <v>166</v>
      </c>
      <c r="O89" t="str">
        <f t="shared" si="12"/>
        <v>Medium</v>
      </c>
      <c r="P89" s="31">
        <f t="shared" si="13"/>
        <v>922</v>
      </c>
      <c r="Q89">
        <f t="shared" si="9"/>
        <v>1</v>
      </c>
      <c r="R89">
        <f t="shared" si="10"/>
        <v>0</v>
      </c>
      <c r="S89">
        <f t="shared" si="7"/>
        <v>0</v>
      </c>
    </row>
    <row r="90" spans="1:19">
      <c r="A90" s="4" t="s">
        <v>34</v>
      </c>
      <c r="B90" s="5">
        <v>9783</v>
      </c>
      <c r="C90" s="5">
        <v>885</v>
      </c>
      <c r="D90" s="6">
        <v>13</v>
      </c>
      <c r="E90" s="4">
        <v>3</v>
      </c>
      <c r="F90" s="4" t="s">
        <v>35</v>
      </c>
      <c r="G90" s="4" t="s">
        <v>26</v>
      </c>
      <c r="H90" s="6">
        <v>25</v>
      </c>
      <c r="I90" s="4" t="s">
        <v>22</v>
      </c>
      <c r="J90" s="6">
        <v>1</v>
      </c>
      <c r="K90" s="4" t="s">
        <v>39</v>
      </c>
      <c r="L90" s="4" t="s">
        <v>28</v>
      </c>
      <c r="M90" t="str">
        <f t="shared" si="8"/>
        <v>HIGH</v>
      </c>
      <c r="N90" s="31">
        <f t="shared" si="11"/>
        <v>9783</v>
      </c>
      <c r="O90" t="str">
        <f t="shared" si="12"/>
        <v>Medium</v>
      </c>
      <c r="P90" s="31">
        <f t="shared" si="13"/>
        <v>885</v>
      </c>
      <c r="Q90">
        <f t="shared" si="9"/>
        <v>0</v>
      </c>
      <c r="R90">
        <f t="shared" si="10"/>
        <v>0</v>
      </c>
      <c r="S90">
        <f t="shared" si="7"/>
        <v>0</v>
      </c>
    </row>
    <row r="91" spans="1:19">
      <c r="A91" s="4" t="s">
        <v>34</v>
      </c>
      <c r="B91" s="5">
        <v>674</v>
      </c>
      <c r="C91" s="5">
        <v>2886</v>
      </c>
      <c r="D91" s="6">
        <v>49</v>
      </c>
      <c r="E91" s="4">
        <v>32</v>
      </c>
      <c r="F91" s="4" t="s">
        <v>20</v>
      </c>
      <c r="G91" s="4" t="s">
        <v>21</v>
      </c>
      <c r="H91" s="6">
        <v>29</v>
      </c>
      <c r="I91" s="4" t="s">
        <v>22</v>
      </c>
      <c r="J91" s="6">
        <v>2</v>
      </c>
      <c r="K91" s="4" t="s">
        <v>27</v>
      </c>
      <c r="L91" s="4" t="s">
        <v>24</v>
      </c>
      <c r="M91" t="str">
        <f t="shared" si="8"/>
        <v>Medium</v>
      </c>
      <c r="N91" s="31">
        <f t="shared" si="11"/>
        <v>674</v>
      </c>
      <c r="O91" t="str">
        <f t="shared" si="12"/>
        <v>HIGH</v>
      </c>
      <c r="P91" s="31">
        <f t="shared" si="13"/>
        <v>2886</v>
      </c>
      <c r="Q91">
        <f t="shared" si="9"/>
        <v>0</v>
      </c>
      <c r="R91">
        <f t="shared" si="10"/>
        <v>0</v>
      </c>
      <c r="S91">
        <f t="shared" si="7"/>
        <v>0</v>
      </c>
    </row>
    <row r="92" spans="1:19">
      <c r="A92" s="4" t="s">
        <v>37</v>
      </c>
      <c r="B92" s="5">
        <v>0</v>
      </c>
      <c r="C92" s="5">
        <v>626</v>
      </c>
      <c r="D92" s="6">
        <v>43</v>
      </c>
      <c r="E92" s="4">
        <v>0</v>
      </c>
      <c r="F92" s="4" t="s">
        <v>20</v>
      </c>
      <c r="G92" s="4" t="s">
        <v>21</v>
      </c>
      <c r="H92" s="6">
        <v>64</v>
      </c>
      <c r="I92" s="4" t="s">
        <v>22</v>
      </c>
      <c r="J92" s="6">
        <v>4</v>
      </c>
      <c r="K92" s="4" t="s">
        <v>39</v>
      </c>
      <c r="L92" s="4" t="s">
        <v>24</v>
      </c>
      <c r="M92" t="str">
        <f t="shared" si="8"/>
        <v>LOW</v>
      </c>
      <c r="N92" s="31">
        <f t="shared" si="11"/>
        <v>0</v>
      </c>
      <c r="O92" t="str">
        <f t="shared" si="12"/>
        <v>Medium</v>
      </c>
      <c r="P92" s="31">
        <f t="shared" si="13"/>
        <v>626</v>
      </c>
      <c r="Q92">
        <f t="shared" si="9"/>
        <v>0</v>
      </c>
      <c r="R92">
        <f t="shared" si="10"/>
        <v>0</v>
      </c>
      <c r="S92">
        <f t="shared" si="7"/>
        <v>0</v>
      </c>
    </row>
    <row r="93" spans="1:19">
      <c r="A93" s="4" t="s">
        <v>34</v>
      </c>
      <c r="B93" s="5">
        <v>15328</v>
      </c>
      <c r="C93" s="5">
        <v>0</v>
      </c>
      <c r="D93" s="6">
        <v>25</v>
      </c>
      <c r="E93" s="4">
        <v>9</v>
      </c>
      <c r="F93" s="4" t="s">
        <v>20</v>
      </c>
      <c r="G93" s="4" t="s">
        <v>21</v>
      </c>
      <c r="H93" s="6">
        <v>31</v>
      </c>
      <c r="I93" s="4" t="s">
        <v>22</v>
      </c>
      <c r="J93" s="6">
        <v>4</v>
      </c>
      <c r="K93" s="4" t="s">
        <v>27</v>
      </c>
      <c r="L93" s="4" t="s">
        <v>24</v>
      </c>
      <c r="M93" t="str">
        <f t="shared" si="8"/>
        <v>HIGH</v>
      </c>
      <c r="N93" s="31">
        <f t="shared" si="11"/>
        <v>15328</v>
      </c>
      <c r="O93" t="str">
        <f t="shared" si="12"/>
        <v>LOW</v>
      </c>
      <c r="P93" s="31">
        <f t="shared" si="13"/>
        <v>0</v>
      </c>
      <c r="Q93">
        <f t="shared" si="9"/>
        <v>0</v>
      </c>
      <c r="R93">
        <f t="shared" si="10"/>
        <v>1</v>
      </c>
      <c r="S93">
        <f t="shared" ref="S93:S156" si="14">IF(AND(Q93=1,R93=1),1,0)</f>
        <v>0</v>
      </c>
    </row>
    <row r="94" spans="1:19">
      <c r="A94" s="4" t="s">
        <v>29</v>
      </c>
      <c r="B94" s="5">
        <v>0</v>
      </c>
      <c r="C94" s="5">
        <v>904</v>
      </c>
      <c r="D94" s="6">
        <v>12</v>
      </c>
      <c r="E94" s="4">
        <v>6</v>
      </c>
      <c r="F94" s="4" t="s">
        <v>20</v>
      </c>
      <c r="G94" s="4" t="s">
        <v>21</v>
      </c>
      <c r="H94" s="6">
        <v>38</v>
      </c>
      <c r="I94" s="4" t="s">
        <v>22</v>
      </c>
      <c r="J94" s="6">
        <v>4</v>
      </c>
      <c r="K94" s="4" t="s">
        <v>23</v>
      </c>
      <c r="L94" s="4" t="s">
        <v>24</v>
      </c>
      <c r="M94" t="str">
        <f t="shared" si="8"/>
        <v>LOW</v>
      </c>
      <c r="N94" s="31">
        <f t="shared" si="11"/>
        <v>0</v>
      </c>
      <c r="O94" t="str">
        <f t="shared" si="12"/>
        <v>Medium</v>
      </c>
      <c r="P94" s="31">
        <f t="shared" si="13"/>
        <v>904</v>
      </c>
      <c r="Q94">
        <f t="shared" si="9"/>
        <v>1</v>
      </c>
      <c r="R94">
        <f t="shared" si="10"/>
        <v>0</v>
      </c>
      <c r="S94">
        <f t="shared" si="14"/>
        <v>0</v>
      </c>
    </row>
    <row r="95" spans="1:19">
      <c r="A95" s="4" t="s">
        <v>31</v>
      </c>
      <c r="B95" s="5">
        <v>713</v>
      </c>
      <c r="C95" s="5">
        <v>784</v>
      </c>
      <c r="D95" s="6">
        <v>61</v>
      </c>
      <c r="E95" s="4">
        <v>17</v>
      </c>
      <c r="F95" s="4" t="s">
        <v>20</v>
      </c>
      <c r="G95" s="4" t="s">
        <v>21</v>
      </c>
      <c r="H95" s="6">
        <v>41</v>
      </c>
      <c r="I95" s="4" t="s">
        <v>38</v>
      </c>
      <c r="J95" s="6">
        <v>4</v>
      </c>
      <c r="K95" s="4" t="s">
        <v>27</v>
      </c>
      <c r="L95" s="4" t="s">
        <v>28</v>
      </c>
      <c r="M95" t="str">
        <f t="shared" si="8"/>
        <v>Medium</v>
      </c>
      <c r="N95" s="31">
        <f t="shared" si="11"/>
        <v>713</v>
      </c>
      <c r="O95" t="str">
        <f t="shared" si="12"/>
        <v>Medium</v>
      </c>
      <c r="P95" s="31">
        <f t="shared" si="13"/>
        <v>784</v>
      </c>
      <c r="Q95">
        <f t="shared" si="9"/>
        <v>0</v>
      </c>
      <c r="R95">
        <f t="shared" si="10"/>
        <v>0</v>
      </c>
      <c r="S95">
        <f t="shared" si="14"/>
        <v>0</v>
      </c>
    </row>
    <row r="96" spans="1:19">
      <c r="A96" s="4" t="s">
        <v>29</v>
      </c>
      <c r="B96" s="5">
        <v>0</v>
      </c>
      <c r="C96" s="5">
        <v>806</v>
      </c>
      <c r="D96" s="6">
        <v>19</v>
      </c>
      <c r="E96" s="4">
        <v>3</v>
      </c>
      <c r="F96" s="4" t="s">
        <v>35</v>
      </c>
      <c r="G96" s="4" t="s">
        <v>26</v>
      </c>
      <c r="H96" s="6">
        <v>22</v>
      </c>
      <c r="I96" s="4" t="s">
        <v>22</v>
      </c>
      <c r="J96" s="6">
        <v>2</v>
      </c>
      <c r="K96" s="4" t="s">
        <v>23</v>
      </c>
      <c r="L96" s="4" t="s">
        <v>28</v>
      </c>
      <c r="M96" t="str">
        <f t="shared" si="8"/>
        <v>LOW</v>
      </c>
      <c r="N96" s="31">
        <f t="shared" si="11"/>
        <v>0</v>
      </c>
      <c r="O96" t="str">
        <f t="shared" si="12"/>
        <v>Medium</v>
      </c>
      <c r="P96" s="31">
        <f t="shared" si="13"/>
        <v>806</v>
      </c>
      <c r="Q96">
        <f t="shared" si="9"/>
        <v>1</v>
      </c>
      <c r="R96">
        <f t="shared" si="10"/>
        <v>0</v>
      </c>
      <c r="S96">
        <f t="shared" si="14"/>
        <v>0</v>
      </c>
    </row>
    <row r="97" spans="1:19">
      <c r="A97" s="4" t="s">
        <v>31</v>
      </c>
      <c r="B97" s="5">
        <v>0</v>
      </c>
      <c r="C97" s="5">
        <v>3281</v>
      </c>
      <c r="D97" s="6">
        <v>19</v>
      </c>
      <c r="E97" s="4">
        <v>20</v>
      </c>
      <c r="F97" s="4" t="s">
        <v>35</v>
      </c>
      <c r="G97" s="4" t="s">
        <v>26</v>
      </c>
      <c r="H97" s="6">
        <v>29</v>
      </c>
      <c r="I97" s="4" t="s">
        <v>22</v>
      </c>
      <c r="J97" s="6">
        <v>2</v>
      </c>
      <c r="K97" s="4" t="s">
        <v>27</v>
      </c>
      <c r="L97" s="4" t="s">
        <v>28</v>
      </c>
      <c r="M97" t="str">
        <f t="shared" si="8"/>
        <v>LOW</v>
      </c>
      <c r="N97" s="31">
        <f t="shared" si="11"/>
        <v>0</v>
      </c>
      <c r="O97" t="str">
        <f t="shared" si="12"/>
        <v>HIGH</v>
      </c>
      <c r="P97" s="31">
        <f t="shared" si="13"/>
        <v>3281</v>
      </c>
      <c r="Q97">
        <f t="shared" si="9"/>
        <v>0</v>
      </c>
      <c r="R97">
        <f t="shared" si="10"/>
        <v>0</v>
      </c>
      <c r="S97">
        <f t="shared" si="14"/>
        <v>0</v>
      </c>
    </row>
    <row r="98" spans="1:19">
      <c r="A98" s="4" t="s">
        <v>29</v>
      </c>
      <c r="B98" s="5">
        <v>0</v>
      </c>
      <c r="C98" s="5">
        <v>759</v>
      </c>
      <c r="D98" s="6">
        <v>16</v>
      </c>
      <c r="E98" s="4">
        <v>59</v>
      </c>
      <c r="F98" s="4" t="s">
        <v>20</v>
      </c>
      <c r="G98" s="4" t="s">
        <v>21</v>
      </c>
      <c r="H98" s="6">
        <v>32</v>
      </c>
      <c r="I98" s="4" t="s">
        <v>32</v>
      </c>
      <c r="J98" s="6">
        <v>3</v>
      </c>
      <c r="K98" s="4" t="s">
        <v>27</v>
      </c>
      <c r="L98" s="4" t="s">
        <v>28</v>
      </c>
      <c r="M98" t="str">
        <f t="shared" si="8"/>
        <v>LOW</v>
      </c>
      <c r="N98" s="31">
        <f t="shared" si="11"/>
        <v>0</v>
      </c>
      <c r="O98" t="str">
        <f t="shared" si="12"/>
        <v>Medium</v>
      </c>
      <c r="P98" s="31">
        <f t="shared" si="13"/>
        <v>759</v>
      </c>
      <c r="Q98">
        <f t="shared" si="9"/>
        <v>1</v>
      </c>
      <c r="R98">
        <f t="shared" si="10"/>
        <v>0</v>
      </c>
      <c r="S98">
        <f t="shared" si="14"/>
        <v>0</v>
      </c>
    </row>
    <row r="99" spans="1:19">
      <c r="A99" s="4" t="s">
        <v>19</v>
      </c>
      <c r="B99" s="5">
        <v>0</v>
      </c>
      <c r="C99" s="5">
        <v>680</v>
      </c>
      <c r="D99" s="6">
        <v>25</v>
      </c>
      <c r="E99" s="4">
        <v>3</v>
      </c>
      <c r="F99" s="4" t="s">
        <v>35</v>
      </c>
      <c r="G99" s="4" t="s">
        <v>26</v>
      </c>
      <c r="H99" s="6">
        <v>34</v>
      </c>
      <c r="I99" s="4" t="s">
        <v>22</v>
      </c>
      <c r="J99" s="6">
        <v>4</v>
      </c>
      <c r="K99" s="4" t="s">
        <v>27</v>
      </c>
      <c r="L99" s="4" t="s">
        <v>28</v>
      </c>
      <c r="M99" t="str">
        <f t="shared" si="8"/>
        <v>LOW</v>
      </c>
      <c r="N99" s="31">
        <f t="shared" si="11"/>
        <v>0</v>
      </c>
      <c r="O99" t="str">
        <f t="shared" si="12"/>
        <v>Medium</v>
      </c>
      <c r="P99" s="31">
        <f t="shared" si="13"/>
        <v>680</v>
      </c>
      <c r="Q99">
        <f t="shared" si="9"/>
        <v>0</v>
      </c>
      <c r="R99">
        <f t="shared" si="10"/>
        <v>0</v>
      </c>
      <c r="S99">
        <f t="shared" si="14"/>
        <v>0</v>
      </c>
    </row>
    <row r="100" spans="1:19">
      <c r="A100" s="4" t="s">
        <v>36</v>
      </c>
      <c r="B100" s="5">
        <v>0</v>
      </c>
      <c r="C100" s="5">
        <v>104</v>
      </c>
      <c r="D100" s="6">
        <v>37</v>
      </c>
      <c r="E100" s="4">
        <v>25</v>
      </c>
      <c r="F100" s="4" t="s">
        <v>20</v>
      </c>
      <c r="G100" s="4" t="s">
        <v>21</v>
      </c>
      <c r="H100" s="6">
        <v>23</v>
      </c>
      <c r="I100" s="4" t="s">
        <v>22</v>
      </c>
      <c r="J100" s="6">
        <v>4</v>
      </c>
      <c r="K100" s="4" t="s">
        <v>27</v>
      </c>
      <c r="L100" s="4" t="s">
        <v>28</v>
      </c>
      <c r="M100" t="str">
        <f t="shared" si="8"/>
        <v>LOW</v>
      </c>
      <c r="N100" s="31">
        <f t="shared" si="11"/>
        <v>0</v>
      </c>
      <c r="O100" t="str">
        <f t="shared" si="12"/>
        <v>LOW</v>
      </c>
      <c r="P100" s="31">
        <f t="shared" si="13"/>
        <v>104</v>
      </c>
      <c r="Q100">
        <f t="shared" si="9"/>
        <v>0</v>
      </c>
      <c r="R100">
        <f t="shared" si="10"/>
        <v>1</v>
      </c>
      <c r="S100">
        <f t="shared" si="14"/>
        <v>0</v>
      </c>
    </row>
    <row r="101" spans="1:19">
      <c r="A101" s="4" t="s">
        <v>19</v>
      </c>
      <c r="B101" s="5">
        <v>303</v>
      </c>
      <c r="C101" s="5">
        <v>899</v>
      </c>
      <c r="D101" s="6">
        <v>13</v>
      </c>
      <c r="E101" s="4">
        <v>3</v>
      </c>
      <c r="F101" s="4" t="s">
        <v>20</v>
      </c>
      <c r="G101" s="4" t="s">
        <v>21</v>
      </c>
      <c r="H101" s="6">
        <v>21</v>
      </c>
      <c r="I101" s="4" t="s">
        <v>22</v>
      </c>
      <c r="J101" s="6">
        <v>1</v>
      </c>
      <c r="K101" s="4" t="s">
        <v>27</v>
      </c>
      <c r="L101" s="4" t="s">
        <v>28</v>
      </c>
      <c r="M101" t="str">
        <f t="shared" si="8"/>
        <v>Medium</v>
      </c>
      <c r="N101" s="31">
        <f t="shared" si="11"/>
        <v>303</v>
      </c>
      <c r="O101" t="str">
        <f t="shared" si="12"/>
        <v>Medium</v>
      </c>
      <c r="P101" s="31">
        <f t="shared" si="13"/>
        <v>899</v>
      </c>
      <c r="Q101">
        <f t="shared" si="9"/>
        <v>0</v>
      </c>
      <c r="R101">
        <f t="shared" si="10"/>
        <v>0</v>
      </c>
      <c r="S101">
        <f t="shared" si="14"/>
        <v>0</v>
      </c>
    </row>
    <row r="102" spans="1:19">
      <c r="A102" s="4" t="s">
        <v>19</v>
      </c>
      <c r="B102" s="5">
        <v>900</v>
      </c>
      <c r="C102" s="5">
        <v>1732</v>
      </c>
      <c r="D102" s="6">
        <v>37</v>
      </c>
      <c r="E102" s="4">
        <v>11</v>
      </c>
      <c r="F102" s="4" t="s">
        <v>35</v>
      </c>
      <c r="G102" s="4" t="s">
        <v>26</v>
      </c>
      <c r="H102" s="6">
        <v>49</v>
      </c>
      <c r="I102" s="4" t="s">
        <v>38</v>
      </c>
      <c r="J102" s="6">
        <v>4</v>
      </c>
      <c r="K102" s="4" t="s">
        <v>27</v>
      </c>
      <c r="L102" s="4" t="s">
        <v>28</v>
      </c>
      <c r="M102" t="str">
        <f t="shared" si="8"/>
        <v>Medium</v>
      </c>
      <c r="N102" s="31">
        <f t="shared" si="11"/>
        <v>900</v>
      </c>
      <c r="O102" t="str">
        <f t="shared" si="12"/>
        <v>Medium</v>
      </c>
      <c r="P102" s="31">
        <f t="shared" si="13"/>
        <v>1732</v>
      </c>
      <c r="Q102">
        <f t="shared" si="9"/>
        <v>0</v>
      </c>
      <c r="R102">
        <f t="shared" si="10"/>
        <v>0</v>
      </c>
      <c r="S102">
        <f t="shared" si="14"/>
        <v>0</v>
      </c>
    </row>
    <row r="103" spans="1:19">
      <c r="A103" s="4" t="s">
        <v>25</v>
      </c>
      <c r="B103" s="5">
        <v>0</v>
      </c>
      <c r="C103" s="5">
        <v>706</v>
      </c>
      <c r="D103" s="6">
        <v>31</v>
      </c>
      <c r="E103" s="4">
        <v>14</v>
      </c>
      <c r="F103" s="4" t="s">
        <v>20</v>
      </c>
      <c r="G103" s="4" t="s">
        <v>26</v>
      </c>
      <c r="H103" s="6">
        <v>31</v>
      </c>
      <c r="I103" s="4" t="s">
        <v>22</v>
      </c>
      <c r="J103" s="6">
        <v>2</v>
      </c>
      <c r="K103" s="4" t="s">
        <v>27</v>
      </c>
      <c r="L103" s="4" t="s">
        <v>24</v>
      </c>
      <c r="M103" t="str">
        <f t="shared" si="8"/>
        <v>LOW</v>
      </c>
      <c r="N103" s="31">
        <f t="shared" si="11"/>
        <v>0</v>
      </c>
      <c r="O103" t="str">
        <f t="shared" si="12"/>
        <v>Medium</v>
      </c>
      <c r="P103" s="31">
        <f t="shared" si="13"/>
        <v>706</v>
      </c>
      <c r="Q103">
        <f t="shared" si="9"/>
        <v>0</v>
      </c>
      <c r="R103">
        <f t="shared" si="10"/>
        <v>0</v>
      </c>
      <c r="S103">
        <f t="shared" si="14"/>
        <v>0</v>
      </c>
    </row>
    <row r="104" spans="1:19">
      <c r="A104" s="4" t="s">
        <v>31</v>
      </c>
      <c r="B104" s="5">
        <v>1257</v>
      </c>
      <c r="C104" s="5">
        <v>0</v>
      </c>
      <c r="D104" s="6">
        <v>10</v>
      </c>
      <c r="E104" s="4">
        <v>65</v>
      </c>
      <c r="F104" s="4" t="s">
        <v>35</v>
      </c>
      <c r="G104" s="4" t="s">
        <v>26</v>
      </c>
      <c r="H104" s="6">
        <v>40</v>
      </c>
      <c r="I104" s="4" t="s">
        <v>32</v>
      </c>
      <c r="J104" s="6">
        <v>4</v>
      </c>
      <c r="K104" s="4" t="s">
        <v>23</v>
      </c>
      <c r="L104" s="4" t="s">
        <v>24</v>
      </c>
      <c r="M104" t="str">
        <f t="shared" si="8"/>
        <v>Medium</v>
      </c>
      <c r="N104" s="31">
        <f t="shared" si="11"/>
        <v>1257</v>
      </c>
      <c r="O104" t="str">
        <f t="shared" si="12"/>
        <v>LOW</v>
      </c>
      <c r="P104" s="31">
        <f t="shared" si="13"/>
        <v>0</v>
      </c>
      <c r="Q104">
        <f t="shared" si="9"/>
        <v>0</v>
      </c>
      <c r="R104">
        <f t="shared" si="10"/>
        <v>1</v>
      </c>
      <c r="S104">
        <f t="shared" si="14"/>
        <v>0</v>
      </c>
    </row>
    <row r="105" spans="1:19">
      <c r="A105" s="4" t="s">
        <v>19</v>
      </c>
      <c r="B105" s="5">
        <v>0</v>
      </c>
      <c r="C105" s="5">
        <v>576</v>
      </c>
      <c r="D105" s="6">
        <v>7</v>
      </c>
      <c r="E105" s="4">
        <v>14</v>
      </c>
      <c r="F105" s="4" t="s">
        <v>35</v>
      </c>
      <c r="G105" s="4" t="s">
        <v>26</v>
      </c>
      <c r="H105" s="6">
        <v>28</v>
      </c>
      <c r="I105" s="4" t="s">
        <v>22</v>
      </c>
      <c r="J105" s="6">
        <v>1</v>
      </c>
      <c r="K105" s="4" t="s">
        <v>27</v>
      </c>
      <c r="L105" s="4" t="s">
        <v>24</v>
      </c>
      <c r="M105" t="str">
        <f t="shared" si="8"/>
        <v>LOW</v>
      </c>
      <c r="N105" s="31">
        <f t="shared" si="11"/>
        <v>0</v>
      </c>
      <c r="O105" t="str">
        <f t="shared" si="12"/>
        <v>Medium</v>
      </c>
      <c r="P105" s="31">
        <f t="shared" si="13"/>
        <v>576</v>
      </c>
      <c r="Q105">
        <f t="shared" si="9"/>
        <v>0</v>
      </c>
      <c r="R105">
        <f t="shared" si="10"/>
        <v>0</v>
      </c>
      <c r="S105">
        <f t="shared" si="14"/>
        <v>0</v>
      </c>
    </row>
    <row r="106" spans="1:19">
      <c r="A106" s="4" t="s">
        <v>37</v>
      </c>
      <c r="B106" s="5">
        <v>273</v>
      </c>
      <c r="C106" s="5">
        <v>904</v>
      </c>
      <c r="D106" s="6">
        <v>7</v>
      </c>
      <c r="E106" s="4">
        <v>2</v>
      </c>
      <c r="F106" s="4" t="s">
        <v>20</v>
      </c>
      <c r="G106" s="4" t="s">
        <v>33</v>
      </c>
      <c r="H106" s="6">
        <v>21</v>
      </c>
      <c r="I106" s="4" t="s">
        <v>22</v>
      </c>
      <c r="J106" s="6">
        <v>1</v>
      </c>
      <c r="K106" s="4" t="s">
        <v>23</v>
      </c>
      <c r="L106" s="4" t="s">
        <v>24</v>
      </c>
      <c r="M106" t="str">
        <f t="shared" si="8"/>
        <v>Medium</v>
      </c>
      <c r="N106" s="31">
        <f t="shared" si="11"/>
        <v>273</v>
      </c>
      <c r="O106" t="str">
        <f t="shared" si="12"/>
        <v>Medium</v>
      </c>
      <c r="P106" s="31">
        <f t="shared" si="13"/>
        <v>904</v>
      </c>
      <c r="Q106">
        <f t="shared" si="9"/>
        <v>0</v>
      </c>
      <c r="R106">
        <f t="shared" si="10"/>
        <v>0</v>
      </c>
      <c r="S106">
        <f t="shared" si="14"/>
        <v>0</v>
      </c>
    </row>
    <row r="107" spans="1:19">
      <c r="A107" s="4" t="s">
        <v>34</v>
      </c>
      <c r="B107" s="5">
        <v>522</v>
      </c>
      <c r="C107" s="5">
        <v>194</v>
      </c>
      <c r="D107" s="6">
        <v>25</v>
      </c>
      <c r="E107" s="4">
        <v>79</v>
      </c>
      <c r="F107" s="4" t="s">
        <v>20</v>
      </c>
      <c r="G107" s="4" t="s">
        <v>26</v>
      </c>
      <c r="H107" s="6">
        <v>30</v>
      </c>
      <c r="I107" s="4" t="s">
        <v>22</v>
      </c>
      <c r="J107" s="6">
        <v>4</v>
      </c>
      <c r="K107" s="4" t="s">
        <v>27</v>
      </c>
      <c r="L107" s="4" t="s">
        <v>28</v>
      </c>
      <c r="M107" t="str">
        <f t="shared" si="8"/>
        <v>Medium</v>
      </c>
      <c r="N107" s="31">
        <f t="shared" si="11"/>
        <v>522</v>
      </c>
      <c r="O107" t="str">
        <f t="shared" si="12"/>
        <v>LOW</v>
      </c>
      <c r="P107" s="31">
        <f t="shared" si="13"/>
        <v>194</v>
      </c>
      <c r="Q107">
        <f t="shared" si="9"/>
        <v>0</v>
      </c>
      <c r="R107">
        <f t="shared" si="10"/>
        <v>1</v>
      </c>
      <c r="S107">
        <f t="shared" si="14"/>
        <v>0</v>
      </c>
    </row>
    <row r="108" spans="1:19">
      <c r="A108" s="4" t="s">
        <v>19</v>
      </c>
      <c r="B108" s="5">
        <v>0</v>
      </c>
      <c r="C108" s="5">
        <v>710</v>
      </c>
      <c r="D108" s="6">
        <v>25</v>
      </c>
      <c r="E108" s="4">
        <v>1</v>
      </c>
      <c r="F108" s="4" t="s">
        <v>35</v>
      </c>
      <c r="G108" s="4" t="s">
        <v>26</v>
      </c>
      <c r="H108" s="6">
        <v>37</v>
      </c>
      <c r="I108" s="4" t="s">
        <v>22</v>
      </c>
      <c r="J108" s="6">
        <v>3</v>
      </c>
      <c r="K108" s="4" t="s">
        <v>27</v>
      </c>
      <c r="L108" s="4" t="s">
        <v>24</v>
      </c>
      <c r="M108" t="str">
        <f t="shared" si="8"/>
        <v>LOW</v>
      </c>
      <c r="N108" s="31">
        <f t="shared" si="11"/>
        <v>0</v>
      </c>
      <c r="O108" t="str">
        <f t="shared" si="12"/>
        <v>Medium</v>
      </c>
      <c r="P108" s="31">
        <f t="shared" si="13"/>
        <v>710</v>
      </c>
      <c r="Q108">
        <f t="shared" si="9"/>
        <v>0</v>
      </c>
      <c r="R108">
        <f t="shared" si="10"/>
        <v>0</v>
      </c>
      <c r="S108">
        <f t="shared" si="14"/>
        <v>0</v>
      </c>
    </row>
    <row r="109" spans="1:19">
      <c r="A109" s="4" t="s">
        <v>19</v>
      </c>
      <c r="B109" s="5">
        <v>0</v>
      </c>
      <c r="C109" s="5">
        <v>5564</v>
      </c>
      <c r="D109" s="6">
        <v>25</v>
      </c>
      <c r="E109" s="4">
        <v>93</v>
      </c>
      <c r="F109" s="4" t="s">
        <v>20</v>
      </c>
      <c r="G109" s="4" t="s">
        <v>21</v>
      </c>
      <c r="H109" s="6">
        <v>33</v>
      </c>
      <c r="I109" s="4" t="s">
        <v>22</v>
      </c>
      <c r="J109" s="6">
        <v>2</v>
      </c>
      <c r="K109" s="4" t="s">
        <v>27</v>
      </c>
      <c r="L109" s="4" t="s">
        <v>24</v>
      </c>
      <c r="M109" t="str">
        <f t="shared" si="8"/>
        <v>LOW</v>
      </c>
      <c r="N109" s="31">
        <f t="shared" si="11"/>
        <v>0</v>
      </c>
      <c r="O109" t="str">
        <f t="shared" si="12"/>
        <v>HIGH</v>
      </c>
      <c r="P109" s="31">
        <f t="shared" si="13"/>
        <v>5564</v>
      </c>
      <c r="Q109">
        <f t="shared" si="9"/>
        <v>0</v>
      </c>
      <c r="R109">
        <f t="shared" si="10"/>
        <v>0</v>
      </c>
      <c r="S109">
        <f t="shared" si="14"/>
        <v>0</v>
      </c>
    </row>
    <row r="110" spans="1:19">
      <c r="A110" s="4" t="s">
        <v>19</v>
      </c>
      <c r="B110" s="5">
        <v>0</v>
      </c>
      <c r="C110" s="5">
        <v>192</v>
      </c>
      <c r="D110" s="6">
        <v>46</v>
      </c>
      <c r="E110" s="4">
        <v>13</v>
      </c>
      <c r="F110" s="4" t="s">
        <v>20</v>
      </c>
      <c r="G110" s="4" t="s">
        <v>21</v>
      </c>
      <c r="H110" s="6">
        <v>22</v>
      </c>
      <c r="I110" s="4" t="s">
        <v>38</v>
      </c>
      <c r="J110" s="6">
        <v>4</v>
      </c>
      <c r="K110" s="4" t="s">
        <v>27</v>
      </c>
      <c r="L110" s="4" t="s">
        <v>28</v>
      </c>
      <c r="M110" t="str">
        <f t="shared" si="8"/>
        <v>LOW</v>
      </c>
      <c r="N110" s="31">
        <f t="shared" si="11"/>
        <v>0</v>
      </c>
      <c r="O110" t="str">
        <f t="shared" si="12"/>
        <v>LOW</v>
      </c>
      <c r="P110" s="31">
        <f t="shared" si="13"/>
        <v>192</v>
      </c>
      <c r="Q110">
        <f t="shared" si="9"/>
        <v>0</v>
      </c>
      <c r="R110">
        <f t="shared" si="10"/>
        <v>1</v>
      </c>
      <c r="S110">
        <f t="shared" si="14"/>
        <v>0</v>
      </c>
    </row>
    <row r="111" spans="1:19">
      <c r="A111" s="4" t="s">
        <v>29</v>
      </c>
      <c r="B111" s="5">
        <v>0</v>
      </c>
      <c r="C111" s="5">
        <v>637</v>
      </c>
      <c r="D111" s="6">
        <v>13</v>
      </c>
      <c r="E111" s="4">
        <v>21</v>
      </c>
      <c r="F111" s="4" t="s">
        <v>35</v>
      </c>
      <c r="G111" s="4" t="s">
        <v>26</v>
      </c>
      <c r="H111" s="6">
        <v>23</v>
      </c>
      <c r="I111" s="4" t="s">
        <v>22</v>
      </c>
      <c r="J111" s="6">
        <v>2</v>
      </c>
      <c r="K111" s="4" t="s">
        <v>23</v>
      </c>
      <c r="L111" s="4" t="s">
        <v>28</v>
      </c>
      <c r="M111" t="str">
        <f t="shared" si="8"/>
        <v>LOW</v>
      </c>
      <c r="N111" s="31">
        <f t="shared" si="11"/>
        <v>0</v>
      </c>
      <c r="O111" t="str">
        <f t="shared" si="12"/>
        <v>Medium</v>
      </c>
      <c r="P111" s="31">
        <f t="shared" si="13"/>
        <v>637</v>
      </c>
      <c r="Q111">
        <f t="shared" si="9"/>
        <v>1</v>
      </c>
      <c r="R111">
        <f t="shared" si="10"/>
        <v>0</v>
      </c>
      <c r="S111">
        <f t="shared" si="14"/>
        <v>0</v>
      </c>
    </row>
    <row r="112" spans="1:19">
      <c r="A112" s="4" t="s">
        <v>19</v>
      </c>
      <c r="B112" s="5">
        <v>514</v>
      </c>
      <c r="C112" s="5">
        <v>405</v>
      </c>
      <c r="D112" s="6">
        <v>49</v>
      </c>
      <c r="E112" s="4">
        <v>13</v>
      </c>
      <c r="F112" s="4" t="s">
        <v>35</v>
      </c>
      <c r="G112" s="4" t="s">
        <v>26</v>
      </c>
      <c r="H112" s="6">
        <v>21</v>
      </c>
      <c r="I112" s="4" t="s">
        <v>22</v>
      </c>
      <c r="J112" s="6">
        <v>2</v>
      </c>
      <c r="K112" s="4" t="s">
        <v>27</v>
      </c>
      <c r="L112" s="4" t="s">
        <v>28</v>
      </c>
      <c r="M112" t="str">
        <f t="shared" si="8"/>
        <v>Medium</v>
      </c>
      <c r="N112" s="31">
        <f t="shared" si="11"/>
        <v>514</v>
      </c>
      <c r="O112" t="str">
        <f t="shared" si="12"/>
        <v>Medium</v>
      </c>
      <c r="P112" s="31">
        <f t="shared" si="13"/>
        <v>405</v>
      </c>
      <c r="Q112">
        <f t="shared" si="9"/>
        <v>0</v>
      </c>
      <c r="R112">
        <f t="shared" si="10"/>
        <v>1</v>
      </c>
      <c r="S112">
        <f t="shared" si="14"/>
        <v>0</v>
      </c>
    </row>
    <row r="113" spans="1:19">
      <c r="A113" s="4" t="s">
        <v>25</v>
      </c>
      <c r="B113" s="5">
        <v>457</v>
      </c>
      <c r="C113" s="5">
        <v>318</v>
      </c>
      <c r="D113" s="6">
        <v>19</v>
      </c>
      <c r="E113" s="4">
        <v>108</v>
      </c>
      <c r="F113" s="4" t="s">
        <v>20</v>
      </c>
      <c r="G113" s="4" t="s">
        <v>21</v>
      </c>
      <c r="H113" s="6">
        <v>40</v>
      </c>
      <c r="I113" s="4" t="s">
        <v>22</v>
      </c>
      <c r="J113" s="6">
        <v>1</v>
      </c>
      <c r="K113" s="4" t="s">
        <v>27</v>
      </c>
      <c r="L113" s="4" t="s">
        <v>24</v>
      </c>
      <c r="M113" t="str">
        <f t="shared" si="8"/>
        <v>Medium</v>
      </c>
      <c r="N113" s="31">
        <f t="shared" si="11"/>
        <v>457</v>
      </c>
      <c r="O113" t="str">
        <f t="shared" si="12"/>
        <v>Medium</v>
      </c>
      <c r="P113" s="31">
        <f t="shared" si="13"/>
        <v>318</v>
      </c>
      <c r="Q113">
        <f t="shared" si="9"/>
        <v>0</v>
      </c>
      <c r="R113">
        <f t="shared" si="10"/>
        <v>1</v>
      </c>
      <c r="S113">
        <f t="shared" si="14"/>
        <v>0</v>
      </c>
    </row>
    <row r="114" spans="1:19">
      <c r="A114" s="4" t="s">
        <v>19</v>
      </c>
      <c r="B114" s="5">
        <v>5133</v>
      </c>
      <c r="C114" s="5">
        <v>698</v>
      </c>
      <c r="D114" s="6">
        <v>19</v>
      </c>
      <c r="E114" s="4">
        <v>14</v>
      </c>
      <c r="F114" s="4" t="s">
        <v>20</v>
      </c>
      <c r="G114" s="4" t="s">
        <v>21</v>
      </c>
      <c r="H114" s="6">
        <v>36</v>
      </c>
      <c r="I114" s="4" t="s">
        <v>22</v>
      </c>
      <c r="J114" s="6">
        <v>2</v>
      </c>
      <c r="K114" s="4" t="s">
        <v>27</v>
      </c>
      <c r="L114" s="4" t="s">
        <v>28</v>
      </c>
      <c r="M114" t="str">
        <f t="shared" si="8"/>
        <v>HIGH</v>
      </c>
      <c r="N114" s="31">
        <f t="shared" si="11"/>
        <v>5133</v>
      </c>
      <c r="O114" t="str">
        <f t="shared" si="12"/>
        <v>Medium</v>
      </c>
      <c r="P114" s="31">
        <f t="shared" si="13"/>
        <v>698</v>
      </c>
      <c r="Q114">
        <f t="shared" si="9"/>
        <v>0</v>
      </c>
      <c r="R114">
        <f t="shared" si="10"/>
        <v>0</v>
      </c>
      <c r="S114">
        <f t="shared" si="14"/>
        <v>0</v>
      </c>
    </row>
    <row r="115" spans="1:19">
      <c r="A115" s="4" t="s">
        <v>29</v>
      </c>
      <c r="B115" s="5">
        <v>0</v>
      </c>
      <c r="C115" s="5">
        <v>369</v>
      </c>
      <c r="D115" s="6">
        <v>10</v>
      </c>
      <c r="E115" s="4">
        <v>16</v>
      </c>
      <c r="F115" s="4" t="s">
        <v>20</v>
      </c>
      <c r="G115" s="4" t="s">
        <v>21</v>
      </c>
      <c r="H115" s="6">
        <v>29</v>
      </c>
      <c r="I115" s="4" t="s">
        <v>22</v>
      </c>
      <c r="J115" s="6">
        <v>1</v>
      </c>
      <c r="K115" s="4" t="s">
        <v>27</v>
      </c>
      <c r="L115" s="4" t="s">
        <v>24</v>
      </c>
      <c r="M115" t="str">
        <f t="shared" si="8"/>
        <v>LOW</v>
      </c>
      <c r="N115" s="31">
        <f t="shared" si="11"/>
        <v>0</v>
      </c>
      <c r="O115" t="str">
        <f t="shared" si="12"/>
        <v>Medium</v>
      </c>
      <c r="P115" s="31">
        <f t="shared" si="13"/>
        <v>369</v>
      </c>
      <c r="Q115">
        <f t="shared" si="9"/>
        <v>1</v>
      </c>
      <c r="R115">
        <f t="shared" si="10"/>
        <v>1</v>
      </c>
      <c r="S115">
        <f t="shared" si="14"/>
        <v>1</v>
      </c>
    </row>
    <row r="116" spans="1:19">
      <c r="A116" s="4" t="s">
        <v>40</v>
      </c>
      <c r="B116" s="5">
        <v>644</v>
      </c>
      <c r="C116" s="5">
        <v>0</v>
      </c>
      <c r="D116" s="6">
        <v>13</v>
      </c>
      <c r="E116" s="4">
        <v>88</v>
      </c>
      <c r="F116" s="4" t="s">
        <v>20</v>
      </c>
      <c r="G116" s="4" t="s">
        <v>21</v>
      </c>
      <c r="H116" s="6">
        <v>37</v>
      </c>
      <c r="I116" s="4" t="s">
        <v>22</v>
      </c>
      <c r="J116" s="6">
        <v>4</v>
      </c>
      <c r="K116" s="4" t="s">
        <v>27</v>
      </c>
      <c r="L116" s="4" t="s">
        <v>24</v>
      </c>
      <c r="M116" t="str">
        <f t="shared" si="8"/>
        <v>Medium</v>
      </c>
      <c r="N116" s="31">
        <f t="shared" si="11"/>
        <v>644</v>
      </c>
      <c r="O116" t="str">
        <f t="shared" si="12"/>
        <v>LOW</v>
      </c>
      <c r="P116" s="31">
        <f t="shared" si="13"/>
        <v>0</v>
      </c>
      <c r="Q116">
        <f t="shared" si="9"/>
        <v>0</v>
      </c>
      <c r="R116">
        <f t="shared" si="10"/>
        <v>1</v>
      </c>
      <c r="S116">
        <f t="shared" si="14"/>
        <v>0</v>
      </c>
    </row>
    <row r="117" spans="1:19">
      <c r="A117" s="4" t="s">
        <v>25</v>
      </c>
      <c r="B117" s="5">
        <v>305</v>
      </c>
      <c r="C117" s="5">
        <v>492</v>
      </c>
      <c r="D117" s="6">
        <v>19</v>
      </c>
      <c r="E117" s="4">
        <v>1</v>
      </c>
      <c r="F117" s="4" t="s">
        <v>35</v>
      </c>
      <c r="G117" s="4" t="s">
        <v>26</v>
      </c>
      <c r="H117" s="6">
        <v>26</v>
      </c>
      <c r="I117" s="4" t="s">
        <v>22</v>
      </c>
      <c r="J117" s="6">
        <v>1</v>
      </c>
      <c r="K117" s="4" t="s">
        <v>27</v>
      </c>
      <c r="L117" s="4" t="s">
        <v>24</v>
      </c>
      <c r="M117" t="str">
        <f t="shared" si="8"/>
        <v>Medium</v>
      </c>
      <c r="N117" s="31">
        <f t="shared" si="11"/>
        <v>305</v>
      </c>
      <c r="O117" t="str">
        <f t="shared" si="12"/>
        <v>Medium</v>
      </c>
      <c r="P117" s="31">
        <f t="shared" si="13"/>
        <v>492</v>
      </c>
      <c r="Q117">
        <f t="shared" si="9"/>
        <v>0</v>
      </c>
      <c r="R117">
        <f t="shared" si="10"/>
        <v>1</v>
      </c>
      <c r="S117">
        <f t="shared" si="14"/>
        <v>0</v>
      </c>
    </row>
    <row r="118" spans="1:19">
      <c r="A118" s="4" t="s">
        <v>29</v>
      </c>
      <c r="B118" s="5">
        <v>9621</v>
      </c>
      <c r="C118" s="5">
        <v>308</v>
      </c>
      <c r="D118" s="6">
        <v>25</v>
      </c>
      <c r="E118" s="4">
        <v>41</v>
      </c>
      <c r="F118" s="4" t="s">
        <v>20</v>
      </c>
      <c r="G118" s="4" t="s">
        <v>21</v>
      </c>
      <c r="H118" s="6">
        <v>37</v>
      </c>
      <c r="I118" s="4" t="s">
        <v>38</v>
      </c>
      <c r="J118" s="6">
        <v>3</v>
      </c>
      <c r="K118" s="4" t="s">
        <v>27</v>
      </c>
      <c r="L118" s="4" t="s">
        <v>28</v>
      </c>
      <c r="M118" t="str">
        <f t="shared" si="8"/>
        <v>HIGH</v>
      </c>
      <c r="N118" s="31">
        <f t="shared" si="11"/>
        <v>9621</v>
      </c>
      <c r="O118" t="str">
        <f t="shared" si="12"/>
        <v>Medium</v>
      </c>
      <c r="P118" s="31">
        <f t="shared" si="13"/>
        <v>308</v>
      </c>
      <c r="Q118">
        <f t="shared" si="9"/>
        <v>1</v>
      </c>
      <c r="R118">
        <f t="shared" si="10"/>
        <v>1</v>
      </c>
      <c r="S118">
        <f t="shared" si="14"/>
        <v>1</v>
      </c>
    </row>
    <row r="119" spans="1:19">
      <c r="A119" s="4" t="s">
        <v>31</v>
      </c>
      <c r="B119" s="5">
        <v>0</v>
      </c>
      <c r="C119" s="5">
        <v>127</v>
      </c>
      <c r="D119" s="6">
        <v>13</v>
      </c>
      <c r="E119" s="4">
        <v>22</v>
      </c>
      <c r="F119" s="4" t="s">
        <v>20</v>
      </c>
      <c r="G119" s="4" t="s">
        <v>21</v>
      </c>
      <c r="H119" s="6">
        <v>39</v>
      </c>
      <c r="I119" s="4" t="s">
        <v>32</v>
      </c>
      <c r="J119" s="6">
        <v>4</v>
      </c>
      <c r="K119" s="4" t="s">
        <v>23</v>
      </c>
      <c r="L119" s="4" t="s">
        <v>28</v>
      </c>
      <c r="M119" t="str">
        <f t="shared" si="8"/>
        <v>LOW</v>
      </c>
      <c r="N119" s="31">
        <f t="shared" si="11"/>
        <v>0</v>
      </c>
      <c r="O119" t="str">
        <f t="shared" si="12"/>
        <v>LOW</v>
      </c>
      <c r="P119" s="31">
        <f t="shared" si="13"/>
        <v>127</v>
      </c>
      <c r="Q119">
        <f t="shared" si="9"/>
        <v>0</v>
      </c>
      <c r="R119">
        <f t="shared" si="10"/>
        <v>1</v>
      </c>
      <c r="S119">
        <f t="shared" si="14"/>
        <v>0</v>
      </c>
    </row>
    <row r="120" spans="1:19">
      <c r="A120" s="4" t="s">
        <v>34</v>
      </c>
      <c r="B120" s="5">
        <v>0</v>
      </c>
      <c r="C120" s="5">
        <v>565</v>
      </c>
      <c r="D120" s="6">
        <v>19</v>
      </c>
      <c r="E120" s="4">
        <v>14</v>
      </c>
      <c r="F120" s="4" t="s">
        <v>20</v>
      </c>
      <c r="G120" s="4" t="s">
        <v>33</v>
      </c>
      <c r="H120" s="6">
        <v>27</v>
      </c>
      <c r="I120" s="4" t="s">
        <v>22</v>
      </c>
      <c r="J120" s="6">
        <v>2</v>
      </c>
      <c r="K120" s="4" t="s">
        <v>27</v>
      </c>
      <c r="L120" s="4" t="s">
        <v>28</v>
      </c>
      <c r="M120" t="str">
        <f t="shared" si="8"/>
        <v>LOW</v>
      </c>
      <c r="N120" s="31">
        <f t="shared" si="11"/>
        <v>0</v>
      </c>
      <c r="O120" t="str">
        <f t="shared" si="12"/>
        <v>Medium</v>
      </c>
      <c r="P120" s="31">
        <f t="shared" si="13"/>
        <v>565</v>
      </c>
      <c r="Q120">
        <f t="shared" si="9"/>
        <v>0</v>
      </c>
      <c r="R120">
        <f t="shared" si="10"/>
        <v>0</v>
      </c>
      <c r="S120">
        <f t="shared" si="14"/>
        <v>0</v>
      </c>
    </row>
    <row r="121" spans="1:19">
      <c r="A121" s="4" t="s">
        <v>25</v>
      </c>
      <c r="B121" s="5">
        <v>0</v>
      </c>
      <c r="C121" s="5">
        <v>12632</v>
      </c>
      <c r="D121" s="6">
        <v>16</v>
      </c>
      <c r="E121" s="4">
        <v>9</v>
      </c>
      <c r="F121" s="4" t="s">
        <v>35</v>
      </c>
      <c r="G121" s="4" t="s">
        <v>26</v>
      </c>
      <c r="H121" s="6">
        <v>19</v>
      </c>
      <c r="I121" s="4" t="s">
        <v>32</v>
      </c>
      <c r="J121" s="6">
        <v>4</v>
      </c>
      <c r="K121" s="4" t="s">
        <v>27</v>
      </c>
      <c r="L121" s="4" t="s">
        <v>24</v>
      </c>
      <c r="M121" t="str">
        <f t="shared" si="8"/>
        <v>LOW</v>
      </c>
      <c r="N121" s="31">
        <f t="shared" si="11"/>
        <v>0</v>
      </c>
      <c r="O121" t="str">
        <f t="shared" si="12"/>
        <v>HIGH</v>
      </c>
      <c r="P121" s="31">
        <f t="shared" si="13"/>
        <v>12632</v>
      </c>
      <c r="Q121">
        <f t="shared" si="9"/>
        <v>0</v>
      </c>
      <c r="R121">
        <f t="shared" si="10"/>
        <v>0</v>
      </c>
      <c r="S121">
        <f t="shared" si="14"/>
        <v>0</v>
      </c>
    </row>
    <row r="122" spans="1:19">
      <c r="A122" s="4" t="s">
        <v>29</v>
      </c>
      <c r="B122" s="5">
        <v>0</v>
      </c>
      <c r="C122" s="5">
        <v>116</v>
      </c>
      <c r="D122" s="6">
        <v>49</v>
      </c>
      <c r="E122" s="4">
        <v>45</v>
      </c>
      <c r="F122" s="4" t="s">
        <v>20</v>
      </c>
      <c r="G122" s="4" t="s">
        <v>21</v>
      </c>
      <c r="H122" s="6">
        <v>45</v>
      </c>
      <c r="I122" s="4" t="s">
        <v>38</v>
      </c>
      <c r="J122" s="6">
        <v>4</v>
      </c>
      <c r="K122" s="4" t="s">
        <v>27</v>
      </c>
      <c r="L122" s="4" t="s">
        <v>28</v>
      </c>
      <c r="M122" t="str">
        <f t="shared" si="8"/>
        <v>LOW</v>
      </c>
      <c r="N122" s="31">
        <f t="shared" si="11"/>
        <v>0</v>
      </c>
      <c r="O122" t="str">
        <f t="shared" si="12"/>
        <v>LOW</v>
      </c>
      <c r="P122" s="31">
        <f t="shared" si="13"/>
        <v>116</v>
      </c>
      <c r="Q122">
        <f t="shared" si="9"/>
        <v>1</v>
      </c>
      <c r="R122">
        <f t="shared" si="10"/>
        <v>1</v>
      </c>
      <c r="S122">
        <f t="shared" si="14"/>
        <v>1</v>
      </c>
    </row>
    <row r="123" spans="1:19">
      <c r="A123" s="4" t="s">
        <v>36</v>
      </c>
      <c r="B123" s="5">
        <v>0</v>
      </c>
      <c r="C123" s="5">
        <v>178</v>
      </c>
      <c r="D123" s="6">
        <v>13</v>
      </c>
      <c r="E123" s="4">
        <v>89</v>
      </c>
      <c r="F123" s="4" t="s">
        <v>20</v>
      </c>
      <c r="G123" s="4" t="s">
        <v>21</v>
      </c>
      <c r="H123" s="6">
        <v>34</v>
      </c>
      <c r="I123" s="4" t="s">
        <v>38</v>
      </c>
      <c r="J123" s="6">
        <v>4</v>
      </c>
      <c r="K123" s="4" t="s">
        <v>27</v>
      </c>
      <c r="L123" s="4" t="s">
        <v>28</v>
      </c>
      <c r="M123" t="str">
        <f t="shared" si="8"/>
        <v>LOW</v>
      </c>
      <c r="N123" s="31">
        <f t="shared" si="11"/>
        <v>0</v>
      </c>
      <c r="O123" t="str">
        <f t="shared" si="12"/>
        <v>LOW</v>
      </c>
      <c r="P123" s="31">
        <f t="shared" si="13"/>
        <v>178</v>
      </c>
      <c r="Q123">
        <f t="shared" si="9"/>
        <v>0</v>
      </c>
      <c r="R123">
        <f t="shared" si="10"/>
        <v>1</v>
      </c>
      <c r="S123">
        <f t="shared" si="14"/>
        <v>0</v>
      </c>
    </row>
    <row r="124" spans="1:19">
      <c r="A124" s="4" t="s">
        <v>19</v>
      </c>
      <c r="B124" s="5">
        <v>6851</v>
      </c>
      <c r="C124" s="5">
        <v>901</v>
      </c>
      <c r="D124" s="6">
        <v>13</v>
      </c>
      <c r="E124" s="4">
        <v>21</v>
      </c>
      <c r="F124" s="4" t="s">
        <v>35</v>
      </c>
      <c r="G124" s="4" t="s">
        <v>26</v>
      </c>
      <c r="H124" s="6">
        <v>43</v>
      </c>
      <c r="I124" s="4" t="s">
        <v>32</v>
      </c>
      <c r="J124" s="6">
        <v>2</v>
      </c>
      <c r="K124" s="4" t="s">
        <v>23</v>
      </c>
      <c r="L124" s="4" t="s">
        <v>24</v>
      </c>
      <c r="M124" t="str">
        <f t="shared" si="8"/>
        <v>HIGH</v>
      </c>
      <c r="N124" s="31">
        <f t="shared" si="11"/>
        <v>6851</v>
      </c>
      <c r="O124" t="str">
        <f t="shared" si="12"/>
        <v>Medium</v>
      </c>
      <c r="P124" s="31">
        <f t="shared" si="13"/>
        <v>901</v>
      </c>
      <c r="Q124">
        <f t="shared" si="9"/>
        <v>0</v>
      </c>
      <c r="R124">
        <f t="shared" si="10"/>
        <v>0</v>
      </c>
      <c r="S124">
        <f t="shared" si="14"/>
        <v>0</v>
      </c>
    </row>
    <row r="125" spans="1:19">
      <c r="A125" s="4" t="s">
        <v>25</v>
      </c>
      <c r="B125" s="5">
        <v>13496</v>
      </c>
      <c r="C125" s="5">
        <v>650</v>
      </c>
      <c r="D125" s="6">
        <v>19</v>
      </c>
      <c r="E125" s="4">
        <v>20</v>
      </c>
      <c r="F125" s="4" t="s">
        <v>20</v>
      </c>
      <c r="G125" s="4" t="s">
        <v>21</v>
      </c>
      <c r="H125" s="6">
        <v>33</v>
      </c>
      <c r="I125" s="4" t="s">
        <v>22</v>
      </c>
      <c r="J125" s="6">
        <v>1</v>
      </c>
      <c r="K125" s="4" t="s">
        <v>23</v>
      </c>
      <c r="L125" s="4" t="s">
        <v>28</v>
      </c>
      <c r="M125" t="str">
        <f t="shared" si="8"/>
        <v>HIGH</v>
      </c>
      <c r="N125" s="31">
        <f t="shared" si="11"/>
        <v>13496</v>
      </c>
      <c r="O125" t="str">
        <f t="shared" si="12"/>
        <v>Medium</v>
      </c>
      <c r="P125" s="31">
        <f t="shared" si="13"/>
        <v>650</v>
      </c>
      <c r="Q125">
        <f t="shared" si="9"/>
        <v>0</v>
      </c>
      <c r="R125">
        <f t="shared" si="10"/>
        <v>0</v>
      </c>
      <c r="S125">
        <f t="shared" si="14"/>
        <v>0</v>
      </c>
    </row>
    <row r="126" spans="1:19">
      <c r="A126" s="4" t="s">
        <v>34</v>
      </c>
      <c r="B126" s="5">
        <v>509</v>
      </c>
      <c r="C126" s="5">
        <v>241</v>
      </c>
      <c r="D126" s="6">
        <v>25</v>
      </c>
      <c r="E126" s="4">
        <v>14</v>
      </c>
      <c r="F126" s="4" t="s">
        <v>20</v>
      </c>
      <c r="G126" s="4" t="s">
        <v>21</v>
      </c>
      <c r="H126" s="6">
        <v>35</v>
      </c>
      <c r="I126" s="4" t="s">
        <v>22</v>
      </c>
      <c r="J126" s="6">
        <v>4</v>
      </c>
      <c r="K126" s="4" t="s">
        <v>23</v>
      </c>
      <c r="L126" s="4" t="s">
        <v>28</v>
      </c>
      <c r="M126" t="str">
        <f t="shared" si="8"/>
        <v>Medium</v>
      </c>
      <c r="N126" s="31">
        <f t="shared" si="11"/>
        <v>509</v>
      </c>
      <c r="O126" t="str">
        <f t="shared" si="12"/>
        <v>LOW</v>
      </c>
      <c r="P126" s="31">
        <f t="shared" si="13"/>
        <v>241</v>
      </c>
      <c r="Q126">
        <f t="shared" si="9"/>
        <v>0</v>
      </c>
      <c r="R126">
        <f t="shared" si="10"/>
        <v>1</v>
      </c>
      <c r="S126">
        <f t="shared" si="14"/>
        <v>0</v>
      </c>
    </row>
    <row r="127" spans="1:19">
      <c r="A127" s="4" t="s">
        <v>36</v>
      </c>
      <c r="B127" s="5">
        <v>0</v>
      </c>
      <c r="C127" s="5">
        <v>609</v>
      </c>
      <c r="D127" s="6">
        <v>37</v>
      </c>
      <c r="E127" s="4">
        <v>6</v>
      </c>
      <c r="F127" s="4" t="s">
        <v>20</v>
      </c>
      <c r="G127" s="4" t="s">
        <v>21</v>
      </c>
      <c r="H127" s="6">
        <v>31</v>
      </c>
      <c r="I127" s="4" t="s">
        <v>38</v>
      </c>
      <c r="J127" s="6">
        <v>2</v>
      </c>
      <c r="K127" s="4" t="s">
        <v>30</v>
      </c>
      <c r="L127" s="4" t="s">
        <v>24</v>
      </c>
      <c r="M127" t="str">
        <f t="shared" si="8"/>
        <v>LOW</v>
      </c>
      <c r="N127" s="31">
        <f t="shared" si="11"/>
        <v>0</v>
      </c>
      <c r="O127" t="str">
        <f t="shared" si="12"/>
        <v>Medium</v>
      </c>
      <c r="P127" s="31">
        <f t="shared" si="13"/>
        <v>609</v>
      </c>
      <c r="Q127">
        <f t="shared" si="9"/>
        <v>0</v>
      </c>
      <c r="R127">
        <f t="shared" si="10"/>
        <v>0</v>
      </c>
      <c r="S127">
        <f t="shared" si="14"/>
        <v>0</v>
      </c>
    </row>
    <row r="128" spans="1:19">
      <c r="A128" s="4" t="s">
        <v>25</v>
      </c>
      <c r="B128" s="5">
        <v>19155</v>
      </c>
      <c r="C128" s="5">
        <v>131</v>
      </c>
      <c r="D128" s="6">
        <v>25</v>
      </c>
      <c r="E128" s="4">
        <v>24</v>
      </c>
      <c r="F128" s="4" t="s">
        <v>20</v>
      </c>
      <c r="G128" s="4" t="s">
        <v>21</v>
      </c>
      <c r="H128" s="6">
        <v>25</v>
      </c>
      <c r="I128" s="4" t="s">
        <v>22</v>
      </c>
      <c r="J128" s="6">
        <v>2</v>
      </c>
      <c r="K128" s="4" t="s">
        <v>27</v>
      </c>
      <c r="L128" s="4" t="s">
        <v>24</v>
      </c>
      <c r="M128" t="str">
        <f t="shared" si="8"/>
        <v>HIGH</v>
      </c>
      <c r="N128" s="31">
        <f t="shared" si="11"/>
        <v>19155</v>
      </c>
      <c r="O128" t="str">
        <f t="shared" si="12"/>
        <v>LOW</v>
      </c>
      <c r="P128" s="31">
        <f t="shared" si="13"/>
        <v>131</v>
      </c>
      <c r="Q128">
        <f t="shared" si="9"/>
        <v>0</v>
      </c>
      <c r="R128">
        <f t="shared" si="10"/>
        <v>1</v>
      </c>
      <c r="S128">
        <f t="shared" si="14"/>
        <v>0</v>
      </c>
    </row>
    <row r="129" spans="1:19">
      <c r="A129" s="4" t="s">
        <v>25</v>
      </c>
      <c r="B129" s="5">
        <v>0</v>
      </c>
      <c r="C129" s="5">
        <v>544</v>
      </c>
      <c r="D129" s="6">
        <v>19</v>
      </c>
      <c r="E129" s="4">
        <v>15</v>
      </c>
      <c r="F129" s="4" t="s">
        <v>35</v>
      </c>
      <c r="G129" s="4" t="s">
        <v>26</v>
      </c>
      <c r="H129" s="6">
        <v>27</v>
      </c>
      <c r="I129" s="4" t="s">
        <v>22</v>
      </c>
      <c r="J129" s="6">
        <v>2</v>
      </c>
      <c r="K129" s="4" t="s">
        <v>27</v>
      </c>
      <c r="L129" s="4" t="s">
        <v>24</v>
      </c>
      <c r="M129" t="str">
        <f t="shared" si="8"/>
        <v>LOW</v>
      </c>
      <c r="N129" s="31">
        <f t="shared" si="11"/>
        <v>0</v>
      </c>
      <c r="O129" t="str">
        <f t="shared" si="12"/>
        <v>Medium</v>
      </c>
      <c r="P129" s="31">
        <f t="shared" si="13"/>
        <v>544</v>
      </c>
      <c r="Q129">
        <f t="shared" si="9"/>
        <v>0</v>
      </c>
      <c r="R129">
        <f t="shared" si="10"/>
        <v>0</v>
      </c>
      <c r="S129">
        <f t="shared" si="14"/>
        <v>0</v>
      </c>
    </row>
    <row r="130" spans="1:19">
      <c r="A130" s="4" t="s">
        <v>19</v>
      </c>
      <c r="B130" s="5">
        <v>0</v>
      </c>
      <c r="C130" s="5">
        <v>10853</v>
      </c>
      <c r="D130" s="6">
        <v>25</v>
      </c>
      <c r="E130" s="4">
        <v>81</v>
      </c>
      <c r="F130" s="4" t="s">
        <v>35</v>
      </c>
      <c r="G130" s="4" t="s">
        <v>26</v>
      </c>
      <c r="H130" s="6">
        <v>56</v>
      </c>
      <c r="I130" s="4" t="s">
        <v>32</v>
      </c>
      <c r="J130" s="6">
        <v>4</v>
      </c>
      <c r="K130" s="4" t="s">
        <v>30</v>
      </c>
      <c r="L130" s="4" t="s">
        <v>24</v>
      </c>
      <c r="M130" t="str">
        <f t="shared" si="8"/>
        <v>LOW</v>
      </c>
      <c r="N130" s="31">
        <f t="shared" si="11"/>
        <v>0</v>
      </c>
      <c r="O130" t="str">
        <f t="shared" si="12"/>
        <v>HIGH</v>
      </c>
      <c r="P130" s="31">
        <f t="shared" si="13"/>
        <v>10853</v>
      </c>
      <c r="Q130">
        <f t="shared" si="9"/>
        <v>0</v>
      </c>
      <c r="R130">
        <f t="shared" si="10"/>
        <v>0</v>
      </c>
      <c r="S130">
        <f t="shared" si="14"/>
        <v>0</v>
      </c>
    </row>
    <row r="131" spans="1:19">
      <c r="A131" s="4" t="s">
        <v>36</v>
      </c>
      <c r="B131" s="5">
        <v>374</v>
      </c>
      <c r="C131" s="5">
        <v>0</v>
      </c>
      <c r="D131" s="6">
        <v>25</v>
      </c>
      <c r="E131" s="4">
        <v>14</v>
      </c>
      <c r="F131" s="4" t="s">
        <v>20</v>
      </c>
      <c r="G131" s="4" t="s">
        <v>21</v>
      </c>
      <c r="H131" s="6">
        <v>45</v>
      </c>
      <c r="I131" s="4" t="s">
        <v>22</v>
      </c>
      <c r="J131" s="6">
        <v>4</v>
      </c>
      <c r="K131" s="4" t="s">
        <v>30</v>
      </c>
      <c r="L131" s="4" t="s">
        <v>24</v>
      </c>
      <c r="M131" t="str">
        <f t="shared" si="8"/>
        <v>Medium</v>
      </c>
      <c r="N131" s="31">
        <f t="shared" si="11"/>
        <v>374</v>
      </c>
      <c r="O131" t="str">
        <f t="shared" si="12"/>
        <v>LOW</v>
      </c>
      <c r="P131" s="31">
        <f t="shared" si="13"/>
        <v>0</v>
      </c>
      <c r="Q131">
        <f t="shared" si="9"/>
        <v>0</v>
      </c>
      <c r="R131">
        <f t="shared" si="10"/>
        <v>1</v>
      </c>
      <c r="S131">
        <f t="shared" si="14"/>
        <v>0</v>
      </c>
    </row>
    <row r="132" spans="1:19">
      <c r="A132" s="4" t="s">
        <v>41</v>
      </c>
      <c r="B132" s="5">
        <v>0</v>
      </c>
      <c r="C132" s="5">
        <v>409</v>
      </c>
      <c r="D132" s="6">
        <v>49</v>
      </c>
      <c r="E132" s="4">
        <v>15</v>
      </c>
      <c r="F132" s="4" t="s">
        <v>20</v>
      </c>
      <c r="G132" s="4" t="s">
        <v>21</v>
      </c>
      <c r="H132" s="6">
        <v>53</v>
      </c>
      <c r="I132" s="4" t="s">
        <v>22</v>
      </c>
      <c r="J132" s="6">
        <v>4</v>
      </c>
      <c r="K132" s="4" t="s">
        <v>27</v>
      </c>
      <c r="L132" s="4" t="s">
        <v>28</v>
      </c>
      <c r="M132" t="str">
        <f t="shared" si="8"/>
        <v>LOW</v>
      </c>
      <c r="N132" s="31">
        <f t="shared" si="11"/>
        <v>0</v>
      </c>
      <c r="O132" t="str">
        <f t="shared" si="12"/>
        <v>Medium</v>
      </c>
      <c r="P132" s="31">
        <f t="shared" si="13"/>
        <v>409</v>
      </c>
      <c r="Q132">
        <f t="shared" si="9"/>
        <v>0</v>
      </c>
      <c r="R132">
        <f t="shared" si="10"/>
        <v>1</v>
      </c>
      <c r="S132">
        <f t="shared" si="14"/>
        <v>0</v>
      </c>
    </row>
    <row r="133" spans="1:19">
      <c r="A133" s="4" t="s">
        <v>25</v>
      </c>
      <c r="B133" s="5">
        <v>828</v>
      </c>
      <c r="C133" s="5">
        <v>391</v>
      </c>
      <c r="D133" s="6">
        <v>9</v>
      </c>
      <c r="E133" s="4">
        <v>12</v>
      </c>
      <c r="F133" s="4" t="s">
        <v>35</v>
      </c>
      <c r="G133" s="4" t="s">
        <v>26</v>
      </c>
      <c r="H133" s="6">
        <v>23</v>
      </c>
      <c r="I133" s="4" t="s">
        <v>22</v>
      </c>
      <c r="J133" s="6">
        <v>4</v>
      </c>
      <c r="K133" s="4" t="s">
        <v>27</v>
      </c>
      <c r="L133" s="4" t="s">
        <v>28</v>
      </c>
      <c r="M133" t="str">
        <f t="shared" si="8"/>
        <v>Medium</v>
      </c>
      <c r="N133" s="31">
        <f t="shared" si="11"/>
        <v>828</v>
      </c>
      <c r="O133" t="str">
        <f t="shared" si="12"/>
        <v>Medium</v>
      </c>
      <c r="P133" s="31">
        <f t="shared" si="13"/>
        <v>391</v>
      </c>
      <c r="Q133">
        <f t="shared" si="9"/>
        <v>0</v>
      </c>
      <c r="R133">
        <f t="shared" si="10"/>
        <v>1</v>
      </c>
      <c r="S133">
        <f t="shared" si="14"/>
        <v>0</v>
      </c>
    </row>
    <row r="134" spans="1:19">
      <c r="A134" s="4" t="s">
        <v>25</v>
      </c>
      <c r="B134" s="5">
        <v>0</v>
      </c>
      <c r="C134" s="5">
        <v>322</v>
      </c>
      <c r="D134" s="6">
        <v>13</v>
      </c>
      <c r="E134" s="4">
        <v>9</v>
      </c>
      <c r="F134" s="4" t="s">
        <v>35</v>
      </c>
      <c r="G134" s="4" t="s">
        <v>26</v>
      </c>
      <c r="H134" s="6">
        <v>25</v>
      </c>
      <c r="I134" s="4" t="s">
        <v>22</v>
      </c>
      <c r="J134" s="6">
        <v>1</v>
      </c>
      <c r="K134" s="4" t="s">
        <v>27</v>
      </c>
      <c r="L134" s="4" t="s">
        <v>24</v>
      </c>
      <c r="M134" t="str">
        <f t="shared" si="8"/>
        <v>LOW</v>
      </c>
      <c r="N134" s="31">
        <f t="shared" si="11"/>
        <v>0</v>
      </c>
      <c r="O134" t="str">
        <f t="shared" si="12"/>
        <v>Medium</v>
      </c>
      <c r="P134" s="31">
        <f t="shared" si="13"/>
        <v>322</v>
      </c>
      <c r="Q134">
        <f t="shared" si="9"/>
        <v>0</v>
      </c>
      <c r="R134">
        <f t="shared" si="10"/>
        <v>1</v>
      </c>
      <c r="S134">
        <f t="shared" si="14"/>
        <v>0</v>
      </c>
    </row>
    <row r="135" spans="1:19">
      <c r="A135" s="4" t="s">
        <v>19</v>
      </c>
      <c r="B135" s="5">
        <v>829</v>
      </c>
      <c r="C135" s="5">
        <v>583</v>
      </c>
      <c r="D135" s="6">
        <v>7</v>
      </c>
      <c r="E135" s="4">
        <v>18</v>
      </c>
      <c r="F135" s="4" t="s">
        <v>35</v>
      </c>
      <c r="G135" s="4" t="s">
        <v>26</v>
      </c>
      <c r="H135" s="6">
        <v>63</v>
      </c>
      <c r="I135" s="4" t="s">
        <v>22</v>
      </c>
      <c r="J135" s="6">
        <v>3</v>
      </c>
      <c r="K135" s="4" t="s">
        <v>27</v>
      </c>
      <c r="L135" s="4" t="s">
        <v>24</v>
      </c>
      <c r="M135" t="str">
        <f t="shared" si="8"/>
        <v>Medium</v>
      </c>
      <c r="N135" s="31">
        <f t="shared" si="11"/>
        <v>829</v>
      </c>
      <c r="O135" t="str">
        <f t="shared" si="12"/>
        <v>Medium</v>
      </c>
      <c r="P135" s="31">
        <f t="shared" si="13"/>
        <v>583</v>
      </c>
      <c r="Q135">
        <f t="shared" si="9"/>
        <v>0</v>
      </c>
      <c r="R135">
        <f t="shared" si="10"/>
        <v>0</v>
      </c>
      <c r="S135">
        <f t="shared" si="14"/>
        <v>0</v>
      </c>
    </row>
    <row r="136" spans="1:19">
      <c r="A136" s="4" t="s">
        <v>19</v>
      </c>
      <c r="B136" s="5">
        <v>0</v>
      </c>
      <c r="C136" s="5">
        <v>12242</v>
      </c>
      <c r="D136" s="6">
        <v>25</v>
      </c>
      <c r="E136" s="4">
        <v>53</v>
      </c>
      <c r="F136" s="4" t="s">
        <v>20</v>
      </c>
      <c r="G136" s="4" t="s">
        <v>21</v>
      </c>
      <c r="H136" s="6">
        <v>34</v>
      </c>
      <c r="I136" s="4" t="s">
        <v>22</v>
      </c>
      <c r="J136" s="6">
        <v>2</v>
      </c>
      <c r="K136" s="4" t="s">
        <v>27</v>
      </c>
      <c r="L136" s="4" t="s">
        <v>28</v>
      </c>
      <c r="M136" t="str">
        <f t="shared" si="8"/>
        <v>LOW</v>
      </c>
      <c r="N136" s="31">
        <f t="shared" si="11"/>
        <v>0</v>
      </c>
      <c r="O136" t="str">
        <f t="shared" si="12"/>
        <v>HIGH</v>
      </c>
      <c r="P136" s="31">
        <f t="shared" si="13"/>
        <v>12242</v>
      </c>
      <c r="Q136">
        <f t="shared" si="9"/>
        <v>0</v>
      </c>
      <c r="R136">
        <f t="shared" si="10"/>
        <v>0</v>
      </c>
      <c r="S136">
        <f t="shared" si="14"/>
        <v>0</v>
      </c>
    </row>
    <row r="137" spans="1:19">
      <c r="A137" s="4" t="s">
        <v>25</v>
      </c>
      <c r="B137" s="5">
        <v>0</v>
      </c>
      <c r="C137" s="5">
        <v>479</v>
      </c>
      <c r="D137" s="6">
        <v>19</v>
      </c>
      <c r="E137" s="4">
        <v>0</v>
      </c>
      <c r="F137" s="4" t="s">
        <v>20</v>
      </c>
      <c r="G137" s="4" t="s">
        <v>21</v>
      </c>
      <c r="H137" s="6">
        <v>24</v>
      </c>
      <c r="I137" s="4" t="s">
        <v>22</v>
      </c>
      <c r="J137" s="6">
        <v>1</v>
      </c>
      <c r="K137" s="4" t="s">
        <v>39</v>
      </c>
      <c r="L137" s="4" t="s">
        <v>28</v>
      </c>
      <c r="M137" t="str">
        <f t="shared" si="8"/>
        <v>LOW</v>
      </c>
      <c r="N137" s="31">
        <f t="shared" si="11"/>
        <v>0</v>
      </c>
      <c r="O137" t="str">
        <f t="shared" si="12"/>
        <v>Medium</v>
      </c>
      <c r="P137" s="31">
        <f t="shared" si="13"/>
        <v>479</v>
      </c>
      <c r="Q137">
        <f t="shared" si="9"/>
        <v>0</v>
      </c>
      <c r="R137">
        <f t="shared" si="10"/>
        <v>1</v>
      </c>
      <c r="S137">
        <f t="shared" si="14"/>
        <v>0</v>
      </c>
    </row>
    <row r="138" spans="1:19">
      <c r="A138" s="4" t="s">
        <v>29</v>
      </c>
      <c r="B138" s="5">
        <v>939</v>
      </c>
      <c r="C138" s="5">
        <v>496</v>
      </c>
      <c r="D138" s="6">
        <v>19</v>
      </c>
      <c r="E138" s="4">
        <v>56</v>
      </c>
      <c r="F138" s="4" t="s">
        <v>20</v>
      </c>
      <c r="G138" s="4" t="s">
        <v>21</v>
      </c>
      <c r="H138" s="6">
        <v>35</v>
      </c>
      <c r="I138" s="4" t="s">
        <v>22</v>
      </c>
      <c r="J138" s="6">
        <v>4</v>
      </c>
      <c r="K138" s="4" t="s">
        <v>27</v>
      </c>
      <c r="L138" s="4" t="s">
        <v>28</v>
      </c>
      <c r="M138" t="str">
        <f t="shared" si="8"/>
        <v>Medium</v>
      </c>
      <c r="N138" s="31">
        <f t="shared" si="11"/>
        <v>939</v>
      </c>
      <c r="O138" t="str">
        <f t="shared" si="12"/>
        <v>Medium</v>
      </c>
      <c r="P138" s="31">
        <f t="shared" si="13"/>
        <v>496</v>
      </c>
      <c r="Q138">
        <f t="shared" si="9"/>
        <v>1</v>
      </c>
      <c r="R138">
        <f t="shared" si="10"/>
        <v>1</v>
      </c>
      <c r="S138">
        <f t="shared" si="14"/>
        <v>1</v>
      </c>
    </row>
    <row r="139" spans="1:19">
      <c r="A139" s="4" t="s">
        <v>29</v>
      </c>
      <c r="B139" s="5">
        <v>0</v>
      </c>
      <c r="C139" s="5">
        <v>466</v>
      </c>
      <c r="D139" s="6">
        <v>25</v>
      </c>
      <c r="E139" s="4">
        <v>42</v>
      </c>
      <c r="F139" s="4" t="s">
        <v>20</v>
      </c>
      <c r="G139" s="4" t="s">
        <v>21</v>
      </c>
      <c r="H139" s="6">
        <v>30</v>
      </c>
      <c r="I139" s="4" t="s">
        <v>22</v>
      </c>
      <c r="J139" s="6">
        <v>3</v>
      </c>
      <c r="K139" s="4" t="s">
        <v>27</v>
      </c>
      <c r="L139" s="4" t="s">
        <v>28</v>
      </c>
      <c r="M139" t="str">
        <f t="shared" si="8"/>
        <v>LOW</v>
      </c>
      <c r="N139" s="31">
        <f t="shared" si="11"/>
        <v>0</v>
      </c>
      <c r="O139" t="str">
        <f t="shared" si="12"/>
        <v>Medium</v>
      </c>
      <c r="P139" s="31">
        <f t="shared" si="13"/>
        <v>466</v>
      </c>
      <c r="Q139">
        <f t="shared" si="9"/>
        <v>1</v>
      </c>
      <c r="R139">
        <f t="shared" si="10"/>
        <v>1</v>
      </c>
      <c r="S139">
        <f t="shared" si="14"/>
        <v>1</v>
      </c>
    </row>
    <row r="140" spans="1:19">
      <c r="A140" s="4" t="s">
        <v>29</v>
      </c>
      <c r="B140" s="5">
        <v>889</v>
      </c>
      <c r="C140" s="5">
        <v>1583</v>
      </c>
      <c r="D140" s="6">
        <v>37</v>
      </c>
      <c r="E140" s="4">
        <v>79</v>
      </c>
      <c r="F140" s="4" t="s">
        <v>20</v>
      </c>
      <c r="G140" s="4" t="s">
        <v>21</v>
      </c>
      <c r="H140" s="6">
        <v>29</v>
      </c>
      <c r="I140" s="4" t="s">
        <v>38</v>
      </c>
      <c r="J140" s="6">
        <v>3</v>
      </c>
      <c r="K140" s="4" t="s">
        <v>27</v>
      </c>
      <c r="L140" s="4" t="s">
        <v>24</v>
      </c>
      <c r="M140" t="str">
        <f t="shared" si="8"/>
        <v>Medium</v>
      </c>
      <c r="N140" s="31">
        <f t="shared" si="11"/>
        <v>889</v>
      </c>
      <c r="O140" t="str">
        <f t="shared" si="12"/>
        <v>Medium</v>
      </c>
      <c r="P140" s="31">
        <f t="shared" si="13"/>
        <v>1583</v>
      </c>
      <c r="Q140">
        <f t="shared" si="9"/>
        <v>1</v>
      </c>
      <c r="R140">
        <f t="shared" si="10"/>
        <v>0</v>
      </c>
      <c r="S140">
        <f t="shared" si="14"/>
        <v>0</v>
      </c>
    </row>
    <row r="141" spans="1:19">
      <c r="A141" s="4" t="s">
        <v>25</v>
      </c>
      <c r="B141" s="5">
        <v>876</v>
      </c>
      <c r="C141" s="5">
        <v>1533</v>
      </c>
      <c r="D141" s="6">
        <v>31</v>
      </c>
      <c r="E141" s="4">
        <v>21</v>
      </c>
      <c r="F141" s="4" t="s">
        <v>35</v>
      </c>
      <c r="G141" s="4" t="s">
        <v>26</v>
      </c>
      <c r="H141" s="6">
        <v>20</v>
      </c>
      <c r="I141" s="4" t="s">
        <v>32</v>
      </c>
      <c r="J141" s="6">
        <v>4</v>
      </c>
      <c r="K141" s="4" t="s">
        <v>27</v>
      </c>
      <c r="L141" s="4" t="s">
        <v>28</v>
      </c>
      <c r="M141" t="str">
        <f t="shared" si="8"/>
        <v>Medium</v>
      </c>
      <c r="N141" s="31">
        <f t="shared" si="11"/>
        <v>876</v>
      </c>
      <c r="O141" t="str">
        <f t="shared" si="12"/>
        <v>Medium</v>
      </c>
      <c r="P141" s="31">
        <f t="shared" si="13"/>
        <v>1533</v>
      </c>
      <c r="Q141">
        <f t="shared" si="9"/>
        <v>0</v>
      </c>
      <c r="R141">
        <f t="shared" si="10"/>
        <v>0</v>
      </c>
      <c r="S141">
        <f t="shared" si="14"/>
        <v>0</v>
      </c>
    </row>
    <row r="142" spans="1:19">
      <c r="A142" s="4" t="s">
        <v>19</v>
      </c>
      <c r="B142" s="5">
        <v>893</v>
      </c>
      <c r="C142" s="5">
        <v>0</v>
      </c>
      <c r="D142" s="6">
        <v>16</v>
      </c>
      <c r="E142" s="4">
        <v>94</v>
      </c>
      <c r="F142" s="4" t="s">
        <v>20</v>
      </c>
      <c r="G142" s="4" t="s">
        <v>21</v>
      </c>
      <c r="H142" s="6">
        <v>49</v>
      </c>
      <c r="I142" s="4" t="s">
        <v>22</v>
      </c>
      <c r="J142" s="6">
        <v>4</v>
      </c>
      <c r="K142" s="4" t="s">
        <v>27</v>
      </c>
      <c r="L142" s="4" t="s">
        <v>24</v>
      </c>
      <c r="M142" t="str">
        <f t="shared" si="8"/>
        <v>Medium</v>
      </c>
      <c r="N142" s="31">
        <f t="shared" si="11"/>
        <v>893</v>
      </c>
      <c r="O142" t="str">
        <f t="shared" si="12"/>
        <v>LOW</v>
      </c>
      <c r="P142" s="31">
        <f t="shared" si="13"/>
        <v>0</v>
      </c>
      <c r="Q142">
        <f t="shared" si="9"/>
        <v>0</v>
      </c>
      <c r="R142">
        <f t="shared" si="10"/>
        <v>1</v>
      </c>
      <c r="S142">
        <f t="shared" si="14"/>
        <v>0</v>
      </c>
    </row>
    <row r="143" spans="1:19">
      <c r="A143" s="4" t="s">
        <v>34</v>
      </c>
      <c r="B143" s="5">
        <v>12760</v>
      </c>
      <c r="C143" s="5">
        <v>4873</v>
      </c>
      <c r="D143" s="6">
        <v>13</v>
      </c>
      <c r="E143" s="4">
        <v>73</v>
      </c>
      <c r="F143" s="4" t="s">
        <v>20</v>
      </c>
      <c r="G143" s="4" t="s">
        <v>21</v>
      </c>
      <c r="H143" s="6">
        <v>56</v>
      </c>
      <c r="I143" s="4" t="s">
        <v>32</v>
      </c>
      <c r="J143" s="6">
        <v>4</v>
      </c>
      <c r="K143" s="4" t="s">
        <v>23</v>
      </c>
      <c r="L143" s="4" t="s">
        <v>24</v>
      </c>
      <c r="M143" t="str">
        <f t="shared" ref="M143:M206" si="15">IF(B143&gt;2000,"HIGH",IF(AND(B143&lt;2000,B143&gt;250),"Medium","LOW"))</f>
        <v>HIGH</v>
      </c>
      <c r="N143" s="31">
        <f t="shared" si="11"/>
        <v>12760</v>
      </c>
      <c r="O143" t="str">
        <f t="shared" si="12"/>
        <v>HIGH</v>
      </c>
      <c r="P143" s="31">
        <f t="shared" si="13"/>
        <v>4873</v>
      </c>
      <c r="Q143">
        <f t="shared" ref="Q143:Q206" si="16">IF(A143="New Car",1,0)</f>
        <v>0</v>
      </c>
      <c r="R143">
        <f t="shared" ref="R143:R206" si="17">IF(C143&lt;500,1,0)</f>
        <v>0</v>
      </c>
      <c r="S143">
        <f t="shared" si="14"/>
        <v>0</v>
      </c>
    </row>
    <row r="144" spans="1:19">
      <c r="A144" s="4" t="s">
        <v>25</v>
      </c>
      <c r="B144" s="5">
        <v>0</v>
      </c>
      <c r="C144" s="5">
        <v>0</v>
      </c>
      <c r="D144" s="6">
        <v>13</v>
      </c>
      <c r="E144" s="4">
        <v>94</v>
      </c>
      <c r="F144" s="4" t="s">
        <v>20</v>
      </c>
      <c r="G144" s="4" t="s">
        <v>21</v>
      </c>
      <c r="H144" s="6">
        <v>48</v>
      </c>
      <c r="I144" s="4" t="s">
        <v>32</v>
      </c>
      <c r="J144" s="6">
        <v>4</v>
      </c>
      <c r="K144" s="4" t="s">
        <v>27</v>
      </c>
      <c r="L144" s="4" t="s">
        <v>24</v>
      </c>
      <c r="M144" t="str">
        <f t="shared" si="15"/>
        <v>LOW</v>
      </c>
      <c r="N144" s="31">
        <f t="shared" si="11"/>
        <v>0</v>
      </c>
      <c r="O144" t="str">
        <f t="shared" si="12"/>
        <v>LOW</v>
      </c>
      <c r="P144" s="31">
        <f t="shared" si="13"/>
        <v>0</v>
      </c>
      <c r="Q144">
        <f t="shared" si="16"/>
        <v>0</v>
      </c>
      <c r="R144">
        <f t="shared" si="17"/>
        <v>1</v>
      </c>
      <c r="S144">
        <f t="shared" si="14"/>
        <v>0</v>
      </c>
    </row>
    <row r="145" spans="1:19">
      <c r="A145" s="4" t="s">
        <v>19</v>
      </c>
      <c r="B145" s="5">
        <v>0</v>
      </c>
      <c r="C145" s="5">
        <v>717</v>
      </c>
      <c r="D145" s="6">
        <v>22</v>
      </c>
      <c r="E145" s="4">
        <v>10</v>
      </c>
      <c r="F145" s="4" t="s">
        <v>35</v>
      </c>
      <c r="G145" s="4" t="s">
        <v>26</v>
      </c>
      <c r="H145" s="6">
        <v>24</v>
      </c>
      <c r="I145" s="4" t="s">
        <v>22</v>
      </c>
      <c r="J145" s="6">
        <v>2</v>
      </c>
      <c r="K145" s="4" t="s">
        <v>27</v>
      </c>
      <c r="L145" s="4" t="s">
        <v>28</v>
      </c>
      <c r="M145" t="str">
        <f t="shared" si="15"/>
        <v>LOW</v>
      </c>
      <c r="N145" s="31">
        <f t="shared" si="11"/>
        <v>0</v>
      </c>
      <c r="O145" t="str">
        <f t="shared" si="12"/>
        <v>Medium</v>
      </c>
      <c r="P145" s="31">
        <f t="shared" si="13"/>
        <v>717</v>
      </c>
      <c r="Q145">
        <f t="shared" si="16"/>
        <v>0</v>
      </c>
      <c r="R145">
        <f t="shared" si="17"/>
        <v>0</v>
      </c>
      <c r="S145">
        <f t="shared" si="14"/>
        <v>0</v>
      </c>
    </row>
    <row r="146" spans="1:19">
      <c r="A146" s="4" t="s">
        <v>19</v>
      </c>
      <c r="B146" s="5">
        <v>959</v>
      </c>
      <c r="C146" s="5">
        <v>7876</v>
      </c>
      <c r="D146" s="6">
        <v>28</v>
      </c>
      <c r="E146" s="4">
        <v>20</v>
      </c>
      <c r="F146" s="4" t="s">
        <v>20</v>
      </c>
      <c r="G146" s="4" t="s">
        <v>21</v>
      </c>
      <c r="H146" s="6">
        <v>22</v>
      </c>
      <c r="I146" s="4" t="s">
        <v>22</v>
      </c>
      <c r="J146" s="6">
        <v>2</v>
      </c>
      <c r="K146" s="4" t="s">
        <v>23</v>
      </c>
      <c r="L146" s="4" t="s">
        <v>28</v>
      </c>
      <c r="M146" t="str">
        <f t="shared" si="15"/>
        <v>Medium</v>
      </c>
      <c r="N146" s="31">
        <f t="shared" ref="N146:N209" si="18">B146</f>
        <v>959</v>
      </c>
      <c r="O146" t="str">
        <f t="shared" si="12"/>
        <v>HIGH</v>
      </c>
      <c r="P146" s="31">
        <f t="shared" si="13"/>
        <v>7876</v>
      </c>
      <c r="Q146">
        <f t="shared" si="16"/>
        <v>0</v>
      </c>
      <c r="R146">
        <f t="shared" si="17"/>
        <v>0</v>
      </c>
      <c r="S146">
        <f t="shared" si="14"/>
        <v>0</v>
      </c>
    </row>
    <row r="147" spans="1:19">
      <c r="A147" s="4" t="s">
        <v>19</v>
      </c>
      <c r="B147" s="5">
        <v>0</v>
      </c>
      <c r="C147" s="5">
        <v>4449</v>
      </c>
      <c r="D147" s="6">
        <v>25</v>
      </c>
      <c r="E147" s="4">
        <v>87</v>
      </c>
      <c r="F147" s="4" t="s">
        <v>20</v>
      </c>
      <c r="G147" s="4" t="s">
        <v>21</v>
      </c>
      <c r="H147" s="6">
        <v>30</v>
      </c>
      <c r="I147" s="4" t="s">
        <v>22</v>
      </c>
      <c r="J147" s="6">
        <v>4</v>
      </c>
      <c r="K147" s="4" t="s">
        <v>27</v>
      </c>
      <c r="L147" s="4" t="s">
        <v>28</v>
      </c>
      <c r="M147" t="str">
        <f t="shared" si="15"/>
        <v>LOW</v>
      </c>
      <c r="N147" s="31">
        <f t="shared" si="18"/>
        <v>0</v>
      </c>
      <c r="O147" t="str">
        <f t="shared" si="12"/>
        <v>HIGH</v>
      </c>
      <c r="P147" s="31">
        <f t="shared" si="13"/>
        <v>4449</v>
      </c>
      <c r="Q147">
        <f t="shared" si="16"/>
        <v>0</v>
      </c>
      <c r="R147">
        <f t="shared" si="17"/>
        <v>0</v>
      </c>
      <c r="S147">
        <f t="shared" si="14"/>
        <v>0</v>
      </c>
    </row>
    <row r="148" spans="1:19">
      <c r="A148" s="4" t="s">
        <v>38</v>
      </c>
      <c r="B148" s="5">
        <v>0</v>
      </c>
      <c r="C148" s="5">
        <v>0</v>
      </c>
      <c r="D148" s="6">
        <v>25</v>
      </c>
      <c r="E148" s="4">
        <v>54</v>
      </c>
      <c r="F148" s="4" t="s">
        <v>20</v>
      </c>
      <c r="G148" s="4" t="s">
        <v>21</v>
      </c>
      <c r="H148" s="6">
        <v>39</v>
      </c>
      <c r="I148" s="4" t="s">
        <v>22</v>
      </c>
      <c r="J148" s="6">
        <v>3</v>
      </c>
      <c r="K148" s="4" t="s">
        <v>30</v>
      </c>
      <c r="L148" s="4" t="s">
        <v>28</v>
      </c>
      <c r="M148" t="str">
        <f t="shared" si="15"/>
        <v>LOW</v>
      </c>
      <c r="N148" s="31">
        <f t="shared" si="18"/>
        <v>0</v>
      </c>
      <c r="O148" t="str">
        <f t="shared" ref="O148:O211" si="19">IF(C148&gt;2000,"HIGH",IF(AND(C148&lt;2000,C148&gt;250),"Medium","LOW"))</f>
        <v>LOW</v>
      </c>
      <c r="P148" s="31">
        <f t="shared" ref="P148:P211" si="20">C148</f>
        <v>0</v>
      </c>
      <c r="Q148">
        <f t="shared" si="16"/>
        <v>0</v>
      </c>
      <c r="R148">
        <f t="shared" si="17"/>
        <v>1</v>
      </c>
      <c r="S148">
        <f t="shared" si="14"/>
        <v>0</v>
      </c>
    </row>
    <row r="149" spans="1:19">
      <c r="A149" s="4" t="s">
        <v>34</v>
      </c>
      <c r="B149" s="5">
        <v>0</v>
      </c>
      <c r="C149" s="5">
        <v>104</v>
      </c>
      <c r="D149" s="6">
        <v>25</v>
      </c>
      <c r="E149" s="4">
        <v>23</v>
      </c>
      <c r="F149" s="4" t="s">
        <v>20</v>
      </c>
      <c r="G149" s="4" t="s">
        <v>33</v>
      </c>
      <c r="H149" s="6">
        <v>20</v>
      </c>
      <c r="I149" s="4" t="s">
        <v>22</v>
      </c>
      <c r="J149" s="6">
        <v>2</v>
      </c>
      <c r="K149" s="4" t="s">
        <v>23</v>
      </c>
      <c r="L149" s="4" t="s">
        <v>24</v>
      </c>
      <c r="M149" t="str">
        <f t="shared" si="15"/>
        <v>LOW</v>
      </c>
      <c r="N149" s="31">
        <f t="shared" si="18"/>
        <v>0</v>
      </c>
      <c r="O149" t="str">
        <f t="shared" si="19"/>
        <v>LOW</v>
      </c>
      <c r="P149" s="31">
        <f t="shared" si="20"/>
        <v>104</v>
      </c>
      <c r="Q149">
        <f t="shared" si="16"/>
        <v>0</v>
      </c>
      <c r="R149">
        <f t="shared" si="17"/>
        <v>1</v>
      </c>
      <c r="S149">
        <f t="shared" si="14"/>
        <v>0</v>
      </c>
    </row>
    <row r="150" spans="1:19">
      <c r="A150" s="4" t="s">
        <v>37</v>
      </c>
      <c r="B150" s="5">
        <v>0</v>
      </c>
      <c r="C150" s="5">
        <v>897</v>
      </c>
      <c r="D150" s="6">
        <v>19</v>
      </c>
      <c r="E150" s="4">
        <v>2</v>
      </c>
      <c r="F150" s="4" t="s">
        <v>35</v>
      </c>
      <c r="G150" s="4" t="s">
        <v>26</v>
      </c>
      <c r="H150" s="6">
        <v>22</v>
      </c>
      <c r="I150" s="4" t="s">
        <v>22</v>
      </c>
      <c r="J150" s="6">
        <v>4</v>
      </c>
      <c r="K150" s="4" t="s">
        <v>27</v>
      </c>
      <c r="L150" s="4" t="s">
        <v>28</v>
      </c>
      <c r="M150" t="str">
        <f t="shared" si="15"/>
        <v>LOW</v>
      </c>
      <c r="N150" s="31">
        <f t="shared" si="18"/>
        <v>0</v>
      </c>
      <c r="O150" t="str">
        <f t="shared" si="19"/>
        <v>Medium</v>
      </c>
      <c r="P150" s="31">
        <f t="shared" si="20"/>
        <v>897</v>
      </c>
      <c r="Q150">
        <f t="shared" si="16"/>
        <v>0</v>
      </c>
      <c r="R150">
        <f t="shared" si="17"/>
        <v>0</v>
      </c>
      <c r="S150">
        <f t="shared" si="14"/>
        <v>0</v>
      </c>
    </row>
    <row r="151" spans="1:19">
      <c r="A151" s="4" t="s">
        <v>29</v>
      </c>
      <c r="B151" s="5">
        <v>698</v>
      </c>
      <c r="C151" s="5">
        <v>4033</v>
      </c>
      <c r="D151" s="6">
        <v>16</v>
      </c>
      <c r="E151" s="4">
        <v>20</v>
      </c>
      <c r="F151" s="4" t="s">
        <v>20</v>
      </c>
      <c r="G151" s="4" t="s">
        <v>33</v>
      </c>
      <c r="H151" s="6">
        <v>24</v>
      </c>
      <c r="I151" s="4" t="s">
        <v>32</v>
      </c>
      <c r="J151" s="6">
        <v>2</v>
      </c>
      <c r="K151" s="4" t="s">
        <v>27</v>
      </c>
      <c r="L151" s="4" t="s">
        <v>28</v>
      </c>
      <c r="M151" t="str">
        <f t="shared" si="15"/>
        <v>Medium</v>
      </c>
      <c r="N151" s="31">
        <f t="shared" si="18"/>
        <v>698</v>
      </c>
      <c r="O151" t="str">
        <f t="shared" si="19"/>
        <v>HIGH</v>
      </c>
      <c r="P151" s="31">
        <f t="shared" si="20"/>
        <v>4033</v>
      </c>
      <c r="Q151">
        <f t="shared" si="16"/>
        <v>1</v>
      </c>
      <c r="R151">
        <f t="shared" si="17"/>
        <v>0</v>
      </c>
      <c r="S151">
        <f t="shared" si="14"/>
        <v>0</v>
      </c>
    </row>
    <row r="152" spans="1:19">
      <c r="A152" s="4" t="s">
        <v>25</v>
      </c>
      <c r="B152" s="5">
        <v>0</v>
      </c>
      <c r="C152" s="5">
        <v>945</v>
      </c>
      <c r="D152" s="6">
        <v>13</v>
      </c>
      <c r="E152" s="4">
        <v>6</v>
      </c>
      <c r="F152" s="4" t="s">
        <v>20</v>
      </c>
      <c r="G152" s="4" t="s">
        <v>26</v>
      </c>
      <c r="H152" s="6">
        <v>41</v>
      </c>
      <c r="I152" s="4" t="s">
        <v>22</v>
      </c>
      <c r="J152" s="6">
        <v>1</v>
      </c>
      <c r="K152" s="4" t="s">
        <v>27</v>
      </c>
      <c r="L152" s="4" t="s">
        <v>24</v>
      </c>
      <c r="M152" t="str">
        <f t="shared" si="15"/>
        <v>LOW</v>
      </c>
      <c r="N152" s="31">
        <f t="shared" si="18"/>
        <v>0</v>
      </c>
      <c r="O152" t="str">
        <f t="shared" si="19"/>
        <v>Medium</v>
      </c>
      <c r="P152" s="31">
        <f t="shared" si="20"/>
        <v>945</v>
      </c>
      <c r="Q152">
        <f t="shared" si="16"/>
        <v>0</v>
      </c>
      <c r="R152">
        <f t="shared" si="17"/>
        <v>0</v>
      </c>
      <c r="S152">
        <f t="shared" si="14"/>
        <v>0</v>
      </c>
    </row>
    <row r="153" spans="1:19">
      <c r="A153" s="4" t="s">
        <v>25</v>
      </c>
      <c r="B153" s="5">
        <v>0</v>
      </c>
      <c r="C153" s="5">
        <v>836</v>
      </c>
      <c r="D153" s="6">
        <v>25</v>
      </c>
      <c r="E153" s="4">
        <v>99</v>
      </c>
      <c r="F153" s="4" t="s">
        <v>20</v>
      </c>
      <c r="G153" s="4" t="s">
        <v>21</v>
      </c>
      <c r="H153" s="6">
        <v>32</v>
      </c>
      <c r="I153" s="4" t="s">
        <v>22</v>
      </c>
      <c r="J153" s="6">
        <v>4</v>
      </c>
      <c r="K153" s="4" t="s">
        <v>27</v>
      </c>
      <c r="L153" s="4" t="s">
        <v>24</v>
      </c>
      <c r="M153" t="str">
        <f t="shared" si="15"/>
        <v>LOW</v>
      </c>
      <c r="N153" s="31">
        <f t="shared" si="18"/>
        <v>0</v>
      </c>
      <c r="O153" t="str">
        <f t="shared" si="19"/>
        <v>Medium</v>
      </c>
      <c r="P153" s="31">
        <f t="shared" si="20"/>
        <v>836</v>
      </c>
      <c r="Q153">
        <f t="shared" si="16"/>
        <v>0</v>
      </c>
      <c r="R153">
        <f t="shared" si="17"/>
        <v>0</v>
      </c>
      <c r="S153">
        <f t="shared" si="14"/>
        <v>0</v>
      </c>
    </row>
    <row r="154" spans="1:19">
      <c r="A154" s="4" t="s">
        <v>19</v>
      </c>
      <c r="B154" s="5">
        <v>0</v>
      </c>
      <c r="C154" s="5">
        <v>325</v>
      </c>
      <c r="D154" s="6">
        <v>19</v>
      </c>
      <c r="E154" s="4">
        <v>13</v>
      </c>
      <c r="F154" s="4" t="s">
        <v>35</v>
      </c>
      <c r="G154" s="4" t="s">
        <v>26</v>
      </c>
      <c r="H154" s="6">
        <v>23</v>
      </c>
      <c r="I154" s="4" t="s">
        <v>22</v>
      </c>
      <c r="J154" s="6">
        <v>2</v>
      </c>
      <c r="K154" s="4" t="s">
        <v>27</v>
      </c>
      <c r="L154" s="4" t="s">
        <v>28</v>
      </c>
      <c r="M154" t="str">
        <f t="shared" si="15"/>
        <v>LOW</v>
      </c>
      <c r="N154" s="31">
        <f t="shared" si="18"/>
        <v>0</v>
      </c>
      <c r="O154" t="str">
        <f t="shared" si="19"/>
        <v>Medium</v>
      </c>
      <c r="P154" s="31">
        <f t="shared" si="20"/>
        <v>325</v>
      </c>
      <c r="Q154">
        <f t="shared" si="16"/>
        <v>0</v>
      </c>
      <c r="R154">
        <f t="shared" si="17"/>
        <v>1</v>
      </c>
      <c r="S154">
        <f t="shared" si="14"/>
        <v>0</v>
      </c>
    </row>
    <row r="155" spans="1:19">
      <c r="A155" s="4" t="s">
        <v>19</v>
      </c>
      <c r="B155" s="5">
        <v>12974</v>
      </c>
      <c r="C155" s="5">
        <v>19568</v>
      </c>
      <c r="D155" s="6">
        <v>13</v>
      </c>
      <c r="E155" s="4">
        <v>7</v>
      </c>
      <c r="F155" s="4" t="s">
        <v>35</v>
      </c>
      <c r="G155" s="4" t="s">
        <v>26</v>
      </c>
      <c r="H155" s="6">
        <v>41</v>
      </c>
      <c r="I155" s="4" t="s">
        <v>32</v>
      </c>
      <c r="J155" s="6">
        <v>3</v>
      </c>
      <c r="K155" s="4" t="s">
        <v>27</v>
      </c>
      <c r="L155" s="4" t="s">
        <v>24</v>
      </c>
      <c r="M155" t="str">
        <f t="shared" si="15"/>
        <v>HIGH</v>
      </c>
      <c r="N155" s="31">
        <f t="shared" si="18"/>
        <v>12974</v>
      </c>
      <c r="O155" t="str">
        <f t="shared" si="19"/>
        <v>HIGH</v>
      </c>
      <c r="P155" s="31">
        <f t="shared" si="20"/>
        <v>19568</v>
      </c>
      <c r="Q155">
        <f t="shared" si="16"/>
        <v>0</v>
      </c>
      <c r="R155">
        <f t="shared" si="17"/>
        <v>0</v>
      </c>
      <c r="S155">
        <f t="shared" si="14"/>
        <v>0</v>
      </c>
    </row>
    <row r="156" spans="1:19">
      <c r="A156" s="4" t="s">
        <v>25</v>
      </c>
      <c r="B156" s="5">
        <v>0</v>
      </c>
      <c r="C156" s="5">
        <v>803</v>
      </c>
      <c r="D156" s="6">
        <v>13</v>
      </c>
      <c r="E156" s="4">
        <v>89</v>
      </c>
      <c r="F156" s="4" t="s">
        <v>20</v>
      </c>
      <c r="G156" s="4" t="s">
        <v>21</v>
      </c>
      <c r="H156" s="6">
        <v>52</v>
      </c>
      <c r="I156" s="4" t="s">
        <v>38</v>
      </c>
      <c r="J156" s="6">
        <v>4</v>
      </c>
      <c r="K156" s="4" t="s">
        <v>30</v>
      </c>
      <c r="L156" s="4" t="s">
        <v>28</v>
      </c>
      <c r="M156" t="str">
        <f t="shared" si="15"/>
        <v>LOW</v>
      </c>
      <c r="N156" s="31">
        <f t="shared" si="18"/>
        <v>0</v>
      </c>
      <c r="O156" t="str">
        <f t="shared" si="19"/>
        <v>Medium</v>
      </c>
      <c r="P156" s="31">
        <f t="shared" si="20"/>
        <v>803</v>
      </c>
      <c r="Q156">
        <f t="shared" si="16"/>
        <v>0</v>
      </c>
      <c r="R156">
        <f t="shared" si="17"/>
        <v>0</v>
      </c>
      <c r="S156">
        <f t="shared" si="14"/>
        <v>0</v>
      </c>
    </row>
    <row r="157" spans="1:19">
      <c r="A157" s="4" t="s">
        <v>19</v>
      </c>
      <c r="B157" s="5">
        <v>317</v>
      </c>
      <c r="C157" s="5">
        <v>10980</v>
      </c>
      <c r="D157" s="6">
        <v>13</v>
      </c>
      <c r="E157" s="4">
        <v>17</v>
      </c>
      <c r="F157" s="4" t="s">
        <v>20</v>
      </c>
      <c r="G157" s="4" t="s">
        <v>21</v>
      </c>
      <c r="H157" s="6">
        <v>65</v>
      </c>
      <c r="I157" s="4" t="s">
        <v>22</v>
      </c>
      <c r="J157" s="6">
        <v>3</v>
      </c>
      <c r="K157" s="4" t="s">
        <v>23</v>
      </c>
      <c r="L157" s="4" t="s">
        <v>28</v>
      </c>
      <c r="M157" t="str">
        <f t="shared" si="15"/>
        <v>Medium</v>
      </c>
      <c r="N157" s="31">
        <f t="shared" si="18"/>
        <v>317</v>
      </c>
      <c r="O157" t="str">
        <f t="shared" si="19"/>
        <v>HIGH</v>
      </c>
      <c r="P157" s="31">
        <f t="shared" si="20"/>
        <v>10980</v>
      </c>
      <c r="Q157">
        <f t="shared" si="16"/>
        <v>0</v>
      </c>
      <c r="R157">
        <f t="shared" si="17"/>
        <v>0</v>
      </c>
      <c r="S157">
        <f t="shared" ref="S157:S220" si="21">IF(AND(Q157=1,R157=1),1,0)</f>
        <v>0</v>
      </c>
    </row>
    <row r="158" spans="1:19">
      <c r="A158" s="4" t="s">
        <v>34</v>
      </c>
      <c r="B158" s="5">
        <v>0</v>
      </c>
      <c r="C158" s="5">
        <v>265</v>
      </c>
      <c r="D158" s="6">
        <v>13</v>
      </c>
      <c r="E158" s="4">
        <v>10</v>
      </c>
      <c r="F158" s="4" t="s">
        <v>35</v>
      </c>
      <c r="G158" s="4" t="s">
        <v>26</v>
      </c>
      <c r="H158" s="6">
        <v>26</v>
      </c>
      <c r="I158" s="4" t="s">
        <v>22</v>
      </c>
      <c r="J158" s="6">
        <v>2</v>
      </c>
      <c r="K158" s="4" t="s">
        <v>27</v>
      </c>
      <c r="L158" s="4" t="s">
        <v>24</v>
      </c>
      <c r="M158" t="str">
        <f t="shared" si="15"/>
        <v>LOW</v>
      </c>
      <c r="N158" s="31">
        <f t="shared" si="18"/>
        <v>0</v>
      </c>
      <c r="O158" t="str">
        <f t="shared" si="19"/>
        <v>Medium</v>
      </c>
      <c r="P158" s="31">
        <f t="shared" si="20"/>
        <v>265</v>
      </c>
      <c r="Q158">
        <f t="shared" si="16"/>
        <v>0</v>
      </c>
      <c r="R158">
        <f t="shared" si="17"/>
        <v>1</v>
      </c>
      <c r="S158">
        <f t="shared" si="21"/>
        <v>0</v>
      </c>
    </row>
    <row r="159" spans="1:19">
      <c r="A159" s="4" t="s">
        <v>37</v>
      </c>
      <c r="B159" s="5">
        <v>0</v>
      </c>
      <c r="C159" s="5">
        <v>609</v>
      </c>
      <c r="D159" s="6">
        <v>31</v>
      </c>
      <c r="E159" s="4">
        <v>3</v>
      </c>
      <c r="F159" s="4" t="s">
        <v>20</v>
      </c>
      <c r="G159" s="4" t="s">
        <v>26</v>
      </c>
      <c r="H159" s="6">
        <v>33</v>
      </c>
      <c r="I159" s="4" t="s">
        <v>22</v>
      </c>
      <c r="J159" s="6">
        <v>1</v>
      </c>
      <c r="K159" s="4" t="s">
        <v>23</v>
      </c>
      <c r="L159" s="4" t="s">
        <v>28</v>
      </c>
      <c r="M159" t="str">
        <f t="shared" si="15"/>
        <v>LOW</v>
      </c>
      <c r="N159" s="31">
        <f t="shared" si="18"/>
        <v>0</v>
      </c>
      <c r="O159" t="str">
        <f t="shared" si="19"/>
        <v>Medium</v>
      </c>
      <c r="P159" s="31">
        <f t="shared" si="20"/>
        <v>609</v>
      </c>
      <c r="Q159">
        <f t="shared" si="16"/>
        <v>0</v>
      </c>
      <c r="R159">
        <f t="shared" si="17"/>
        <v>0</v>
      </c>
      <c r="S159">
        <f t="shared" si="21"/>
        <v>0</v>
      </c>
    </row>
    <row r="160" spans="1:19">
      <c r="A160" s="4" t="s">
        <v>19</v>
      </c>
      <c r="B160" s="5">
        <v>0</v>
      </c>
      <c r="C160" s="5">
        <v>1851</v>
      </c>
      <c r="D160" s="6">
        <v>12</v>
      </c>
      <c r="E160" s="4">
        <v>0</v>
      </c>
      <c r="F160" s="4" t="s">
        <v>35</v>
      </c>
      <c r="G160" s="4" t="s">
        <v>26</v>
      </c>
      <c r="H160" s="6">
        <v>56</v>
      </c>
      <c r="I160" s="4" t="s">
        <v>22</v>
      </c>
      <c r="J160" s="6">
        <v>4</v>
      </c>
      <c r="K160" s="4" t="s">
        <v>23</v>
      </c>
      <c r="L160" s="4" t="s">
        <v>24</v>
      </c>
      <c r="M160" t="str">
        <f t="shared" si="15"/>
        <v>LOW</v>
      </c>
      <c r="N160" s="31">
        <f t="shared" si="18"/>
        <v>0</v>
      </c>
      <c r="O160" t="str">
        <f t="shared" si="19"/>
        <v>Medium</v>
      </c>
      <c r="P160" s="31">
        <f t="shared" si="20"/>
        <v>1851</v>
      </c>
      <c r="Q160">
        <f t="shared" si="16"/>
        <v>0</v>
      </c>
      <c r="R160">
        <f t="shared" si="17"/>
        <v>0</v>
      </c>
      <c r="S160">
        <f t="shared" si="21"/>
        <v>0</v>
      </c>
    </row>
    <row r="161" spans="1:19">
      <c r="A161" s="4" t="s">
        <v>25</v>
      </c>
      <c r="B161" s="5">
        <v>192</v>
      </c>
      <c r="C161" s="5">
        <v>199</v>
      </c>
      <c r="D161" s="6">
        <v>25</v>
      </c>
      <c r="E161" s="4">
        <v>5</v>
      </c>
      <c r="F161" s="4" t="s">
        <v>35</v>
      </c>
      <c r="G161" s="4" t="s">
        <v>26</v>
      </c>
      <c r="H161" s="6">
        <v>24</v>
      </c>
      <c r="I161" s="4" t="s">
        <v>22</v>
      </c>
      <c r="J161" s="6">
        <v>4</v>
      </c>
      <c r="K161" s="4" t="s">
        <v>23</v>
      </c>
      <c r="L161" s="4" t="s">
        <v>28</v>
      </c>
      <c r="M161" t="str">
        <f t="shared" si="15"/>
        <v>LOW</v>
      </c>
      <c r="N161" s="31">
        <f t="shared" si="18"/>
        <v>192</v>
      </c>
      <c r="O161" t="str">
        <f t="shared" si="19"/>
        <v>LOW</v>
      </c>
      <c r="P161" s="31">
        <f t="shared" si="20"/>
        <v>199</v>
      </c>
      <c r="Q161">
        <f t="shared" si="16"/>
        <v>0</v>
      </c>
      <c r="R161">
        <f t="shared" si="17"/>
        <v>1</v>
      </c>
      <c r="S161">
        <f t="shared" si="21"/>
        <v>0</v>
      </c>
    </row>
    <row r="162" spans="1:19">
      <c r="A162" s="4" t="s">
        <v>29</v>
      </c>
      <c r="B162" s="5">
        <v>0</v>
      </c>
      <c r="C162" s="5">
        <v>500</v>
      </c>
      <c r="D162" s="6">
        <v>28</v>
      </c>
      <c r="E162" s="4">
        <v>7</v>
      </c>
      <c r="F162" s="4" t="s">
        <v>35</v>
      </c>
      <c r="G162" s="4" t="s">
        <v>26</v>
      </c>
      <c r="H162" s="6">
        <v>20</v>
      </c>
      <c r="I162" s="4" t="s">
        <v>32</v>
      </c>
      <c r="J162" s="6">
        <v>3</v>
      </c>
      <c r="K162" s="4" t="s">
        <v>27</v>
      </c>
      <c r="L162" s="4" t="s">
        <v>28</v>
      </c>
      <c r="M162" t="str">
        <f t="shared" si="15"/>
        <v>LOW</v>
      </c>
      <c r="N162" s="31">
        <f t="shared" si="18"/>
        <v>0</v>
      </c>
      <c r="O162" t="str">
        <f t="shared" si="19"/>
        <v>Medium</v>
      </c>
      <c r="P162" s="31">
        <f t="shared" si="20"/>
        <v>500</v>
      </c>
      <c r="Q162">
        <f t="shared" si="16"/>
        <v>1</v>
      </c>
      <c r="R162">
        <f t="shared" si="17"/>
        <v>0</v>
      </c>
      <c r="S162">
        <f t="shared" si="21"/>
        <v>0</v>
      </c>
    </row>
    <row r="163" spans="1:19">
      <c r="A163" s="4" t="s">
        <v>29</v>
      </c>
      <c r="B163" s="5">
        <v>0</v>
      </c>
      <c r="C163" s="5">
        <v>509</v>
      </c>
      <c r="D163" s="6">
        <v>16</v>
      </c>
      <c r="E163" s="4">
        <v>3</v>
      </c>
      <c r="F163" s="4" t="s">
        <v>20</v>
      </c>
      <c r="G163" s="4" t="s">
        <v>21</v>
      </c>
      <c r="H163" s="6">
        <v>35</v>
      </c>
      <c r="I163" s="4" t="s">
        <v>22</v>
      </c>
      <c r="J163" s="6">
        <v>3</v>
      </c>
      <c r="K163" s="4" t="s">
        <v>27</v>
      </c>
      <c r="L163" s="4" t="s">
        <v>24</v>
      </c>
      <c r="M163" t="str">
        <f t="shared" si="15"/>
        <v>LOW</v>
      </c>
      <c r="N163" s="31">
        <f t="shared" si="18"/>
        <v>0</v>
      </c>
      <c r="O163" t="str">
        <f t="shared" si="19"/>
        <v>Medium</v>
      </c>
      <c r="P163" s="31">
        <f t="shared" si="20"/>
        <v>509</v>
      </c>
      <c r="Q163">
        <f t="shared" si="16"/>
        <v>1</v>
      </c>
      <c r="R163">
        <f t="shared" si="17"/>
        <v>0</v>
      </c>
      <c r="S163">
        <f t="shared" si="21"/>
        <v>0</v>
      </c>
    </row>
    <row r="164" spans="1:19">
      <c r="A164" s="4" t="s">
        <v>36</v>
      </c>
      <c r="B164" s="5">
        <v>0</v>
      </c>
      <c r="C164" s="5">
        <v>270</v>
      </c>
      <c r="D164" s="6">
        <v>25</v>
      </c>
      <c r="E164" s="4">
        <v>25</v>
      </c>
      <c r="F164" s="4" t="s">
        <v>20</v>
      </c>
      <c r="G164" s="4" t="s">
        <v>21</v>
      </c>
      <c r="H164" s="6">
        <v>34</v>
      </c>
      <c r="I164" s="4" t="s">
        <v>22</v>
      </c>
      <c r="J164" s="6">
        <v>3</v>
      </c>
      <c r="K164" s="4" t="s">
        <v>27</v>
      </c>
      <c r="L164" s="4" t="s">
        <v>24</v>
      </c>
      <c r="M164" t="str">
        <f t="shared" si="15"/>
        <v>LOW</v>
      </c>
      <c r="N164" s="31">
        <f t="shared" si="18"/>
        <v>0</v>
      </c>
      <c r="O164" t="str">
        <f t="shared" si="19"/>
        <v>Medium</v>
      </c>
      <c r="P164" s="31">
        <f t="shared" si="20"/>
        <v>270</v>
      </c>
      <c r="Q164">
        <f t="shared" si="16"/>
        <v>0</v>
      </c>
      <c r="R164">
        <f t="shared" si="17"/>
        <v>1</v>
      </c>
      <c r="S164">
        <f t="shared" si="21"/>
        <v>0</v>
      </c>
    </row>
    <row r="165" spans="1:19">
      <c r="A165" s="4" t="s">
        <v>29</v>
      </c>
      <c r="B165" s="5">
        <v>0</v>
      </c>
      <c r="C165" s="5">
        <v>457</v>
      </c>
      <c r="D165" s="6">
        <v>13</v>
      </c>
      <c r="E165" s="4">
        <v>63</v>
      </c>
      <c r="F165" s="4" t="s">
        <v>20</v>
      </c>
      <c r="G165" s="4" t="s">
        <v>21</v>
      </c>
      <c r="H165" s="6">
        <v>38</v>
      </c>
      <c r="I165" s="4" t="s">
        <v>22</v>
      </c>
      <c r="J165" s="6">
        <v>4</v>
      </c>
      <c r="K165" s="4" t="s">
        <v>30</v>
      </c>
      <c r="L165" s="4" t="s">
        <v>24</v>
      </c>
      <c r="M165" t="str">
        <f t="shared" si="15"/>
        <v>LOW</v>
      </c>
      <c r="N165" s="31">
        <f t="shared" si="18"/>
        <v>0</v>
      </c>
      <c r="O165" t="str">
        <f t="shared" si="19"/>
        <v>Medium</v>
      </c>
      <c r="P165" s="31">
        <f t="shared" si="20"/>
        <v>457</v>
      </c>
      <c r="Q165">
        <f t="shared" si="16"/>
        <v>1</v>
      </c>
      <c r="R165">
        <f t="shared" si="17"/>
        <v>1</v>
      </c>
      <c r="S165">
        <f t="shared" si="21"/>
        <v>1</v>
      </c>
    </row>
    <row r="166" spans="1:19">
      <c r="A166" s="4" t="s">
        <v>36</v>
      </c>
      <c r="B166" s="5">
        <v>0</v>
      </c>
      <c r="C166" s="5">
        <v>260</v>
      </c>
      <c r="D166" s="6">
        <v>25</v>
      </c>
      <c r="E166" s="4">
        <v>78</v>
      </c>
      <c r="F166" s="4" t="s">
        <v>20</v>
      </c>
      <c r="G166" s="4" t="s">
        <v>21</v>
      </c>
      <c r="H166" s="6">
        <v>34</v>
      </c>
      <c r="I166" s="4" t="s">
        <v>22</v>
      </c>
      <c r="J166" s="6">
        <v>4</v>
      </c>
      <c r="K166" s="4" t="s">
        <v>30</v>
      </c>
      <c r="L166" s="4" t="s">
        <v>24</v>
      </c>
      <c r="M166" t="str">
        <f t="shared" si="15"/>
        <v>LOW</v>
      </c>
      <c r="N166" s="31">
        <f t="shared" si="18"/>
        <v>0</v>
      </c>
      <c r="O166" t="str">
        <f t="shared" si="19"/>
        <v>Medium</v>
      </c>
      <c r="P166" s="31">
        <f t="shared" si="20"/>
        <v>260</v>
      </c>
      <c r="Q166">
        <f t="shared" si="16"/>
        <v>0</v>
      </c>
      <c r="R166">
        <f t="shared" si="17"/>
        <v>1</v>
      </c>
      <c r="S166">
        <f t="shared" si="21"/>
        <v>0</v>
      </c>
    </row>
    <row r="167" spans="1:19">
      <c r="A167" s="4" t="s">
        <v>29</v>
      </c>
      <c r="B167" s="5">
        <v>942</v>
      </c>
      <c r="C167" s="5">
        <v>3036</v>
      </c>
      <c r="D167" s="6">
        <v>25</v>
      </c>
      <c r="E167" s="4">
        <v>36</v>
      </c>
      <c r="F167" s="4" t="s">
        <v>20</v>
      </c>
      <c r="G167" s="4" t="s">
        <v>21</v>
      </c>
      <c r="H167" s="6">
        <v>37</v>
      </c>
      <c r="I167" s="4" t="s">
        <v>22</v>
      </c>
      <c r="J167" s="6">
        <v>3</v>
      </c>
      <c r="K167" s="4" t="s">
        <v>27</v>
      </c>
      <c r="L167" s="4" t="s">
        <v>24</v>
      </c>
      <c r="M167" t="str">
        <f t="shared" si="15"/>
        <v>Medium</v>
      </c>
      <c r="N167" s="31">
        <f t="shared" si="18"/>
        <v>942</v>
      </c>
      <c r="O167" t="str">
        <f t="shared" si="19"/>
        <v>HIGH</v>
      </c>
      <c r="P167" s="31">
        <f t="shared" si="20"/>
        <v>3036</v>
      </c>
      <c r="Q167">
        <f t="shared" si="16"/>
        <v>1</v>
      </c>
      <c r="R167">
        <f t="shared" si="17"/>
        <v>0</v>
      </c>
      <c r="S167">
        <f t="shared" si="21"/>
        <v>0</v>
      </c>
    </row>
    <row r="168" spans="1:19">
      <c r="A168" s="4" t="s">
        <v>19</v>
      </c>
      <c r="B168" s="5">
        <v>0</v>
      </c>
      <c r="C168" s="5">
        <v>643</v>
      </c>
      <c r="D168" s="6">
        <v>19</v>
      </c>
      <c r="E168" s="4">
        <v>6</v>
      </c>
      <c r="F168" s="4" t="s">
        <v>20</v>
      </c>
      <c r="G168" s="4" t="s">
        <v>21</v>
      </c>
      <c r="H168" s="6">
        <v>31</v>
      </c>
      <c r="I168" s="4" t="s">
        <v>38</v>
      </c>
      <c r="J168" s="6">
        <v>2</v>
      </c>
      <c r="K168" s="4" t="s">
        <v>30</v>
      </c>
      <c r="L168" s="4" t="s">
        <v>24</v>
      </c>
      <c r="M168" t="str">
        <f t="shared" si="15"/>
        <v>LOW</v>
      </c>
      <c r="N168" s="31">
        <f t="shared" si="18"/>
        <v>0</v>
      </c>
      <c r="O168" t="str">
        <f t="shared" si="19"/>
        <v>Medium</v>
      </c>
      <c r="P168" s="31">
        <f t="shared" si="20"/>
        <v>643</v>
      </c>
      <c r="Q168">
        <f t="shared" si="16"/>
        <v>0</v>
      </c>
      <c r="R168">
        <f t="shared" si="17"/>
        <v>0</v>
      </c>
      <c r="S168">
        <f t="shared" si="21"/>
        <v>0</v>
      </c>
    </row>
    <row r="169" spans="1:19">
      <c r="A169" s="4" t="s">
        <v>29</v>
      </c>
      <c r="B169" s="5">
        <v>3329</v>
      </c>
      <c r="C169" s="5">
        <v>0</v>
      </c>
      <c r="D169" s="6">
        <v>19</v>
      </c>
      <c r="E169" s="4">
        <v>15</v>
      </c>
      <c r="F169" s="4" t="s">
        <v>20</v>
      </c>
      <c r="G169" s="4" t="s">
        <v>21</v>
      </c>
      <c r="H169" s="6">
        <v>67</v>
      </c>
      <c r="I169" s="4" t="s">
        <v>32</v>
      </c>
      <c r="J169" s="6">
        <v>4</v>
      </c>
      <c r="K169" s="4" t="s">
        <v>27</v>
      </c>
      <c r="L169" s="4" t="s">
        <v>28</v>
      </c>
      <c r="M169" t="str">
        <f t="shared" si="15"/>
        <v>HIGH</v>
      </c>
      <c r="N169" s="31">
        <f t="shared" si="18"/>
        <v>3329</v>
      </c>
      <c r="O169" t="str">
        <f t="shared" si="19"/>
        <v>LOW</v>
      </c>
      <c r="P169" s="31">
        <f t="shared" si="20"/>
        <v>0</v>
      </c>
      <c r="Q169">
        <f t="shared" si="16"/>
        <v>1</v>
      </c>
      <c r="R169">
        <f t="shared" si="17"/>
        <v>1</v>
      </c>
      <c r="S169">
        <f t="shared" si="21"/>
        <v>1</v>
      </c>
    </row>
    <row r="170" spans="1:19">
      <c r="A170" s="4" t="s">
        <v>36</v>
      </c>
      <c r="B170" s="5">
        <v>0</v>
      </c>
      <c r="C170" s="5">
        <v>6345</v>
      </c>
      <c r="D170" s="6">
        <v>25</v>
      </c>
      <c r="E170" s="4">
        <v>19</v>
      </c>
      <c r="F170" s="4" t="s">
        <v>20</v>
      </c>
      <c r="G170" s="4" t="s">
        <v>21</v>
      </c>
      <c r="H170" s="6">
        <v>26</v>
      </c>
      <c r="I170" s="4" t="s">
        <v>22</v>
      </c>
      <c r="J170" s="6">
        <v>2</v>
      </c>
      <c r="K170" s="4" t="s">
        <v>27</v>
      </c>
      <c r="L170" s="4" t="s">
        <v>24</v>
      </c>
      <c r="M170" t="str">
        <f t="shared" si="15"/>
        <v>LOW</v>
      </c>
      <c r="N170" s="31">
        <f t="shared" si="18"/>
        <v>0</v>
      </c>
      <c r="O170" t="str">
        <f t="shared" si="19"/>
        <v>HIGH</v>
      </c>
      <c r="P170" s="31">
        <f t="shared" si="20"/>
        <v>6345</v>
      </c>
      <c r="Q170">
        <f t="shared" si="16"/>
        <v>0</v>
      </c>
      <c r="R170">
        <f t="shared" si="17"/>
        <v>0</v>
      </c>
      <c r="S170">
        <f t="shared" si="21"/>
        <v>0</v>
      </c>
    </row>
    <row r="171" spans="1:19">
      <c r="A171" s="4" t="s">
        <v>31</v>
      </c>
      <c r="B171" s="5">
        <v>0</v>
      </c>
      <c r="C171" s="5">
        <v>922</v>
      </c>
      <c r="D171" s="6">
        <v>37</v>
      </c>
      <c r="E171" s="4">
        <v>9</v>
      </c>
      <c r="F171" s="4" t="s">
        <v>35</v>
      </c>
      <c r="G171" s="4" t="s">
        <v>26</v>
      </c>
      <c r="H171" s="6">
        <v>24</v>
      </c>
      <c r="I171" s="4" t="s">
        <v>22</v>
      </c>
      <c r="J171" s="6">
        <v>2</v>
      </c>
      <c r="K171" s="4" t="s">
        <v>30</v>
      </c>
      <c r="L171" s="4" t="s">
        <v>28</v>
      </c>
      <c r="M171" t="str">
        <f t="shared" si="15"/>
        <v>LOW</v>
      </c>
      <c r="N171" s="31">
        <f t="shared" si="18"/>
        <v>0</v>
      </c>
      <c r="O171" t="str">
        <f t="shared" si="19"/>
        <v>Medium</v>
      </c>
      <c r="P171" s="31">
        <f t="shared" si="20"/>
        <v>922</v>
      </c>
      <c r="Q171">
        <f t="shared" si="16"/>
        <v>0</v>
      </c>
      <c r="R171">
        <f t="shared" si="17"/>
        <v>0</v>
      </c>
      <c r="S171">
        <f t="shared" si="21"/>
        <v>0</v>
      </c>
    </row>
    <row r="172" spans="1:19">
      <c r="A172" s="4" t="s">
        <v>25</v>
      </c>
      <c r="B172" s="5">
        <v>0</v>
      </c>
      <c r="C172" s="5">
        <v>909</v>
      </c>
      <c r="D172" s="6">
        <v>25</v>
      </c>
      <c r="E172" s="4">
        <v>3</v>
      </c>
      <c r="F172" s="4" t="s">
        <v>20</v>
      </c>
      <c r="G172" s="4" t="s">
        <v>21</v>
      </c>
      <c r="H172" s="6">
        <v>21</v>
      </c>
      <c r="I172" s="4" t="s">
        <v>38</v>
      </c>
      <c r="J172" s="6">
        <v>1</v>
      </c>
      <c r="K172" s="4" t="s">
        <v>27</v>
      </c>
      <c r="L172" s="4" t="s">
        <v>24</v>
      </c>
      <c r="M172" t="str">
        <f t="shared" si="15"/>
        <v>LOW</v>
      </c>
      <c r="N172" s="31">
        <f t="shared" si="18"/>
        <v>0</v>
      </c>
      <c r="O172" t="str">
        <f t="shared" si="19"/>
        <v>Medium</v>
      </c>
      <c r="P172" s="31">
        <f t="shared" si="20"/>
        <v>909</v>
      </c>
      <c r="Q172">
        <f t="shared" si="16"/>
        <v>0</v>
      </c>
      <c r="R172">
        <f t="shared" si="17"/>
        <v>0</v>
      </c>
      <c r="S172">
        <f t="shared" si="21"/>
        <v>0</v>
      </c>
    </row>
    <row r="173" spans="1:19">
      <c r="A173" s="4" t="s">
        <v>41</v>
      </c>
      <c r="B173" s="5">
        <v>0</v>
      </c>
      <c r="C173" s="5">
        <v>775</v>
      </c>
      <c r="D173" s="6">
        <v>19</v>
      </c>
      <c r="E173" s="4">
        <v>8</v>
      </c>
      <c r="F173" s="4" t="s">
        <v>20</v>
      </c>
      <c r="G173" s="4" t="s">
        <v>33</v>
      </c>
      <c r="H173" s="6">
        <v>46</v>
      </c>
      <c r="I173" s="4" t="s">
        <v>22</v>
      </c>
      <c r="J173" s="6">
        <v>3</v>
      </c>
      <c r="K173" s="4" t="s">
        <v>23</v>
      </c>
      <c r="L173" s="4" t="s">
        <v>28</v>
      </c>
      <c r="M173" t="str">
        <f t="shared" si="15"/>
        <v>LOW</v>
      </c>
      <c r="N173" s="31">
        <f t="shared" si="18"/>
        <v>0</v>
      </c>
      <c r="O173" t="str">
        <f t="shared" si="19"/>
        <v>Medium</v>
      </c>
      <c r="P173" s="31">
        <f t="shared" si="20"/>
        <v>775</v>
      </c>
      <c r="Q173">
        <f t="shared" si="16"/>
        <v>0</v>
      </c>
      <c r="R173">
        <f t="shared" si="17"/>
        <v>0</v>
      </c>
      <c r="S173">
        <f t="shared" si="21"/>
        <v>0</v>
      </c>
    </row>
    <row r="174" spans="1:19">
      <c r="A174" s="4" t="s">
        <v>25</v>
      </c>
      <c r="B174" s="5">
        <v>0</v>
      </c>
      <c r="C174" s="5">
        <v>979</v>
      </c>
      <c r="D174" s="6">
        <v>25</v>
      </c>
      <c r="E174" s="4">
        <v>48</v>
      </c>
      <c r="F174" s="4" t="s">
        <v>20</v>
      </c>
      <c r="G174" s="4" t="s">
        <v>21</v>
      </c>
      <c r="H174" s="6">
        <v>22</v>
      </c>
      <c r="I174" s="4" t="s">
        <v>32</v>
      </c>
      <c r="J174" s="6">
        <v>4</v>
      </c>
      <c r="K174" s="4" t="s">
        <v>27</v>
      </c>
      <c r="L174" s="4" t="s">
        <v>28</v>
      </c>
      <c r="M174" t="str">
        <f t="shared" si="15"/>
        <v>LOW</v>
      </c>
      <c r="N174" s="31">
        <f t="shared" si="18"/>
        <v>0</v>
      </c>
      <c r="O174" t="str">
        <f t="shared" si="19"/>
        <v>Medium</v>
      </c>
      <c r="P174" s="31">
        <f t="shared" si="20"/>
        <v>979</v>
      </c>
      <c r="Q174">
        <f t="shared" si="16"/>
        <v>0</v>
      </c>
      <c r="R174">
        <f t="shared" si="17"/>
        <v>0</v>
      </c>
      <c r="S174">
        <f t="shared" si="21"/>
        <v>0</v>
      </c>
    </row>
    <row r="175" spans="1:19">
      <c r="A175" s="4" t="s">
        <v>25</v>
      </c>
      <c r="B175" s="5">
        <v>0</v>
      </c>
      <c r="C175" s="5">
        <v>948</v>
      </c>
      <c r="D175" s="6">
        <v>19</v>
      </c>
      <c r="E175" s="4">
        <v>2</v>
      </c>
      <c r="F175" s="4" t="s">
        <v>35</v>
      </c>
      <c r="G175" s="4" t="s">
        <v>26</v>
      </c>
      <c r="H175" s="6">
        <v>20</v>
      </c>
      <c r="I175" s="4" t="s">
        <v>32</v>
      </c>
      <c r="J175" s="6">
        <v>4</v>
      </c>
      <c r="K175" s="4" t="s">
        <v>27</v>
      </c>
      <c r="L175" s="4" t="s">
        <v>24</v>
      </c>
      <c r="M175" t="str">
        <f t="shared" si="15"/>
        <v>LOW</v>
      </c>
      <c r="N175" s="31">
        <f t="shared" si="18"/>
        <v>0</v>
      </c>
      <c r="O175" t="str">
        <f t="shared" si="19"/>
        <v>Medium</v>
      </c>
      <c r="P175" s="31">
        <f t="shared" si="20"/>
        <v>948</v>
      </c>
      <c r="Q175">
        <f t="shared" si="16"/>
        <v>0</v>
      </c>
      <c r="R175">
        <f t="shared" si="17"/>
        <v>0</v>
      </c>
      <c r="S175">
        <f t="shared" si="21"/>
        <v>0</v>
      </c>
    </row>
    <row r="176" spans="1:19">
      <c r="A176" s="4" t="s">
        <v>34</v>
      </c>
      <c r="B176" s="5">
        <v>339</v>
      </c>
      <c r="C176" s="5">
        <v>2790</v>
      </c>
      <c r="D176" s="6">
        <v>22</v>
      </c>
      <c r="E176" s="4">
        <v>55</v>
      </c>
      <c r="F176" s="4" t="s">
        <v>20</v>
      </c>
      <c r="G176" s="4" t="s">
        <v>26</v>
      </c>
      <c r="H176" s="6">
        <v>60</v>
      </c>
      <c r="I176" s="4" t="s">
        <v>32</v>
      </c>
      <c r="J176" s="6">
        <v>2</v>
      </c>
      <c r="K176" s="4" t="s">
        <v>23</v>
      </c>
      <c r="L176" s="4" t="s">
        <v>28</v>
      </c>
      <c r="M176" t="str">
        <f t="shared" si="15"/>
        <v>Medium</v>
      </c>
      <c r="N176" s="31">
        <f t="shared" si="18"/>
        <v>339</v>
      </c>
      <c r="O176" t="str">
        <f t="shared" si="19"/>
        <v>HIGH</v>
      </c>
      <c r="P176" s="31">
        <f t="shared" si="20"/>
        <v>2790</v>
      </c>
      <c r="Q176">
        <f t="shared" si="16"/>
        <v>0</v>
      </c>
      <c r="R176">
        <f t="shared" si="17"/>
        <v>0</v>
      </c>
      <c r="S176">
        <f t="shared" si="21"/>
        <v>0</v>
      </c>
    </row>
    <row r="177" spans="1:19">
      <c r="A177" s="4" t="s">
        <v>36</v>
      </c>
      <c r="B177" s="5">
        <v>0</v>
      </c>
      <c r="C177" s="5">
        <v>309</v>
      </c>
      <c r="D177" s="6">
        <v>49</v>
      </c>
      <c r="E177" s="4">
        <v>37</v>
      </c>
      <c r="F177" s="4" t="s">
        <v>20</v>
      </c>
      <c r="G177" s="4" t="s">
        <v>21</v>
      </c>
      <c r="H177" s="6">
        <v>25</v>
      </c>
      <c r="I177" s="4" t="s">
        <v>22</v>
      </c>
      <c r="J177" s="6">
        <v>3</v>
      </c>
      <c r="K177" s="4" t="s">
        <v>27</v>
      </c>
      <c r="L177" s="4" t="s">
        <v>24</v>
      </c>
      <c r="M177" t="str">
        <f t="shared" si="15"/>
        <v>LOW</v>
      </c>
      <c r="N177" s="31">
        <f t="shared" si="18"/>
        <v>0</v>
      </c>
      <c r="O177" t="str">
        <f t="shared" si="19"/>
        <v>Medium</v>
      </c>
      <c r="P177" s="31">
        <f t="shared" si="20"/>
        <v>309</v>
      </c>
      <c r="Q177">
        <f t="shared" si="16"/>
        <v>0</v>
      </c>
      <c r="R177">
        <f t="shared" si="17"/>
        <v>1</v>
      </c>
      <c r="S177">
        <f t="shared" si="21"/>
        <v>0</v>
      </c>
    </row>
    <row r="178" spans="1:19">
      <c r="A178" s="4" t="s">
        <v>19</v>
      </c>
      <c r="B178" s="5">
        <v>0</v>
      </c>
      <c r="C178" s="5">
        <v>762</v>
      </c>
      <c r="D178" s="6">
        <v>10</v>
      </c>
      <c r="E178" s="4">
        <v>1</v>
      </c>
      <c r="F178" s="4" t="s">
        <v>35</v>
      </c>
      <c r="G178" s="4" t="s">
        <v>26</v>
      </c>
      <c r="H178" s="6">
        <v>21</v>
      </c>
      <c r="I178" s="4" t="s">
        <v>32</v>
      </c>
      <c r="J178" s="6">
        <v>4</v>
      </c>
      <c r="K178" s="4" t="s">
        <v>27</v>
      </c>
      <c r="L178" s="4" t="s">
        <v>28</v>
      </c>
      <c r="M178" t="str">
        <f t="shared" si="15"/>
        <v>LOW</v>
      </c>
      <c r="N178" s="31">
        <f t="shared" si="18"/>
        <v>0</v>
      </c>
      <c r="O178" t="str">
        <f t="shared" si="19"/>
        <v>Medium</v>
      </c>
      <c r="P178" s="31">
        <f t="shared" si="20"/>
        <v>762</v>
      </c>
      <c r="Q178">
        <f t="shared" si="16"/>
        <v>0</v>
      </c>
      <c r="R178">
        <f t="shared" si="17"/>
        <v>0</v>
      </c>
      <c r="S178">
        <f t="shared" si="21"/>
        <v>0</v>
      </c>
    </row>
    <row r="179" spans="1:19">
      <c r="A179" s="4" t="s">
        <v>19</v>
      </c>
      <c r="B179" s="5">
        <v>0</v>
      </c>
      <c r="C179" s="5">
        <v>970</v>
      </c>
      <c r="D179" s="6">
        <v>13</v>
      </c>
      <c r="E179" s="4">
        <v>14</v>
      </c>
      <c r="F179" s="4" t="s">
        <v>35</v>
      </c>
      <c r="G179" s="4" t="s">
        <v>26</v>
      </c>
      <c r="H179" s="6">
        <v>22</v>
      </c>
      <c r="I179" s="4" t="s">
        <v>22</v>
      </c>
      <c r="J179" s="6">
        <v>1</v>
      </c>
      <c r="K179" s="4" t="s">
        <v>27</v>
      </c>
      <c r="L179" s="4" t="s">
        <v>24</v>
      </c>
      <c r="M179" t="str">
        <f t="shared" si="15"/>
        <v>LOW</v>
      </c>
      <c r="N179" s="31">
        <f t="shared" si="18"/>
        <v>0</v>
      </c>
      <c r="O179" t="str">
        <f t="shared" si="19"/>
        <v>Medium</v>
      </c>
      <c r="P179" s="31">
        <f t="shared" si="20"/>
        <v>970</v>
      </c>
      <c r="Q179">
        <f t="shared" si="16"/>
        <v>0</v>
      </c>
      <c r="R179">
        <f t="shared" si="17"/>
        <v>0</v>
      </c>
      <c r="S179">
        <f t="shared" si="21"/>
        <v>0</v>
      </c>
    </row>
    <row r="180" spans="1:19">
      <c r="A180" s="4" t="s">
        <v>36</v>
      </c>
      <c r="B180" s="5">
        <v>105</v>
      </c>
      <c r="C180" s="5">
        <v>320</v>
      </c>
      <c r="D180" s="6">
        <v>28</v>
      </c>
      <c r="E180" s="4">
        <v>54</v>
      </c>
      <c r="F180" s="4" t="s">
        <v>20</v>
      </c>
      <c r="G180" s="4" t="s">
        <v>21</v>
      </c>
      <c r="H180" s="6">
        <v>29</v>
      </c>
      <c r="I180" s="4" t="s">
        <v>22</v>
      </c>
      <c r="J180" s="6">
        <v>2</v>
      </c>
      <c r="K180" s="4" t="s">
        <v>30</v>
      </c>
      <c r="L180" s="4" t="s">
        <v>24</v>
      </c>
      <c r="M180" t="str">
        <f t="shared" si="15"/>
        <v>LOW</v>
      </c>
      <c r="N180" s="31">
        <f t="shared" si="18"/>
        <v>105</v>
      </c>
      <c r="O180" t="str">
        <f t="shared" si="19"/>
        <v>Medium</v>
      </c>
      <c r="P180" s="31">
        <f t="shared" si="20"/>
        <v>320</v>
      </c>
      <c r="Q180">
        <f t="shared" si="16"/>
        <v>0</v>
      </c>
      <c r="R180">
        <f t="shared" si="17"/>
        <v>1</v>
      </c>
      <c r="S180">
        <f t="shared" si="21"/>
        <v>0</v>
      </c>
    </row>
    <row r="181" spans="1:19">
      <c r="A181" s="4" t="s">
        <v>19</v>
      </c>
      <c r="B181" s="5">
        <v>0</v>
      </c>
      <c r="C181" s="5">
        <v>861</v>
      </c>
      <c r="D181" s="6">
        <v>13</v>
      </c>
      <c r="E181" s="4">
        <v>111</v>
      </c>
      <c r="F181" s="4" t="s">
        <v>20</v>
      </c>
      <c r="G181" s="4" t="s">
        <v>21</v>
      </c>
      <c r="H181" s="6">
        <v>56</v>
      </c>
      <c r="I181" s="4" t="s">
        <v>22</v>
      </c>
      <c r="J181" s="6">
        <v>4</v>
      </c>
      <c r="K181" s="4" t="s">
        <v>23</v>
      </c>
      <c r="L181" s="4" t="s">
        <v>28</v>
      </c>
      <c r="M181" t="str">
        <f t="shared" si="15"/>
        <v>LOW</v>
      </c>
      <c r="N181" s="31">
        <f t="shared" si="18"/>
        <v>0</v>
      </c>
      <c r="O181" t="str">
        <f t="shared" si="19"/>
        <v>Medium</v>
      </c>
      <c r="P181" s="31">
        <f t="shared" si="20"/>
        <v>861</v>
      </c>
      <c r="Q181">
        <f t="shared" si="16"/>
        <v>0</v>
      </c>
      <c r="R181">
        <f t="shared" si="17"/>
        <v>0</v>
      </c>
      <c r="S181">
        <f t="shared" si="21"/>
        <v>0</v>
      </c>
    </row>
    <row r="182" spans="1:19">
      <c r="A182" s="4" t="s">
        <v>37</v>
      </c>
      <c r="B182" s="5">
        <v>216</v>
      </c>
      <c r="C182" s="5">
        <v>262</v>
      </c>
      <c r="D182" s="6">
        <v>37</v>
      </c>
      <c r="E182" s="4">
        <v>2</v>
      </c>
      <c r="F182" s="4" t="s">
        <v>20</v>
      </c>
      <c r="G182" s="4" t="s">
        <v>21</v>
      </c>
      <c r="H182" s="6">
        <v>32</v>
      </c>
      <c r="I182" s="4" t="s">
        <v>32</v>
      </c>
      <c r="J182" s="6">
        <v>1</v>
      </c>
      <c r="K182" s="4" t="s">
        <v>23</v>
      </c>
      <c r="L182" s="4" t="s">
        <v>28</v>
      </c>
      <c r="M182" t="str">
        <f t="shared" si="15"/>
        <v>LOW</v>
      </c>
      <c r="N182" s="31">
        <f t="shared" si="18"/>
        <v>216</v>
      </c>
      <c r="O182" t="str">
        <f t="shared" si="19"/>
        <v>Medium</v>
      </c>
      <c r="P182" s="31">
        <f t="shared" si="20"/>
        <v>262</v>
      </c>
      <c r="Q182">
        <f t="shared" si="16"/>
        <v>0</v>
      </c>
      <c r="R182">
        <f t="shared" si="17"/>
        <v>1</v>
      </c>
      <c r="S182">
        <f t="shared" si="21"/>
        <v>0</v>
      </c>
    </row>
    <row r="183" spans="1:19">
      <c r="A183" s="4" t="s">
        <v>25</v>
      </c>
      <c r="B183" s="5">
        <v>113</v>
      </c>
      <c r="C183" s="5">
        <v>692</v>
      </c>
      <c r="D183" s="6">
        <v>11</v>
      </c>
      <c r="E183" s="4">
        <v>14</v>
      </c>
      <c r="F183" s="4" t="s">
        <v>20</v>
      </c>
      <c r="G183" s="4" t="s">
        <v>26</v>
      </c>
      <c r="H183" s="6">
        <v>30</v>
      </c>
      <c r="I183" s="4" t="s">
        <v>22</v>
      </c>
      <c r="J183" s="6">
        <v>2</v>
      </c>
      <c r="K183" s="4" t="s">
        <v>23</v>
      </c>
      <c r="L183" s="4" t="s">
        <v>24</v>
      </c>
      <c r="M183" t="str">
        <f t="shared" si="15"/>
        <v>LOW</v>
      </c>
      <c r="N183" s="31">
        <f t="shared" si="18"/>
        <v>113</v>
      </c>
      <c r="O183" t="str">
        <f t="shared" si="19"/>
        <v>Medium</v>
      </c>
      <c r="P183" s="31">
        <f t="shared" si="20"/>
        <v>692</v>
      </c>
      <c r="Q183">
        <f t="shared" si="16"/>
        <v>0</v>
      </c>
      <c r="R183">
        <f t="shared" si="17"/>
        <v>0</v>
      </c>
      <c r="S183">
        <f t="shared" si="21"/>
        <v>0</v>
      </c>
    </row>
    <row r="184" spans="1:19">
      <c r="A184" s="4" t="s">
        <v>36</v>
      </c>
      <c r="B184" s="5">
        <v>109</v>
      </c>
      <c r="C184" s="5">
        <v>540</v>
      </c>
      <c r="D184" s="6">
        <v>37</v>
      </c>
      <c r="E184" s="4">
        <v>1</v>
      </c>
      <c r="F184" s="4" t="s">
        <v>20</v>
      </c>
      <c r="G184" s="4" t="s">
        <v>33</v>
      </c>
      <c r="H184" s="6">
        <v>27</v>
      </c>
      <c r="I184" s="4" t="s">
        <v>32</v>
      </c>
      <c r="J184" s="6">
        <v>4</v>
      </c>
      <c r="K184" s="4" t="s">
        <v>30</v>
      </c>
      <c r="L184" s="4" t="s">
        <v>28</v>
      </c>
      <c r="M184" t="str">
        <f t="shared" si="15"/>
        <v>LOW</v>
      </c>
      <c r="N184" s="31">
        <f t="shared" si="18"/>
        <v>109</v>
      </c>
      <c r="O184" t="str">
        <f t="shared" si="19"/>
        <v>Medium</v>
      </c>
      <c r="P184" s="31">
        <f t="shared" si="20"/>
        <v>540</v>
      </c>
      <c r="Q184">
        <f t="shared" si="16"/>
        <v>0</v>
      </c>
      <c r="R184">
        <f t="shared" si="17"/>
        <v>0</v>
      </c>
      <c r="S184">
        <f t="shared" si="21"/>
        <v>0</v>
      </c>
    </row>
    <row r="185" spans="1:19">
      <c r="A185" s="4" t="s">
        <v>29</v>
      </c>
      <c r="B185" s="5">
        <v>0</v>
      </c>
      <c r="C185" s="5">
        <v>470</v>
      </c>
      <c r="D185" s="6">
        <v>13</v>
      </c>
      <c r="E185" s="4">
        <v>0</v>
      </c>
      <c r="F185" s="4" t="s">
        <v>35</v>
      </c>
      <c r="G185" s="4" t="s">
        <v>26</v>
      </c>
      <c r="H185" s="6">
        <v>37</v>
      </c>
      <c r="I185" s="4" t="s">
        <v>22</v>
      </c>
      <c r="J185" s="6">
        <v>2</v>
      </c>
      <c r="K185" s="4" t="s">
        <v>39</v>
      </c>
      <c r="L185" s="4" t="s">
        <v>24</v>
      </c>
      <c r="M185" t="str">
        <f t="shared" si="15"/>
        <v>LOW</v>
      </c>
      <c r="N185" s="31">
        <f t="shared" si="18"/>
        <v>0</v>
      </c>
      <c r="O185" t="str">
        <f t="shared" si="19"/>
        <v>Medium</v>
      </c>
      <c r="P185" s="31">
        <f t="shared" si="20"/>
        <v>470</v>
      </c>
      <c r="Q185">
        <f t="shared" si="16"/>
        <v>1</v>
      </c>
      <c r="R185">
        <f t="shared" si="17"/>
        <v>1</v>
      </c>
      <c r="S185">
        <f t="shared" si="21"/>
        <v>1</v>
      </c>
    </row>
    <row r="186" spans="1:19">
      <c r="A186" s="4" t="s">
        <v>29</v>
      </c>
      <c r="B186" s="5">
        <v>0</v>
      </c>
      <c r="C186" s="5">
        <v>192</v>
      </c>
      <c r="D186" s="6">
        <v>7</v>
      </c>
      <c r="E186" s="4">
        <v>2</v>
      </c>
      <c r="F186" s="4" t="s">
        <v>20</v>
      </c>
      <c r="G186" s="4" t="s">
        <v>21</v>
      </c>
      <c r="H186" s="6">
        <v>39</v>
      </c>
      <c r="I186" s="4" t="s">
        <v>22</v>
      </c>
      <c r="J186" s="6">
        <v>4</v>
      </c>
      <c r="K186" s="4" t="s">
        <v>23</v>
      </c>
      <c r="L186" s="4" t="s">
        <v>24</v>
      </c>
      <c r="M186" t="str">
        <f t="shared" si="15"/>
        <v>LOW</v>
      </c>
      <c r="N186" s="31">
        <f t="shared" si="18"/>
        <v>0</v>
      </c>
      <c r="O186" t="str">
        <f t="shared" si="19"/>
        <v>LOW</v>
      </c>
      <c r="P186" s="31">
        <f t="shared" si="20"/>
        <v>192</v>
      </c>
      <c r="Q186">
        <f t="shared" si="16"/>
        <v>1</v>
      </c>
      <c r="R186">
        <f t="shared" si="17"/>
        <v>1</v>
      </c>
      <c r="S186">
        <f t="shared" si="21"/>
        <v>1</v>
      </c>
    </row>
    <row r="187" spans="1:19">
      <c r="A187" s="4" t="s">
        <v>29</v>
      </c>
      <c r="B187" s="5">
        <v>8176</v>
      </c>
      <c r="C187" s="5">
        <v>12230</v>
      </c>
      <c r="D187" s="6">
        <v>7</v>
      </c>
      <c r="E187" s="4">
        <v>5</v>
      </c>
      <c r="F187" s="4" t="s">
        <v>20</v>
      </c>
      <c r="G187" s="4" t="s">
        <v>33</v>
      </c>
      <c r="H187" s="6">
        <v>26</v>
      </c>
      <c r="I187" s="4" t="s">
        <v>22</v>
      </c>
      <c r="J187" s="6">
        <v>2</v>
      </c>
      <c r="K187" s="4" t="s">
        <v>39</v>
      </c>
      <c r="L187" s="4" t="s">
        <v>24</v>
      </c>
      <c r="M187" t="str">
        <f t="shared" si="15"/>
        <v>HIGH</v>
      </c>
      <c r="N187" s="31">
        <f t="shared" si="18"/>
        <v>8176</v>
      </c>
      <c r="O187" t="str">
        <f t="shared" si="19"/>
        <v>HIGH</v>
      </c>
      <c r="P187" s="31">
        <f t="shared" si="20"/>
        <v>12230</v>
      </c>
      <c r="Q187">
        <f t="shared" si="16"/>
        <v>1</v>
      </c>
      <c r="R187">
        <f t="shared" si="17"/>
        <v>0</v>
      </c>
      <c r="S187">
        <f t="shared" si="21"/>
        <v>0</v>
      </c>
    </row>
    <row r="188" spans="1:19">
      <c r="A188" s="4" t="s">
        <v>37</v>
      </c>
      <c r="B188" s="5">
        <v>0</v>
      </c>
      <c r="C188" s="5">
        <v>772</v>
      </c>
      <c r="D188" s="6">
        <v>25</v>
      </c>
      <c r="E188" s="4">
        <v>19</v>
      </c>
      <c r="F188" s="4" t="s">
        <v>20</v>
      </c>
      <c r="G188" s="4" t="s">
        <v>26</v>
      </c>
      <c r="H188" s="6">
        <v>32</v>
      </c>
      <c r="I188" s="4" t="s">
        <v>22</v>
      </c>
      <c r="J188" s="6">
        <v>2</v>
      </c>
      <c r="K188" s="4" t="s">
        <v>27</v>
      </c>
      <c r="L188" s="4" t="s">
        <v>24</v>
      </c>
      <c r="M188" t="str">
        <f t="shared" si="15"/>
        <v>LOW</v>
      </c>
      <c r="N188" s="31">
        <f t="shared" si="18"/>
        <v>0</v>
      </c>
      <c r="O188" t="str">
        <f t="shared" si="19"/>
        <v>Medium</v>
      </c>
      <c r="P188" s="31">
        <f t="shared" si="20"/>
        <v>772</v>
      </c>
      <c r="Q188">
        <f t="shared" si="16"/>
        <v>0</v>
      </c>
      <c r="R188">
        <f t="shared" si="17"/>
        <v>0</v>
      </c>
      <c r="S188">
        <f t="shared" si="21"/>
        <v>0</v>
      </c>
    </row>
    <row r="189" spans="1:19">
      <c r="A189" s="4" t="s">
        <v>25</v>
      </c>
      <c r="B189" s="5">
        <v>468</v>
      </c>
      <c r="C189" s="5">
        <v>14186</v>
      </c>
      <c r="D189" s="6">
        <v>22</v>
      </c>
      <c r="E189" s="4">
        <v>24</v>
      </c>
      <c r="F189" s="4" t="s">
        <v>20</v>
      </c>
      <c r="G189" s="4" t="s">
        <v>21</v>
      </c>
      <c r="H189" s="6">
        <v>31</v>
      </c>
      <c r="I189" s="4" t="s">
        <v>22</v>
      </c>
      <c r="J189" s="6">
        <v>2</v>
      </c>
      <c r="K189" s="4" t="s">
        <v>27</v>
      </c>
      <c r="L189" s="4" t="s">
        <v>24</v>
      </c>
      <c r="M189" t="str">
        <f t="shared" si="15"/>
        <v>Medium</v>
      </c>
      <c r="N189" s="31">
        <f t="shared" si="18"/>
        <v>468</v>
      </c>
      <c r="O189" t="str">
        <f t="shared" si="19"/>
        <v>HIGH</v>
      </c>
      <c r="P189" s="31">
        <f t="shared" si="20"/>
        <v>14186</v>
      </c>
      <c r="Q189">
        <f t="shared" si="16"/>
        <v>0</v>
      </c>
      <c r="R189">
        <f t="shared" si="17"/>
        <v>0</v>
      </c>
      <c r="S189">
        <f t="shared" si="21"/>
        <v>0</v>
      </c>
    </row>
    <row r="190" spans="1:19">
      <c r="A190" s="4" t="s">
        <v>36</v>
      </c>
      <c r="B190" s="5">
        <v>7885</v>
      </c>
      <c r="C190" s="5">
        <v>6330</v>
      </c>
      <c r="D190" s="6">
        <v>16</v>
      </c>
      <c r="E190" s="4">
        <v>14</v>
      </c>
      <c r="F190" s="4" t="s">
        <v>20</v>
      </c>
      <c r="G190" s="4" t="s">
        <v>21</v>
      </c>
      <c r="H190" s="6">
        <v>35</v>
      </c>
      <c r="I190" s="4" t="s">
        <v>22</v>
      </c>
      <c r="J190" s="6">
        <v>2</v>
      </c>
      <c r="K190" s="4" t="s">
        <v>27</v>
      </c>
      <c r="L190" s="4" t="s">
        <v>24</v>
      </c>
      <c r="M190" t="str">
        <f t="shared" si="15"/>
        <v>HIGH</v>
      </c>
      <c r="N190" s="31">
        <f t="shared" si="18"/>
        <v>7885</v>
      </c>
      <c r="O190" t="str">
        <f t="shared" si="19"/>
        <v>HIGH</v>
      </c>
      <c r="P190" s="31">
        <f t="shared" si="20"/>
        <v>6330</v>
      </c>
      <c r="Q190">
        <f t="shared" si="16"/>
        <v>0</v>
      </c>
      <c r="R190">
        <f t="shared" si="17"/>
        <v>0</v>
      </c>
      <c r="S190">
        <f t="shared" si="21"/>
        <v>0</v>
      </c>
    </row>
    <row r="191" spans="1:19">
      <c r="A191" s="4" t="s">
        <v>19</v>
      </c>
      <c r="B191" s="5">
        <v>0</v>
      </c>
      <c r="C191" s="5">
        <v>18716</v>
      </c>
      <c r="D191" s="6">
        <v>19</v>
      </c>
      <c r="E191" s="4">
        <v>93</v>
      </c>
      <c r="F191" s="4" t="s">
        <v>20</v>
      </c>
      <c r="G191" s="4" t="s">
        <v>21</v>
      </c>
      <c r="H191" s="6">
        <v>31</v>
      </c>
      <c r="I191" s="4" t="s">
        <v>22</v>
      </c>
      <c r="J191" s="6">
        <v>3</v>
      </c>
      <c r="K191" s="4" t="s">
        <v>30</v>
      </c>
      <c r="L191" s="4" t="s">
        <v>24</v>
      </c>
      <c r="M191" t="str">
        <f t="shared" si="15"/>
        <v>LOW</v>
      </c>
      <c r="N191" s="31">
        <f t="shared" si="18"/>
        <v>0</v>
      </c>
      <c r="O191" t="str">
        <f t="shared" si="19"/>
        <v>HIGH</v>
      </c>
      <c r="P191" s="31">
        <f t="shared" si="20"/>
        <v>18716</v>
      </c>
      <c r="Q191">
        <f t="shared" si="16"/>
        <v>0</v>
      </c>
      <c r="R191">
        <f t="shared" si="17"/>
        <v>0</v>
      </c>
      <c r="S191">
        <f t="shared" si="21"/>
        <v>0</v>
      </c>
    </row>
    <row r="192" spans="1:19">
      <c r="A192" s="4" t="s">
        <v>29</v>
      </c>
      <c r="B192" s="5">
        <v>0</v>
      </c>
      <c r="C192" s="5">
        <v>886</v>
      </c>
      <c r="D192" s="6">
        <v>22</v>
      </c>
      <c r="E192" s="4">
        <v>96</v>
      </c>
      <c r="F192" s="4" t="s">
        <v>20</v>
      </c>
      <c r="G192" s="4" t="s">
        <v>21</v>
      </c>
      <c r="H192" s="6">
        <v>64</v>
      </c>
      <c r="I192" s="4" t="s">
        <v>22</v>
      </c>
      <c r="J192" s="6">
        <v>4</v>
      </c>
      <c r="K192" s="4" t="s">
        <v>27</v>
      </c>
      <c r="L192" s="4" t="s">
        <v>24</v>
      </c>
      <c r="M192" t="str">
        <f t="shared" si="15"/>
        <v>LOW</v>
      </c>
      <c r="N192" s="31">
        <f t="shared" si="18"/>
        <v>0</v>
      </c>
      <c r="O192" t="str">
        <f t="shared" si="19"/>
        <v>Medium</v>
      </c>
      <c r="P192" s="31">
        <f t="shared" si="20"/>
        <v>886</v>
      </c>
      <c r="Q192">
        <f t="shared" si="16"/>
        <v>1</v>
      </c>
      <c r="R192">
        <f t="shared" si="17"/>
        <v>0</v>
      </c>
      <c r="S192">
        <f t="shared" si="21"/>
        <v>0</v>
      </c>
    </row>
    <row r="193" spans="1:19">
      <c r="A193" s="4" t="s">
        <v>34</v>
      </c>
      <c r="B193" s="5">
        <v>0</v>
      </c>
      <c r="C193" s="5">
        <v>750</v>
      </c>
      <c r="D193" s="6">
        <v>37</v>
      </c>
      <c r="E193" s="4">
        <v>2</v>
      </c>
      <c r="F193" s="4" t="s">
        <v>20</v>
      </c>
      <c r="G193" s="4" t="s">
        <v>26</v>
      </c>
      <c r="H193" s="6">
        <v>27</v>
      </c>
      <c r="I193" s="4" t="s">
        <v>22</v>
      </c>
      <c r="J193" s="6">
        <v>1</v>
      </c>
      <c r="K193" s="4" t="s">
        <v>27</v>
      </c>
      <c r="L193" s="4" t="s">
        <v>28</v>
      </c>
      <c r="M193" t="str">
        <f t="shared" si="15"/>
        <v>LOW</v>
      </c>
      <c r="N193" s="31">
        <f t="shared" si="18"/>
        <v>0</v>
      </c>
      <c r="O193" t="str">
        <f t="shared" si="19"/>
        <v>Medium</v>
      </c>
      <c r="P193" s="31">
        <f t="shared" si="20"/>
        <v>750</v>
      </c>
      <c r="Q193">
        <f t="shared" si="16"/>
        <v>0</v>
      </c>
      <c r="R193">
        <f t="shared" si="17"/>
        <v>0</v>
      </c>
      <c r="S193">
        <f t="shared" si="21"/>
        <v>0</v>
      </c>
    </row>
    <row r="194" spans="1:19">
      <c r="A194" s="4" t="s">
        <v>19</v>
      </c>
      <c r="B194" s="5">
        <v>0</v>
      </c>
      <c r="C194" s="5">
        <v>3870</v>
      </c>
      <c r="D194" s="6">
        <v>25</v>
      </c>
      <c r="E194" s="4">
        <v>11</v>
      </c>
      <c r="F194" s="4" t="s">
        <v>35</v>
      </c>
      <c r="G194" s="4" t="s">
        <v>26</v>
      </c>
      <c r="H194" s="6">
        <v>31</v>
      </c>
      <c r="I194" s="4" t="s">
        <v>22</v>
      </c>
      <c r="J194" s="6">
        <v>2</v>
      </c>
      <c r="K194" s="4" t="s">
        <v>23</v>
      </c>
      <c r="L194" s="4" t="s">
        <v>28</v>
      </c>
      <c r="M194" t="str">
        <f t="shared" si="15"/>
        <v>LOW</v>
      </c>
      <c r="N194" s="31">
        <f t="shared" si="18"/>
        <v>0</v>
      </c>
      <c r="O194" t="str">
        <f t="shared" si="19"/>
        <v>HIGH</v>
      </c>
      <c r="P194" s="31">
        <f t="shared" si="20"/>
        <v>3870</v>
      </c>
      <c r="Q194">
        <f t="shared" si="16"/>
        <v>0</v>
      </c>
      <c r="R194">
        <f t="shared" si="17"/>
        <v>0</v>
      </c>
      <c r="S194">
        <f t="shared" si="21"/>
        <v>0</v>
      </c>
    </row>
    <row r="195" spans="1:19">
      <c r="A195" s="4" t="s">
        <v>19</v>
      </c>
      <c r="B195" s="5">
        <v>0</v>
      </c>
      <c r="C195" s="5">
        <v>3273</v>
      </c>
      <c r="D195" s="6">
        <v>13</v>
      </c>
      <c r="E195" s="4">
        <v>4</v>
      </c>
      <c r="F195" s="4" t="s">
        <v>20</v>
      </c>
      <c r="G195" s="4" t="s">
        <v>33</v>
      </c>
      <c r="H195" s="6">
        <v>32</v>
      </c>
      <c r="I195" s="4" t="s">
        <v>22</v>
      </c>
      <c r="J195" s="6">
        <v>3</v>
      </c>
      <c r="K195" s="4" t="s">
        <v>23</v>
      </c>
      <c r="L195" s="4" t="s">
        <v>28</v>
      </c>
      <c r="M195" t="str">
        <f t="shared" si="15"/>
        <v>LOW</v>
      </c>
      <c r="N195" s="31">
        <f t="shared" si="18"/>
        <v>0</v>
      </c>
      <c r="O195" t="str">
        <f t="shared" si="19"/>
        <v>HIGH</v>
      </c>
      <c r="P195" s="31">
        <f t="shared" si="20"/>
        <v>3273</v>
      </c>
      <c r="Q195">
        <f t="shared" si="16"/>
        <v>0</v>
      </c>
      <c r="R195">
        <f t="shared" si="17"/>
        <v>0</v>
      </c>
      <c r="S195">
        <f t="shared" si="21"/>
        <v>0</v>
      </c>
    </row>
    <row r="196" spans="1:19">
      <c r="A196" s="4" t="s">
        <v>34</v>
      </c>
      <c r="B196" s="5">
        <v>0</v>
      </c>
      <c r="C196" s="5">
        <v>406</v>
      </c>
      <c r="D196" s="6">
        <v>6</v>
      </c>
      <c r="E196" s="4">
        <v>35</v>
      </c>
      <c r="F196" s="4" t="s">
        <v>20</v>
      </c>
      <c r="G196" s="4" t="s">
        <v>21</v>
      </c>
      <c r="H196" s="6">
        <v>73</v>
      </c>
      <c r="I196" s="4" t="s">
        <v>22</v>
      </c>
      <c r="J196" s="6">
        <v>4</v>
      </c>
      <c r="K196" s="4" t="s">
        <v>23</v>
      </c>
      <c r="L196" s="4" t="s">
        <v>24</v>
      </c>
      <c r="M196" t="str">
        <f t="shared" si="15"/>
        <v>LOW</v>
      </c>
      <c r="N196" s="31">
        <f t="shared" si="18"/>
        <v>0</v>
      </c>
      <c r="O196" t="str">
        <f t="shared" si="19"/>
        <v>Medium</v>
      </c>
      <c r="P196" s="31">
        <f t="shared" si="20"/>
        <v>406</v>
      </c>
      <c r="Q196">
        <f t="shared" si="16"/>
        <v>0</v>
      </c>
      <c r="R196">
        <f t="shared" si="17"/>
        <v>1</v>
      </c>
      <c r="S196">
        <f t="shared" si="21"/>
        <v>0</v>
      </c>
    </row>
    <row r="197" spans="1:19">
      <c r="A197" s="4" t="s">
        <v>25</v>
      </c>
      <c r="B197" s="5">
        <v>0</v>
      </c>
      <c r="C197" s="5">
        <v>461</v>
      </c>
      <c r="D197" s="6">
        <v>13</v>
      </c>
      <c r="E197" s="4">
        <v>48</v>
      </c>
      <c r="F197" s="4" t="s">
        <v>35</v>
      </c>
      <c r="G197" s="4" t="s">
        <v>26</v>
      </c>
      <c r="H197" s="6">
        <v>30</v>
      </c>
      <c r="I197" s="4" t="s">
        <v>22</v>
      </c>
      <c r="J197" s="6">
        <v>4</v>
      </c>
      <c r="K197" s="4" t="s">
        <v>23</v>
      </c>
      <c r="L197" s="4" t="s">
        <v>24</v>
      </c>
      <c r="M197" t="str">
        <f t="shared" si="15"/>
        <v>LOW</v>
      </c>
      <c r="N197" s="31">
        <f t="shared" si="18"/>
        <v>0</v>
      </c>
      <c r="O197" t="str">
        <f t="shared" si="19"/>
        <v>Medium</v>
      </c>
      <c r="P197" s="31">
        <f t="shared" si="20"/>
        <v>461</v>
      </c>
      <c r="Q197">
        <f t="shared" si="16"/>
        <v>0</v>
      </c>
      <c r="R197">
        <f t="shared" si="17"/>
        <v>1</v>
      </c>
      <c r="S197">
        <f t="shared" si="21"/>
        <v>0</v>
      </c>
    </row>
    <row r="198" spans="1:19">
      <c r="A198" s="4" t="s">
        <v>25</v>
      </c>
      <c r="B198" s="5">
        <v>0</v>
      </c>
      <c r="C198" s="5">
        <v>340</v>
      </c>
      <c r="D198" s="6">
        <v>19</v>
      </c>
      <c r="E198" s="4">
        <v>4</v>
      </c>
      <c r="F198" s="4" t="s">
        <v>20</v>
      </c>
      <c r="G198" s="4" t="s">
        <v>33</v>
      </c>
      <c r="H198" s="6">
        <v>42</v>
      </c>
      <c r="I198" s="4" t="s">
        <v>22</v>
      </c>
      <c r="J198" s="6">
        <v>1</v>
      </c>
      <c r="K198" s="4" t="s">
        <v>23</v>
      </c>
      <c r="L198" s="4" t="s">
        <v>28</v>
      </c>
      <c r="M198" t="str">
        <f t="shared" si="15"/>
        <v>LOW</v>
      </c>
      <c r="N198" s="31">
        <f t="shared" si="18"/>
        <v>0</v>
      </c>
      <c r="O198" t="str">
        <f t="shared" si="19"/>
        <v>Medium</v>
      </c>
      <c r="P198" s="31">
        <f t="shared" si="20"/>
        <v>340</v>
      </c>
      <c r="Q198">
        <f t="shared" si="16"/>
        <v>0</v>
      </c>
      <c r="R198">
        <f t="shared" si="17"/>
        <v>1</v>
      </c>
      <c r="S198">
        <f t="shared" si="21"/>
        <v>0</v>
      </c>
    </row>
    <row r="199" spans="1:19">
      <c r="A199" s="4" t="s">
        <v>19</v>
      </c>
      <c r="B199" s="5">
        <v>0</v>
      </c>
      <c r="C199" s="5">
        <v>6490</v>
      </c>
      <c r="D199" s="6">
        <v>19</v>
      </c>
      <c r="E199" s="4">
        <v>85</v>
      </c>
      <c r="F199" s="4" t="s">
        <v>20</v>
      </c>
      <c r="G199" s="4" t="s">
        <v>21</v>
      </c>
      <c r="H199" s="6">
        <v>45</v>
      </c>
      <c r="I199" s="4" t="s">
        <v>22</v>
      </c>
      <c r="J199" s="6">
        <v>4</v>
      </c>
      <c r="K199" s="4" t="s">
        <v>27</v>
      </c>
      <c r="L199" s="4" t="s">
        <v>24</v>
      </c>
      <c r="M199" t="str">
        <f t="shared" si="15"/>
        <v>LOW</v>
      </c>
      <c r="N199" s="31">
        <f t="shared" si="18"/>
        <v>0</v>
      </c>
      <c r="O199" t="str">
        <f t="shared" si="19"/>
        <v>HIGH</v>
      </c>
      <c r="P199" s="31">
        <f t="shared" si="20"/>
        <v>6490</v>
      </c>
      <c r="Q199">
        <f t="shared" si="16"/>
        <v>0</v>
      </c>
      <c r="R199">
        <f t="shared" si="17"/>
        <v>0</v>
      </c>
      <c r="S199">
        <f t="shared" si="21"/>
        <v>0</v>
      </c>
    </row>
    <row r="200" spans="1:19">
      <c r="A200" s="4" t="s">
        <v>19</v>
      </c>
      <c r="B200" s="5">
        <v>734</v>
      </c>
      <c r="C200" s="5">
        <v>348</v>
      </c>
      <c r="D200" s="6">
        <v>7</v>
      </c>
      <c r="E200" s="4">
        <v>100</v>
      </c>
      <c r="F200" s="4" t="s">
        <v>20</v>
      </c>
      <c r="G200" s="4" t="s">
        <v>21</v>
      </c>
      <c r="H200" s="6">
        <v>27</v>
      </c>
      <c r="I200" s="4" t="s">
        <v>22</v>
      </c>
      <c r="J200" s="6">
        <v>4</v>
      </c>
      <c r="K200" s="4" t="s">
        <v>27</v>
      </c>
      <c r="L200" s="4" t="s">
        <v>24</v>
      </c>
      <c r="M200" t="str">
        <f t="shared" si="15"/>
        <v>Medium</v>
      </c>
      <c r="N200" s="31">
        <f t="shared" si="18"/>
        <v>734</v>
      </c>
      <c r="O200" t="str">
        <f t="shared" si="19"/>
        <v>Medium</v>
      </c>
      <c r="P200" s="31">
        <f t="shared" si="20"/>
        <v>348</v>
      </c>
      <c r="Q200">
        <f t="shared" si="16"/>
        <v>0</v>
      </c>
      <c r="R200">
        <f t="shared" si="17"/>
        <v>1</v>
      </c>
      <c r="S200">
        <f t="shared" si="21"/>
        <v>0</v>
      </c>
    </row>
    <row r="201" spans="1:19">
      <c r="A201" s="4" t="s">
        <v>25</v>
      </c>
      <c r="B201" s="5">
        <v>0</v>
      </c>
      <c r="C201" s="5">
        <v>506</v>
      </c>
      <c r="D201" s="6">
        <v>25</v>
      </c>
      <c r="E201" s="4">
        <v>3</v>
      </c>
      <c r="F201" s="4" t="s">
        <v>35</v>
      </c>
      <c r="G201" s="4" t="s">
        <v>26</v>
      </c>
      <c r="H201" s="6">
        <v>22</v>
      </c>
      <c r="I201" s="4" t="s">
        <v>32</v>
      </c>
      <c r="J201" s="6">
        <v>4</v>
      </c>
      <c r="K201" s="4" t="s">
        <v>23</v>
      </c>
      <c r="L201" s="4" t="s">
        <v>28</v>
      </c>
      <c r="M201" t="str">
        <f t="shared" si="15"/>
        <v>LOW</v>
      </c>
      <c r="N201" s="31">
        <f t="shared" si="18"/>
        <v>0</v>
      </c>
      <c r="O201" t="str">
        <f t="shared" si="19"/>
        <v>Medium</v>
      </c>
      <c r="P201" s="31">
        <f t="shared" si="20"/>
        <v>506</v>
      </c>
      <c r="Q201">
        <f t="shared" si="16"/>
        <v>0</v>
      </c>
      <c r="R201">
        <f t="shared" si="17"/>
        <v>0</v>
      </c>
      <c r="S201">
        <f t="shared" si="21"/>
        <v>0</v>
      </c>
    </row>
    <row r="202" spans="1:19">
      <c r="A202" s="4" t="s">
        <v>36</v>
      </c>
      <c r="B202" s="5">
        <v>0</v>
      </c>
      <c r="C202" s="5">
        <v>14717</v>
      </c>
      <c r="D202" s="6">
        <v>28</v>
      </c>
      <c r="E202" s="4">
        <v>7</v>
      </c>
      <c r="F202" s="4" t="s">
        <v>20</v>
      </c>
      <c r="G202" s="4" t="s">
        <v>21</v>
      </c>
      <c r="H202" s="6">
        <v>26</v>
      </c>
      <c r="I202" s="4" t="s">
        <v>22</v>
      </c>
      <c r="J202" s="6">
        <v>2</v>
      </c>
      <c r="K202" s="4" t="s">
        <v>27</v>
      </c>
      <c r="L202" s="4" t="s">
        <v>24</v>
      </c>
      <c r="M202" t="str">
        <f t="shared" si="15"/>
        <v>LOW</v>
      </c>
      <c r="N202" s="31">
        <f t="shared" si="18"/>
        <v>0</v>
      </c>
      <c r="O202" t="str">
        <f t="shared" si="19"/>
        <v>HIGH</v>
      </c>
      <c r="P202" s="31">
        <f t="shared" si="20"/>
        <v>14717</v>
      </c>
      <c r="Q202">
        <f t="shared" si="16"/>
        <v>0</v>
      </c>
      <c r="R202">
        <f t="shared" si="17"/>
        <v>0</v>
      </c>
      <c r="S202">
        <f t="shared" si="21"/>
        <v>0</v>
      </c>
    </row>
    <row r="203" spans="1:19">
      <c r="A203" s="4" t="s">
        <v>34</v>
      </c>
      <c r="B203" s="5">
        <v>172</v>
      </c>
      <c r="C203" s="5">
        <v>0</v>
      </c>
      <c r="D203" s="6">
        <v>25</v>
      </c>
      <c r="E203" s="4">
        <v>36</v>
      </c>
      <c r="F203" s="4" t="s">
        <v>20</v>
      </c>
      <c r="G203" s="4" t="s">
        <v>21</v>
      </c>
      <c r="H203" s="6">
        <v>33</v>
      </c>
      <c r="I203" s="4" t="s">
        <v>22</v>
      </c>
      <c r="J203" s="6">
        <v>3</v>
      </c>
      <c r="K203" s="4" t="s">
        <v>27</v>
      </c>
      <c r="L203" s="4" t="s">
        <v>24</v>
      </c>
      <c r="M203" t="str">
        <f t="shared" si="15"/>
        <v>LOW</v>
      </c>
      <c r="N203" s="31">
        <f t="shared" si="18"/>
        <v>172</v>
      </c>
      <c r="O203" t="str">
        <f t="shared" si="19"/>
        <v>LOW</v>
      </c>
      <c r="P203" s="31">
        <f t="shared" si="20"/>
        <v>0</v>
      </c>
      <c r="Q203">
        <f t="shared" si="16"/>
        <v>0</v>
      </c>
      <c r="R203">
        <f t="shared" si="17"/>
        <v>1</v>
      </c>
      <c r="S203">
        <f t="shared" si="21"/>
        <v>0</v>
      </c>
    </row>
    <row r="204" spans="1:19">
      <c r="A204" s="4" t="s">
        <v>29</v>
      </c>
      <c r="B204" s="5">
        <v>644</v>
      </c>
      <c r="C204" s="5">
        <v>1571</v>
      </c>
      <c r="D204" s="6">
        <v>19</v>
      </c>
      <c r="E204" s="4">
        <v>1</v>
      </c>
      <c r="F204" s="4" t="s">
        <v>35</v>
      </c>
      <c r="G204" s="4" t="s">
        <v>26</v>
      </c>
      <c r="H204" s="6">
        <v>27</v>
      </c>
      <c r="I204" s="4" t="s">
        <v>22</v>
      </c>
      <c r="J204" s="6">
        <v>3</v>
      </c>
      <c r="K204" s="4" t="s">
        <v>27</v>
      </c>
      <c r="L204" s="4" t="s">
        <v>28</v>
      </c>
      <c r="M204" t="str">
        <f t="shared" si="15"/>
        <v>Medium</v>
      </c>
      <c r="N204" s="31">
        <f t="shared" si="18"/>
        <v>644</v>
      </c>
      <c r="O204" t="str">
        <f t="shared" si="19"/>
        <v>Medium</v>
      </c>
      <c r="P204" s="31">
        <f t="shared" si="20"/>
        <v>1571</v>
      </c>
      <c r="Q204">
        <f t="shared" si="16"/>
        <v>1</v>
      </c>
      <c r="R204">
        <f t="shared" si="17"/>
        <v>0</v>
      </c>
      <c r="S204">
        <f t="shared" si="21"/>
        <v>0</v>
      </c>
    </row>
    <row r="205" spans="1:19">
      <c r="A205" s="4" t="s">
        <v>29</v>
      </c>
      <c r="B205" s="5">
        <v>0</v>
      </c>
      <c r="C205" s="5">
        <v>0</v>
      </c>
      <c r="D205" s="6">
        <v>25</v>
      </c>
      <c r="E205" s="4">
        <v>19</v>
      </c>
      <c r="F205" s="4" t="s">
        <v>35</v>
      </c>
      <c r="G205" s="4" t="s">
        <v>26</v>
      </c>
      <c r="H205" s="6">
        <v>24</v>
      </c>
      <c r="I205" s="4" t="s">
        <v>32</v>
      </c>
      <c r="J205" s="6">
        <v>4</v>
      </c>
      <c r="K205" s="4" t="s">
        <v>27</v>
      </c>
      <c r="L205" s="4" t="s">
        <v>28</v>
      </c>
      <c r="M205" t="str">
        <f t="shared" si="15"/>
        <v>LOW</v>
      </c>
      <c r="N205" s="31">
        <f t="shared" si="18"/>
        <v>0</v>
      </c>
      <c r="O205" t="str">
        <f t="shared" si="19"/>
        <v>LOW</v>
      </c>
      <c r="P205" s="31">
        <f t="shared" si="20"/>
        <v>0</v>
      </c>
      <c r="Q205">
        <f t="shared" si="16"/>
        <v>1</v>
      </c>
      <c r="R205">
        <f t="shared" si="17"/>
        <v>1</v>
      </c>
      <c r="S205">
        <f t="shared" si="21"/>
        <v>1</v>
      </c>
    </row>
    <row r="206" spans="1:19">
      <c r="A206" s="4" t="s">
        <v>25</v>
      </c>
      <c r="B206" s="5">
        <v>617</v>
      </c>
      <c r="C206" s="5">
        <v>411</v>
      </c>
      <c r="D206" s="6">
        <v>31</v>
      </c>
      <c r="E206" s="4">
        <v>3</v>
      </c>
      <c r="F206" s="4" t="s">
        <v>20</v>
      </c>
      <c r="G206" s="4" t="s">
        <v>33</v>
      </c>
      <c r="H206" s="6">
        <v>21</v>
      </c>
      <c r="I206" s="4" t="s">
        <v>22</v>
      </c>
      <c r="J206" s="6">
        <v>1</v>
      </c>
      <c r="K206" s="4" t="s">
        <v>27</v>
      </c>
      <c r="L206" s="4" t="s">
        <v>24</v>
      </c>
      <c r="M206" t="str">
        <f t="shared" si="15"/>
        <v>Medium</v>
      </c>
      <c r="N206" s="31">
        <f t="shared" si="18"/>
        <v>617</v>
      </c>
      <c r="O206" t="str">
        <f t="shared" si="19"/>
        <v>Medium</v>
      </c>
      <c r="P206" s="31">
        <f t="shared" si="20"/>
        <v>411</v>
      </c>
      <c r="Q206">
        <f t="shared" si="16"/>
        <v>0</v>
      </c>
      <c r="R206">
        <f t="shared" si="17"/>
        <v>1</v>
      </c>
      <c r="S206">
        <f t="shared" si="21"/>
        <v>0</v>
      </c>
    </row>
    <row r="207" spans="1:19">
      <c r="A207" s="4" t="s">
        <v>29</v>
      </c>
      <c r="B207" s="5">
        <v>0</v>
      </c>
      <c r="C207" s="5">
        <v>544</v>
      </c>
      <c r="D207" s="6">
        <v>25</v>
      </c>
      <c r="E207" s="4">
        <v>0</v>
      </c>
      <c r="F207" s="4" t="s">
        <v>35</v>
      </c>
      <c r="G207" s="4" t="s">
        <v>26</v>
      </c>
      <c r="H207" s="6">
        <v>28</v>
      </c>
      <c r="I207" s="4" t="s">
        <v>32</v>
      </c>
      <c r="J207" s="6">
        <v>4</v>
      </c>
      <c r="K207" s="4" t="s">
        <v>39</v>
      </c>
      <c r="L207" s="4" t="s">
        <v>28</v>
      </c>
      <c r="M207" t="str">
        <f t="shared" ref="M207:M270" si="22">IF(B207&gt;2000,"HIGH",IF(AND(B207&lt;2000,B207&gt;250),"Medium","LOW"))</f>
        <v>LOW</v>
      </c>
      <c r="N207" s="31">
        <f t="shared" si="18"/>
        <v>0</v>
      </c>
      <c r="O207" t="str">
        <f t="shared" si="19"/>
        <v>Medium</v>
      </c>
      <c r="P207" s="31">
        <f t="shared" si="20"/>
        <v>544</v>
      </c>
      <c r="Q207">
        <f t="shared" ref="Q207:Q270" si="23">IF(A207="New Car",1,0)</f>
        <v>1</v>
      </c>
      <c r="R207">
        <f t="shared" ref="R207:R270" si="24">IF(C207&lt;500,1,0)</f>
        <v>0</v>
      </c>
      <c r="S207">
        <f t="shared" si="21"/>
        <v>0</v>
      </c>
    </row>
    <row r="208" spans="1:19">
      <c r="A208" s="4" t="s">
        <v>19</v>
      </c>
      <c r="B208" s="5">
        <v>586</v>
      </c>
      <c r="C208" s="5">
        <v>0</v>
      </c>
      <c r="D208" s="6">
        <v>13</v>
      </c>
      <c r="E208" s="4">
        <v>0</v>
      </c>
      <c r="F208" s="4" t="s">
        <v>20</v>
      </c>
      <c r="G208" s="4" t="s">
        <v>21</v>
      </c>
      <c r="H208" s="6">
        <v>51</v>
      </c>
      <c r="I208" s="4" t="s">
        <v>22</v>
      </c>
      <c r="J208" s="6">
        <v>1</v>
      </c>
      <c r="K208" s="4" t="s">
        <v>30</v>
      </c>
      <c r="L208" s="4" t="s">
        <v>28</v>
      </c>
      <c r="M208" t="str">
        <f t="shared" si="22"/>
        <v>Medium</v>
      </c>
      <c r="N208" s="31">
        <f t="shared" si="18"/>
        <v>586</v>
      </c>
      <c r="O208" t="str">
        <f t="shared" si="19"/>
        <v>LOW</v>
      </c>
      <c r="P208" s="31">
        <f t="shared" si="20"/>
        <v>0</v>
      </c>
      <c r="Q208">
        <f t="shared" si="23"/>
        <v>0</v>
      </c>
      <c r="R208">
        <f t="shared" si="24"/>
        <v>1</v>
      </c>
      <c r="S208">
        <f t="shared" si="21"/>
        <v>0</v>
      </c>
    </row>
    <row r="209" spans="1:19">
      <c r="A209" s="4" t="s">
        <v>25</v>
      </c>
      <c r="B209" s="5">
        <v>0</v>
      </c>
      <c r="C209" s="5">
        <v>835</v>
      </c>
      <c r="D209" s="6">
        <v>19</v>
      </c>
      <c r="E209" s="4">
        <v>42</v>
      </c>
      <c r="F209" s="4" t="s">
        <v>35</v>
      </c>
      <c r="G209" s="4" t="s">
        <v>26</v>
      </c>
      <c r="H209" s="6">
        <v>21</v>
      </c>
      <c r="I209" s="4" t="s">
        <v>22</v>
      </c>
      <c r="J209" s="6">
        <v>1</v>
      </c>
      <c r="K209" s="4" t="s">
        <v>27</v>
      </c>
      <c r="L209" s="4" t="s">
        <v>28</v>
      </c>
      <c r="M209" t="str">
        <f t="shared" si="22"/>
        <v>LOW</v>
      </c>
      <c r="N209" s="31">
        <f t="shared" si="18"/>
        <v>0</v>
      </c>
      <c r="O209" t="str">
        <f t="shared" si="19"/>
        <v>Medium</v>
      </c>
      <c r="P209" s="31">
        <f t="shared" si="20"/>
        <v>835</v>
      </c>
      <c r="Q209">
        <f t="shared" si="23"/>
        <v>0</v>
      </c>
      <c r="R209">
        <f t="shared" si="24"/>
        <v>0</v>
      </c>
      <c r="S209">
        <f t="shared" si="21"/>
        <v>0</v>
      </c>
    </row>
    <row r="210" spans="1:19">
      <c r="A210" s="4" t="s">
        <v>19</v>
      </c>
      <c r="B210" s="5">
        <v>0</v>
      </c>
      <c r="C210" s="5">
        <v>823</v>
      </c>
      <c r="D210" s="6">
        <v>25</v>
      </c>
      <c r="E210" s="4">
        <v>47</v>
      </c>
      <c r="F210" s="4" t="s">
        <v>20</v>
      </c>
      <c r="G210" s="4" t="s">
        <v>21</v>
      </c>
      <c r="H210" s="6">
        <v>27</v>
      </c>
      <c r="I210" s="4" t="s">
        <v>22</v>
      </c>
      <c r="J210" s="6">
        <v>2</v>
      </c>
      <c r="K210" s="4" t="s">
        <v>27</v>
      </c>
      <c r="L210" s="4" t="s">
        <v>24</v>
      </c>
      <c r="M210" t="str">
        <f t="shared" si="22"/>
        <v>LOW</v>
      </c>
      <c r="N210" s="31">
        <f t="shared" ref="N210:N273" si="25">B210</f>
        <v>0</v>
      </c>
      <c r="O210" t="str">
        <f t="shared" si="19"/>
        <v>Medium</v>
      </c>
      <c r="P210" s="31">
        <f t="shared" si="20"/>
        <v>823</v>
      </c>
      <c r="Q210">
        <f t="shared" si="23"/>
        <v>0</v>
      </c>
      <c r="R210">
        <f t="shared" si="24"/>
        <v>0</v>
      </c>
      <c r="S210">
        <f t="shared" si="21"/>
        <v>0</v>
      </c>
    </row>
    <row r="211" spans="1:19">
      <c r="A211" s="4" t="s">
        <v>34</v>
      </c>
      <c r="B211" s="5">
        <v>0</v>
      </c>
      <c r="C211" s="5">
        <v>5180</v>
      </c>
      <c r="D211" s="6">
        <v>22</v>
      </c>
      <c r="E211" s="4">
        <v>4</v>
      </c>
      <c r="F211" s="4" t="s">
        <v>20</v>
      </c>
      <c r="G211" s="4" t="s">
        <v>21</v>
      </c>
      <c r="H211" s="6">
        <v>40</v>
      </c>
      <c r="I211" s="4" t="s">
        <v>22</v>
      </c>
      <c r="J211" s="6">
        <v>2</v>
      </c>
      <c r="K211" s="4" t="s">
        <v>23</v>
      </c>
      <c r="L211" s="4" t="s">
        <v>28</v>
      </c>
      <c r="M211" t="str">
        <f t="shared" si="22"/>
        <v>LOW</v>
      </c>
      <c r="N211" s="31">
        <f t="shared" si="25"/>
        <v>0</v>
      </c>
      <c r="O211" t="str">
        <f t="shared" si="19"/>
        <v>HIGH</v>
      </c>
      <c r="P211" s="31">
        <f t="shared" si="20"/>
        <v>5180</v>
      </c>
      <c r="Q211">
        <f t="shared" si="23"/>
        <v>0</v>
      </c>
      <c r="R211">
        <f t="shared" si="24"/>
        <v>0</v>
      </c>
      <c r="S211">
        <f t="shared" si="21"/>
        <v>0</v>
      </c>
    </row>
    <row r="212" spans="1:19">
      <c r="A212" s="4" t="s">
        <v>19</v>
      </c>
      <c r="B212" s="5">
        <v>0</v>
      </c>
      <c r="C212" s="5">
        <v>408</v>
      </c>
      <c r="D212" s="6">
        <v>16</v>
      </c>
      <c r="E212" s="4">
        <v>12</v>
      </c>
      <c r="F212" s="4" t="s">
        <v>20</v>
      </c>
      <c r="G212" s="4" t="s">
        <v>21</v>
      </c>
      <c r="H212" s="6">
        <v>34</v>
      </c>
      <c r="I212" s="4" t="s">
        <v>38</v>
      </c>
      <c r="J212" s="6">
        <v>4</v>
      </c>
      <c r="K212" s="4" t="s">
        <v>27</v>
      </c>
      <c r="L212" s="4" t="s">
        <v>24</v>
      </c>
      <c r="M212" t="str">
        <f t="shared" si="22"/>
        <v>LOW</v>
      </c>
      <c r="N212" s="31">
        <f t="shared" si="25"/>
        <v>0</v>
      </c>
      <c r="O212" t="str">
        <f t="shared" ref="O212:O275" si="26">IF(C212&gt;2000,"HIGH",IF(AND(C212&lt;2000,C212&gt;250),"Medium","LOW"))</f>
        <v>Medium</v>
      </c>
      <c r="P212" s="31">
        <f t="shared" ref="P212:P275" si="27">C212</f>
        <v>408</v>
      </c>
      <c r="Q212">
        <f t="shared" si="23"/>
        <v>0</v>
      </c>
      <c r="R212">
        <f t="shared" si="24"/>
        <v>1</v>
      </c>
      <c r="S212">
        <f t="shared" si="21"/>
        <v>0</v>
      </c>
    </row>
    <row r="213" spans="1:19">
      <c r="A213" s="4" t="s">
        <v>29</v>
      </c>
      <c r="B213" s="5">
        <v>0</v>
      </c>
      <c r="C213" s="5">
        <v>821</v>
      </c>
      <c r="D213" s="6">
        <v>48</v>
      </c>
      <c r="E213" s="4">
        <v>5</v>
      </c>
      <c r="F213" s="4" t="s">
        <v>35</v>
      </c>
      <c r="G213" s="4" t="s">
        <v>26</v>
      </c>
      <c r="H213" s="6">
        <v>34</v>
      </c>
      <c r="I213" s="4" t="s">
        <v>22</v>
      </c>
      <c r="J213" s="6">
        <v>1</v>
      </c>
      <c r="K213" s="4" t="s">
        <v>23</v>
      </c>
      <c r="L213" s="4" t="s">
        <v>24</v>
      </c>
      <c r="M213" t="str">
        <f t="shared" si="22"/>
        <v>LOW</v>
      </c>
      <c r="N213" s="31">
        <f t="shared" si="25"/>
        <v>0</v>
      </c>
      <c r="O213" t="str">
        <f t="shared" si="26"/>
        <v>Medium</v>
      </c>
      <c r="P213" s="31">
        <f t="shared" si="27"/>
        <v>821</v>
      </c>
      <c r="Q213">
        <f t="shared" si="23"/>
        <v>1</v>
      </c>
      <c r="R213">
        <f t="shared" si="24"/>
        <v>0</v>
      </c>
      <c r="S213">
        <f t="shared" si="21"/>
        <v>0</v>
      </c>
    </row>
    <row r="214" spans="1:19">
      <c r="A214" s="4" t="s">
        <v>31</v>
      </c>
      <c r="B214" s="5">
        <v>522</v>
      </c>
      <c r="C214" s="5">
        <v>385</v>
      </c>
      <c r="D214" s="6">
        <v>10</v>
      </c>
      <c r="E214" s="4">
        <v>66</v>
      </c>
      <c r="F214" s="4" t="s">
        <v>20</v>
      </c>
      <c r="G214" s="4" t="s">
        <v>21</v>
      </c>
      <c r="H214" s="6">
        <v>63</v>
      </c>
      <c r="I214" s="4" t="s">
        <v>22</v>
      </c>
      <c r="J214" s="6">
        <v>4</v>
      </c>
      <c r="K214" s="4" t="s">
        <v>23</v>
      </c>
      <c r="L214" s="4" t="s">
        <v>24</v>
      </c>
      <c r="M214" t="str">
        <f t="shared" si="22"/>
        <v>Medium</v>
      </c>
      <c r="N214" s="31">
        <f t="shared" si="25"/>
        <v>522</v>
      </c>
      <c r="O214" t="str">
        <f t="shared" si="26"/>
        <v>Medium</v>
      </c>
      <c r="P214" s="31">
        <f t="shared" si="27"/>
        <v>385</v>
      </c>
      <c r="Q214">
        <f t="shared" si="23"/>
        <v>0</v>
      </c>
      <c r="R214">
        <f t="shared" si="24"/>
        <v>1</v>
      </c>
      <c r="S214">
        <f t="shared" si="21"/>
        <v>0</v>
      </c>
    </row>
    <row r="215" spans="1:19">
      <c r="A215" s="4" t="s">
        <v>29</v>
      </c>
      <c r="B215" s="5">
        <v>585</v>
      </c>
      <c r="C215" s="5">
        <v>2223</v>
      </c>
      <c r="D215" s="6">
        <v>16</v>
      </c>
      <c r="E215" s="4">
        <v>0</v>
      </c>
      <c r="F215" s="4" t="s">
        <v>20</v>
      </c>
      <c r="G215" s="4" t="s">
        <v>21</v>
      </c>
      <c r="H215" s="6">
        <v>33</v>
      </c>
      <c r="I215" s="4" t="s">
        <v>22</v>
      </c>
      <c r="J215" s="6">
        <v>2</v>
      </c>
      <c r="K215" s="4" t="s">
        <v>30</v>
      </c>
      <c r="L215" s="4" t="s">
        <v>28</v>
      </c>
      <c r="M215" t="str">
        <f t="shared" si="22"/>
        <v>Medium</v>
      </c>
      <c r="N215" s="31">
        <f t="shared" si="25"/>
        <v>585</v>
      </c>
      <c r="O215" t="str">
        <f t="shared" si="26"/>
        <v>HIGH</v>
      </c>
      <c r="P215" s="31">
        <f t="shared" si="27"/>
        <v>2223</v>
      </c>
      <c r="Q215">
        <f t="shared" si="23"/>
        <v>1</v>
      </c>
      <c r="R215">
        <f t="shared" si="24"/>
        <v>0</v>
      </c>
      <c r="S215">
        <f t="shared" si="21"/>
        <v>0</v>
      </c>
    </row>
    <row r="216" spans="1:19">
      <c r="A216" s="4" t="s">
        <v>29</v>
      </c>
      <c r="B216" s="5">
        <v>5588</v>
      </c>
      <c r="C216" s="5">
        <v>0</v>
      </c>
      <c r="D216" s="6">
        <v>22</v>
      </c>
      <c r="E216" s="4">
        <v>10</v>
      </c>
      <c r="F216" s="4" t="s">
        <v>35</v>
      </c>
      <c r="G216" s="4" t="s">
        <v>26</v>
      </c>
      <c r="H216" s="6">
        <v>28</v>
      </c>
      <c r="I216" s="4" t="s">
        <v>22</v>
      </c>
      <c r="J216" s="6">
        <v>4</v>
      </c>
      <c r="K216" s="4" t="s">
        <v>27</v>
      </c>
      <c r="L216" s="4" t="s">
        <v>28</v>
      </c>
      <c r="M216" t="str">
        <f t="shared" si="22"/>
        <v>HIGH</v>
      </c>
      <c r="N216" s="31">
        <f t="shared" si="25"/>
        <v>5588</v>
      </c>
      <c r="O216" t="str">
        <f t="shared" si="26"/>
        <v>LOW</v>
      </c>
      <c r="P216" s="31">
        <f t="shared" si="27"/>
        <v>0</v>
      </c>
      <c r="Q216">
        <f t="shared" si="23"/>
        <v>1</v>
      </c>
      <c r="R216">
        <f t="shared" si="24"/>
        <v>1</v>
      </c>
      <c r="S216">
        <f t="shared" si="21"/>
        <v>1</v>
      </c>
    </row>
    <row r="217" spans="1:19">
      <c r="A217" s="4" t="s">
        <v>29</v>
      </c>
      <c r="B217" s="5">
        <v>0</v>
      </c>
      <c r="C217" s="5">
        <v>605</v>
      </c>
      <c r="D217" s="6">
        <v>37</v>
      </c>
      <c r="E217" s="4">
        <v>20</v>
      </c>
      <c r="F217" s="4" t="s">
        <v>35</v>
      </c>
      <c r="G217" s="4" t="s">
        <v>26</v>
      </c>
      <c r="H217" s="6">
        <v>24</v>
      </c>
      <c r="I217" s="4" t="s">
        <v>22</v>
      </c>
      <c r="J217" s="6">
        <v>2</v>
      </c>
      <c r="K217" s="4" t="s">
        <v>27</v>
      </c>
      <c r="L217" s="4" t="s">
        <v>28</v>
      </c>
      <c r="M217" t="str">
        <f t="shared" si="22"/>
        <v>LOW</v>
      </c>
      <c r="N217" s="31">
        <f t="shared" si="25"/>
        <v>0</v>
      </c>
      <c r="O217" t="str">
        <f t="shared" si="26"/>
        <v>Medium</v>
      </c>
      <c r="P217" s="31">
        <f t="shared" si="27"/>
        <v>605</v>
      </c>
      <c r="Q217">
        <f t="shared" si="23"/>
        <v>1</v>
      </c>
      <c r="R217">
        <f t="shared" si="24"/>
        <v>0</v>
      </c>
      <c r="S217">
        <f t="shared" si="21"/>
        <v>0</v>
      </c>
    </row>
    <row r="218" spans="1:19">
      <c r="A218" s="4" t="s">
        <v>25</v>
      </c>
      <c r="B218" s="5">
        <v>352</v>
      </c>
      <c r="C218" s="5">
        <v>7525</v>
      </c>
      <c r="D218" s="6">
        <v>13</v>
      </c>
      <c r="E218" s="4">
        <v>4</v>
      </c>
      <c r="F218" s="4" t="s">
        <v>35</v>
      </c>
      <c r="G218" s="4" t="s">
        <v>26</v>
      </c>
      <c r="H218" s="6">
        <v>18</v>
      </c>
      <c r="I218" s="4" t="s">
        <v>32</v>
      </c>
      <c r="J218" s="6">
        <v>4</v>
      </c>
      <c r="K218" s="4" t="s">
        <v>23</v>
      </c>
      <c r="L218" s="4" t="s">
        <v>24</v>
      </c>
      <c r="M218" t="str">
        <f t="shared" si="22"/>
        <v>Medium</v>
      </c>
      <c r="N218" s="31">
        <f t="shared" si="25"/>
        <v>352</v>
      </c>
      <c r="O218" t="str">
        <f t="shared" si="26"/>
        <v>HIGH</v>
      </c>
      <c r="P218" s="31">
        <f t="shared" si="27"/>
        <v>7525</v>
      </c>
      <c r="Q218">
        <f t="shared" si="23"/>
        <v>0</v>
      </c>
      <c r="R218">
        <f t="shared" si="24"/>
        <v>0</v>
      </c>
      <c r="S218">
        <f t="shared" si="21"/>
        <v>0</v>
      </c>
    </row>
    <row r="219" spans="1:19">
      <c r="A219" s="4" t="s">
        <v>19</v>
      </c>
      <c r="B219" s="5">
        <v>0</v>
      </c>
      <c r="C219" s="5">
        <v>3529</v>
      </c>
      <c r="D219" s="6">
        <v>14</v>
      </c>
      <c r="E219" s="4">
        <v>0</v>
      </c>
      <c r="F219" s="4" t="s">
        <v>35</v>
      </c>
      <c r="G219" s="4" t="s">
        <v>26</v>
      </c>
      <c r="H219" s="6">
        <v>63</v>
      </c>
      <c r="I219" s="4" t="s">
        <v>22</v>
      </c>
      <c r="J219" s="6">
        <v>4</v>
      </c>
      <c r="K219" s="4" t="s">
        <v>27</v>
      </c>
      <c r="L219" s="4" t="s">
        <v>24</v>
      </c>
      <c r="M219" t="str">
        <f t="shared" si="22"/>
        <v>LOW</v>
      </c>
      <c r="N219" s="31">
        <f t="shared" si="25"/>
        <v>0</v>
      </c>
      <c r="O219" t="str">
        <f t="shared" si="26"/>
        <v>HIGH</v>
      </c>
      <c r="P219" s="31">
        <f t="shared" si="27"/>
        <v>3529</v>
      </c>
      <c r="Q219">
        <f t="shared" si="23"/>
        <v>0</v>
      </c>
      <c r="R219">
        <f t="shared" si="24"/>
        <v>0</v>
      </c>
      <c r="S219">
        <f t="shared" si="21"/>
        <v>0</v>
      </c>
    </row>
    <row r="220" spans="1:19">
      <c r="A220" s="4" t="s">
        <v>34</v>
      </c>
      <c r="B220" s="5">
        <v>2715</v>
      </c>
      <c r="C220" s="5">
        <v>1435</v>
      </c>
      <c r="D220" s="6">
        <v>49</v>
      </c>
      <c r="E220" s="4">
        <v>14</v>
      </c>
      <c r="F220" s="4" t="s">
        <v>20</v>
      </c>
      <c r="G220" s="4" t="s">
        <v>26</v>
      </c>
      <c r="H220" s="6">
        <v>37</v>
      </c>
      <c r="I220" s="4" t="s">
        <v>22</v>
      </c>
      <c r="J220" s="6">
        <v>2</v>
      </c>
      <c r="K220" s="4" t="s">
        <v>27</v>
      </c>
      <c r="L220" s="4" t="s">
        <v>28</v>
      </c>
      <c r="M220" t="str">
        <f t="shared" si="22"/>
        <v>HIGH</v>
      </c>
      <c r="N220" s="31">
        <f t="shared" si="25"/>
        <v>2715</v>
      </c>
      <c r="O220" t="str">
        <f t="shared" si="26"/>
        <v>Medium</v>
      </c>
      <c r="P220" s="31">
        <f t="shared" si="27"/>
        <v>1435</v>
      </c>
      <c r="Q220">
        <f t="shared" si="23"/>
        <v>0</v>
      </c>
      <c r="R220">
        <f t="shared" si="24"/>
        <v>0</v>
      </c>
      <c r="S220">
        <f t="shared" si="21"/>
        <v>0</v>
      </c>
    </row>
    <row r="221" spans="1:19">
      <c r="A221" s="4" t="s">
        <v>38</v>
      </c>
      <c r="B221" s="5">
        <v>560</v>
      </c>
      <c r="C221" s="5">
        <v>887</v>
      </c>
      <c r="D221" s="6">
        <v>25</v>
      </c>
      <c r="E221" s="4">
        <v>20</v>
      </c>
      <c r="F221" s="4" t="s">
        <v>20</v>
      </c>
      <c r="G221" s="4" t="s">
        <v>21</v>
      </c>
      <c r="H221" s="6">
        <v>38</v>
      </c>
      <c r="I221" s="4" t="s">
        <v>22</v>
      </c>
      <c r="J221" s="6">
        <v>3</v>
      </c>
      <c r="K221" s="4" t="s">
        <v>30</v>
      </c>
      <c r="L221" s="4" t="s">
        <v>28</v>
      </c>
      <c r="M221" t="str">
        <f t="shared" si="22"/>
        <v>Medium</v>
      </c>
      <c r="N221" s="31">
        <f t="shared" si="25"/>
        <v>560</v>
      </c>
      <c r="O221" t="str">
        <f t="shared" si="26"/>
        <v>Medium</v>
      </c>
      <c r="P221" s="31">
        <f t="shared" si="27"/>
        <v>887</v>
      </c>
      <c r="Q221">
        <f t="shared" si="23"/>
        <v>0</v>
      </c>
      <c r="R221">
        <f t="shared" si="24"/>
        <v>0</v>
      </c>
      <c r="S221">
        <f t="shared" ref="S221:S284" si="28">IF(AND(Q221=1,R221=1),1,0)</f>
        <v>0</v>
      </c>
    </row>
    <row r="222" spans="1:19">
      <c r="A222" s="4" t="s">
        <v>19</v>
      </c>
      <c r="B222" s="5">
        <v>895</v>
      </c>
      <c r="C222" s="5">
        <v>243</v>
      </c>
      <c r="D222" s="6">
        <v>13</v>
      </c>
      <c r="E222" s="4">
        <v>4</v>
      </c>
      <c r="F222" s="4" t="s">
        <v>20</v>
      </c>
      <c r="G222" s="4" t="s">
        <v>33</v>
      </c>
      <c r="H222" s="6">
        <v>22</v>
      </c>
      <c r="I222" s="4" t="s">
        <v>32</v>
      </c>
      <c r="J222" s="6">
        <v>1</v>
      </c>
      <c r="K222" s="4" t="s">
        <v>27</v>
      </c>
      <c r="L222" s="4" t="s">
        <v>28</v>
      </c>
      <c r="M222" t="str">
        <f t="shared" si="22"/>
        <v>Medium</v>
      </c>
      <c r="N222" s="31">
        <f t="shared" si="25"/>
        <v>895</v>
      </c>
      <c r="O222" t="str">
        <f t="shared" si="26"/>
        <v>LOW</v>
      </c>
      <c r="P222" s="31">
        <f t="shared" si="27"/>
        <v>243</v>
      </c>
      <c r="Q222">
        <f t="shared" si="23"/>
        <v>0</v>
      </c>
      <c r="R222">
        <f t="shared" si="24"/>
        <v>1</v>
      </c>
      <c r="S222">
        <f t="shared" si="28"/>
        <v>0</v>
      </c>
    </row>
    <row r="223" spans="1:19">
      <c r="A223" s="4" t="s">
        <v>29</v>
      </c>
      <c r="B223" s="5">
        <v>305</v>
      </c>
      <c r="C223" s="5">
        <v>4553</v>
      </c>
      <c r="D223" s="6">
        <v>7</v>
      </c>
      <c r="E223" s="4">
        <v>2</v>
      </c>
      <c r="F223" s="4" t="s">
        <v>35</v>
      </c>
      <c r="G223" s="4" t="s">
        <v>26</v>
      </c>
      <c r="H223" s="6">
        <v>31</v>
      </c>
      <c r="I223" s="4" t="s">
        <v>22</v>
      </c>
      <c r="J223" s="6">
        <v>1</v>
      </c>
      <c r="K223" s="4" t="s">
        <v>23</v>
      </c>
      <c r="L223" s="4" t="s">
        <v>28</v>
      </c>
      <c r="M223" t="str">
        <f t="shared" si="22"/>
        <v>Medium</v>
      </c>
      <c r="N223" s="31">
        <f t="shared" si="25"/>
        <v>305</v>
      </c>
      <c r="O223" t="str">
        <f t="shared" si="26"/>
        <v>HIGH</v>
      </c>
      <c r="P223" s="31">
        <f t="shared" si="27"/>
        <v>4553</v>
      </c>
      <c r="Q223">
        <f t="shared" si="23"/>
        <v>1</v>
      </c>
      <c r="R223">
        <f t="shared" si="24"/>
        <v>0</v>
      </c>
      <c r="S223">
        <f t="shared" si="28"/>
        <v>0</v>
      </c>
    </row>
    <row r="224" spans="1:19">
      <c r="A224" s="4" t="s">
        <v>19</v>
      </c>
      <c r="B224" s="5">
        <v>0</v>
      </c>
      <c r="C224" s="5">
        <v>418</v>
      </c>
      <c r="D224" s="6">
        <v>19</v>
      </c>
      <c r="E224" s="4">
        <v>4</v>
      </c>
      <c r="F224" s="4" t="s">
        <v>20</v>
      </c>
      <c r="G224" s="4" t="s">
        <v>21</v>
      </c>
      <c r="H224" s="6">
        <v>31</v>
      </c>
      <c r="I224" s="4" t="s">
        <v>22</v>
      </c>
      <c r="J224" s="6">
        <v>2</v>
      </c>
      <c r="K224" s="4" t="s">
        <v>27</v>
      </c>
      <c r="L224" s="4" t="s">
        <v>24</v>
      </c>
      <c r="M224" t="str">
        <f t="shared" si="22"/>
        <v>LOW</v>
      </c>
      <c r="N224" s="31">
        <f t="shared" si="25"/>
        <v>0</v>
      </c>
      <c r="O224" t="str">
        <f t="shared" si="26"/>
        <v>Medium</v>
      </c>
      <c r="P224" s="31">
        <f t="shared" si="27"/>
        <v>418</v>
      </c>
      <c r="Q224">
        <f t="shared" si="23"/>
        <v>0</v>
      </c>
      <c r="R224">
        <f t="shared" si="24"/>
        <v>1</v>
      </c>
      <c r="S224">
        <f t="shared" si="28"/>
        <v>0</v>
      </c>
    </row>
    <row r="225" spans="1:19">
      <c r="A225" s="4" t="s">
        <v>29</v>
      </c>
      <c r="B225" s="5">
        <v>0</v>
      </c>
      <c r="C225" s="5">
        <v>771</v>
      </c>
      <c r="D225" s="6">
        <v>25</v>
      </c>
      <c r="E225" s="4">
        <v>0</v>
      </c>
      <c r="F225" s="4" t="s">
        <v>20</v>
      </c>
      <c r="G225" s="4" t="s">
        <v>21</v>
      </c>
      <c r="H225" s="6">
        <v>42</v>
      </c>
      <c r="I225" s="4" t="s">
        <v>38</v>
      </c>
      <c r="J225" s="6">
        <v>2</v>
      </c>
      <c r="K225" s="4" t="s">
        <v>27</v>
      </c>
      <c r="L225" s="4" t="s">
        <v>28</v>
      </c>
      <c r="M225" t="str">
        <f t="shared" si="22"/>
        <v>LOW</v>
      </c>
      <c r="N225" s="31">
        <f t="shared" si="25"/>
        <v>0</v>
      </c>
      <c r="O225" t="str">
        <f t="shared" si="26"/>
        <v>Medium</v>
      </c>
      <c r="P225" s="31">
        <f t="shared" si="27"/>
        <v>771</v>
      </c>
      <c r="Q225">
        <f t="shared" si="23"/>
        <v>1</v>
      </c>
      <c r="R225">
        <f t="shared" si="24"/>
        <v>0</v>
      </c>
      <c r="S225">
        <f t="shared" si="28"/>
        <v>0</v>
      </c>
    </row>
    <row r="226" spans="1:19">
      <c r="A226" s="4" t="s">
        <v>25</v>
      </c>
      <c r="B226" s="5">
        <v>0</v>
      </c>
      <c r="C226" s="5">
        <v>463</v>
      </c>
      <c r="D226" s="6">
        <v>11</v>
      </c>
      <c r="E226" s="4">
        <v>13</v>
      </c>
      <c r="F226" s="4" t="s">
        <v>20</v>
      </c>
      <c r="G226" s="4" t="s">
        <v>21</v>
      </c>
      <c r="H226" s="6">
        <v>24</v>
      </c>
      <c r="I226" s="4" t="s">
        <v>32</v>
      </c>
      <c r="J226" s="6">
        <v>2</v>
      </c>
      <c r="K226" s="4" t="s">
        <v>23</v>
      </c>
      <c r="L226" s="4" t="s">
        <v>28</v>
      </c>
      <c r="M226" t="str">
        <f t="shared" si="22"/>
        <v>LOW</v>
      </c>
      <c r="N226" s="31">
        <f t="shared" si="25"/>
        <v>0</v>
      </c>
      <c r="O226" t="str">
        <f t="shared" si="26"/>
        <v>Medium</v>
      </c>
      <c r="P226" s="31">
        <f t="shared" si="27"/>
        <v>463</v>
      </c>
      <c r="Q226">
        <f t="shared" si="23"/>
        <v>0</v>
      </c>
      <c r="R226">
        <f t="shared" si="24"/>
        <v>1</v>
      </c>
      <c r="S226">
        <f t="shared" si="28"/>
        <v>0</v>
      </c>
    </row>
    <row r="227" spans="1:19">
      <c r="A227" s="4" t="s">
        <v>34</v>
      </c>
      <c r="B227" s="5">
        <v>8948</v>
      </c>
      <c r="C227" s="5">
        <v>110</v>
      </c>
      <c r="D227" s="6">
        <v>31</v>
      </c>
      <c r="E227" s="4">
        <v>90</v>
      </c>
      <c r="F227" s="4" t="s">
        <v>20</v>
      </c>
      <c r="G227" s="4" t="s">
        <v>21</v>
      </c>
      <c r="H227" s="6">
        <v>65</v>
      </c>
      <c r="I227" s="4" t="s">
        <v>22</v>
      </c>
      <c r="J227" s="6">
        <v>4</v>
      </c>
      <c r="K227" s="4" t="s">
        <v>30</v>
      </c>
      <c r="L227" s="4" t="s">
        <v>28</v>
      </c>
      <c r="M227" t="str">
        <f t="shared" si="22"/>
        <v>HIGH</v>
      </c>
      <c r="N227" s="31">
        <f t="shared" si="25"/>
        <v>8948</v>
      </c>
      <c r="O227" t="str">
        <f t="shared" si="26"/>
        <v>LOW</v>
      </c>
      <c r="P227" s="31">
        <f t="shared" si="27"/>
        <v>110</v>
      </c>
      <c r="Q227">
        <f t="shared" si="23"/>
        <v>0</v>
      </c>
      <c r="R227">
        <f t="shared" si="24"/>
        <v>1</v>
      </c>
      <c r="S227">
        <f t="shared" si="28"/>
        <v>0</v>
      </c>
    </row>
    <row r="228" spans="1:19">
      <c r="A228" s="4" t="s">
        <v>36</v>
      </c>
      <c r="B228" s="5">
        <v>0</v>
      </c>
      <c r="C228" s="5">
        <v>10099</v>
      </c>
      <c r="D228" s="6">
        <v>16</v>
      </c>
      <c r="E228" s="4">
        <v>108</v>
      </c>
      <c r="F228" s="4" t="s">
        <v>20</v>
      </c>
      <c r="G228" s="4" t="s">
        <v>21</v>
      </c>
      <c r="H228" s="6">
        <v>22</v>
      </c>
      <c r="I228" s="4" t="s">
        <v>32</v>
      </c>
      <c r="J228" s="6">
        <v>4</v>
      </c>
      <c r="K228" s="4" t="s">
        <v>27</v>
      </c>
      <c r="L228" s="4" t="s">
        <v>24</v>
      </c>
      <c r="M228" t="str">
        <f t="shared" si="22"/>
        <v>LOW</v>
      </c>
      <c r="N228" s="31">
        <f t="shared" si="25"/>
        <v>0</v>
      </c>
      <c r="O228" t="str">
        <f t="shared" si="26"/>
        <v>HIGH</v>
      </c>
      <c r="P228" s="31">
        <f t="shared" si="27"/>
        <v>10099</v>
      </c>
      <c r="Q228">
        <f t="shared" si="23"/>
        <v>0</v>
      </c>
      <c r="R228">
        <f t="shared" si="24"/>
        <v>0</v>
      </c>
      <c r="S228">
        <f t="shared" si="28"/>
        <v>0</v>
      </c>
    </row>
    <row r="229" spans="1:19">
      <c r="A229" s="4" t="s">
        <v>36</v>
      </c>
      <c r="B229" s="5">
        <v>0</v>
      </c>
      <c r="C229" s="5">
        <v>13428</v>
      </c>
      <c r="D229" s="6">
        <v>7</v>
      </c>
      <c r="E229" s="4">
        <v>0</v>
      </c>
      <c r="F229" s="4" t="s">
        <v>35</v>
      </c>
      <c r="G229" s="4" t="s">
        <v>26</v>
      </c>
      <c r="H229" s="6">
        <v>22</v>
      </c>
      <c r="I229" s="4" t="s">
        <v>32</v>
      </c>
      <c r="J229" s="6">
        <v>2</v>
      </c>
      <c r="K229" s="4" t="s">
        <v>39</v>
      </c>
      <c r="L229" s="4" t="s">
        <v>24</v>
      </c>
      <c r="M229" t="str">
        <f t="shared" si="22"/>
        <v>LOW</v>
      </c>
      <c r="N229" s="31">
        <f t="shared" si="25"/>
        <v>0</v>
      </c>
      <c r="O229" t="str">
        <f t="shared" si="26"/>
        <v>HIGH</v>
      </c>
      <c r="P229" s="31">
        <f t="shared" si="27"/>
        <v>13428</v>
      </c>
      <c r="Q229">
        <f t="shared" si="23"/>
        <v>0</v>
      </c>
      <c r="R229">
        <f t="shared" si="24"/>
        <v>0</v>
      </c>
      <c r="S229">
        <f t="shared" si="28"/>
        <v>0</v>
      </c>
    </row>
    <row r="230" spans="1:19">
      <c r="A230" s="4" t="s">
        <v>19</v>
      </c>
      <c r="B230" s="5">
        <v>0</v>
      </c>
      <c r="C230" s="5">
        <v>208</v>
      </c>
      <c r="D230" s="6">
        <v>13</v>
      </c>
      <c r="E230" s="4">
        <v>23</v>
      </c>
      <c r="F230" s="4" t="s">
        <v>20</v>
      </c>
      <c r="G230" s="4" t="s">
        <v>21</v>
      </c>
      <c r="H230" s="6">
        <v>51</v>
      </c>
      <c r="I230" s="4" t="s">
        <v>22</v>
      </c>
      <c r="J230" s="6">
        <v>4</v>
      </c>
      <c r="K230" s="4" t="s">
        <v>27</v>
      </c>
      <c r="L230" s="4" t="s">
        <v>24</v>
      </c>
      <c r="M230" t="str">
        <f t="shared" si="22"/>
        <v>LOW</v>
      </c>
      <c r="N230" s="31">
        <f t="shared" si="25"/>
        <v>0</v>
      </c>
      <c r="O230" t="str">
        <f t="shared" si="26"/>
        <v>LOW</v>
      </c>
      <c r="P230" s="31">
        <f t="shared" si="27"/>
        <v>208</v>
      </c>
      <c r="Q230">
        <f t="shared" si="23"/>
        <v>0</v>
      </c>
      <c r="R230">
        <f t="shared" si="24"/>
        <v>1</v>
      </c>
      <c r="S230">
        <f t="shared" si="28"/>
        <v>0</v>
      </c>
    </row>
    <row r="231" spans="1:19">
      <c r="A231" s="4" t="s">
        <v>19</v>
      </c>
      <c r="B231" s="5">
        <v>0</v>
      </c>
      <c r="C231" s="5">
        <v>552</v>
      </c>
      <c r="D231" s="6">
        <v>13</v>
      </c>
      <c r="E231" s="4">
        <v>15</v>
      </c>
      <c r="F231" s="4" t="s">
        <v>35</v>
      </c>
      <c r="G231" s="4" t="s">
        <v>26</v>
      </c>
      <c r="H231" s="6">
        <v>23</v>
      </c>
      <c r="I231" s="4" t="s">
        <v>22</v>
      </c>
      <c r="J231" s="6">
        <v>4</v>
      </c>
      <c r="K231" s="4" t="s">
        <v>23</v>
      </c>
      <c r="L231" s="4" t="s">
        <v>28</v>
      </c>
      <c r="M231" t="str">
        <f t="shared" si="22"/>
        <v>LOW</v>
      </c>
      <c r="N231" s="31">
        <f t="shared" si="25"/>
        <v>0</v>
      </c>
      <c r="O231" t="str">
        <f t="shared" si="26"/>
        <v>Medium</v>
      </c>
      <c r="P231" s="31">
        <f t="shared" si="27"/>
        <v>552</v>
      </c>
      <c r="Q231">
        <f t="shared" si="23"/>
        <v>0</v>
      </c>
      <c r="R231">
        <f t="shared" si="24"/>
        <v>0</v>
      </c>
      <c r="S231">
        <f t="shared" si="28"/>
        <v>0</v>
      </c>
    </row>
    <row r="232" spans="1:19">
      <c r="A232" s="4" t="s">
        <v>31</v>
      </c>
      <c r="B232" s="5">
        <v>0</v>
      </c>
      <c r="C232" s="5">
        <v>3105</v>
      </c>
      <c r="D232" s="6">
        <v>16</v>
      </c>
      <c r="E232" s="4">
        <v>19</v>
      </c>
      <c r="F232" s="4" t="s">
        <v>35</v>
      </c>
      <c r="G232" s="4" t="s">
        <v>26</v>
      </c>
      <c r="H232" s="6">
        <v>30</v>
      </c>
      <c r="I232" s="4" t="s">
        <v>22</v>
      </c>
      <c r="J232" s="6">
        <v>3</v>
      </c>
      <c r="K232" s="4" t="s">
        <v>27</v>
      </c>
      <c r="L232" s="4" t="s">
        <v>24</v>
      </c>
      <c r="M232" t="str">
        <f t="shared" si="22"/>
        <v>LOW</v>
      </c>
      <c r="N232" s="31">
        <f t="shared" si="25"/>
        <v>0</v>
      </c>
      <c r="O232" t="str">
        <f t="shared" si="26"/>
        <v>HIGH</v>
      </c>
      <c r="P232" s="31">
        <f t="shared" si="27"/>
        <v>3105</v>
      </c>
      <c r="Q232">
        <f t="shared" si="23"/>
        <v>0</v>
      </c>
      <c r="R232">
        <f t="shared" si="24"/>
        <v>0</v>
      </c>
      <c r="S232">
        <f t="shared" si="28"/>
        <v>0</v>
      </c>
    </row>
    <row r="233" spans="1:19">
      <c r="A233" s="4" t="s">
        <v>19</v>
      </c>
      <c r="B233" s="5">
        <v>483</v>
      </c>
      <c r="C233" s="5">
        <v>415</v>
      </c>
      <c r="D233" s="6">
        <v>19</v>
      </c>
      <c r="E233" s="4">
        <v>6</v>
      </c>
      <c r="F233" s="4" t="s">
        <v>20</v>
      </c>
      <c r="G233" s="4" t="s">
        <v>33</v>
      </c>
      <c r="H233" s="6">
        <v>32</v>
      </c>
      <c r="I233" s="4" t="s">
        <v>22</v>
      </c>
      <c r="J233" s="6">
        <v>2</v>
      </c>
      <c r="K233" s="4" t="s">
        <v>27</v>
      </c>
      <c r="L233" s="4" t="s">
        <v>28</v>
      </c>
      <c r="M233" t="str">
        <f t="shared" si="22"/>
        <v>Medium</v>
      </c>
      <c r="N233" s="31">
        <f t="shared" si="25"/>
        <v>483</v>
      </c>
      <c r="O233" t="str">
        <f t="shared" si="26"/>
        <v>Medium</v>
      </c>
      <c r="P233" s="31">
        <f t="shared" si="27"/>
        <v>415</v>
      </c>
      <c r="Q233">
        <f t="shared" si="23"/>
        <v>0</v>
      </c>
      <c r="R233">
        <f t="shared" si="24"/>
        <v>1</v>
      </c>
      <c r="S233">
        <f t="shared" si="28"/>
        <v>0</v>
      </c>
    </row>
    <row r="234" spans="1:19">
      <c r="A234" s="4" t="s">
        <v>41</v>
      </c>
      <c r="B234" s="5">
        <v>0</v>
      </c>
      <c r="C234" s="5">
        <v>1238</v>
      </c>
      <c r="D234" s="6">
        <v>13</v>
      </c>
      <c r="E234" s="4">
        <v>0</v>
      </c>
      <c r="F234" s="4" t="s">
        <v>35</v>
      </c>
      <c r="G234" s="4" t="s">
        <v>26</v>
      </c>
      <c r="H234" s="6">
        <v>21</v>
      </c>
      <c r="I234" s="4" t="s">
        <v>22</v>
      </c>
      <c r="J234" s="6">
        <v>3</v>
      </c>
      <c r="K234" s="4" t="s">
        <v>27</v>
      </c>
      <c r="L234" s="4" t="s">
        <v>28</v>
      </c>
      <c r="M234" t="str">
        <f t="shared" si="22"/>
        <v>LOW</v>
      </c>
      <c r="N234" s="31">
        <f t="shared" si="25"/>
        <v>0</v>
      </c>
      <c r="O234" t="str">
        <f t="shared" si="26"/>
        <v>Medium</v>
      </c>
      <c r="P234" s="31">
        <f t="shared" si="27"/>
        <v>1238</v>
      </c>
      <c r="Q234">
        <f t="shared" si="23"/>
        <v>0</v>
      </c>
      <c r="R234">
        <f t="shared" si="24"/>
        <v>0</v>
      </c>
      <c r="S234">
        <f t="shared" si="28"/>
        <v>0</v>
      </c>
    </row>
    <row r="235" spans="1:19">
      <c r="A235" s="4" t="s">
        <v>31</v>
      </c>
      <c r="B235" s="5">
        <v>0</v>
      </c>
      <c r="C235" s="5">
        <v>238</v>
      </c>
      <c r="D235" s="6">
        <v>13</v>
      </c>
      <c r="E235" s="4">
        <v>2</v>
      </c>
      <c r="F235" s="4" t="s">
        <v>35</v>
      </c>
      <c r="G235" s="4" t="s">
        <v>26</v>
      </c>
      <c r="H235" s="6">
        <v>52</v>
      </c>
      <c r="I235" s="4" t="s">
        <v>22</v>
      </c>
      <c r="J235" s="6">
        <v>4</v>
      </c>
      <c r="K235" s="4" t="s">
        <v>27</v>
      </c>
      <c r="L235" s="4" t="s">
        <v>28</v>
      </c>
      <c r="M235" t="str">
        <f t="shared" si="22"/>
        <v>LOW</v>
      </c>
      <c r="N235" s="31">
        <f t="shared" si="25"/>
        <v>0</v>
      </c>
      <c r="O235" t="str">
        <f t="shared" si="26"/>
        <v>LOW</v>
      </c>
      <c r="P235" s="31">
        <f t="shared" si="27"/>
        <v>238</v>
      </c>
      <c r="Q235">
        <f t="shared" si="23"/>
        <v>0</v>
      </c>
      <c r="R235">
        <f t="shared" si="24"/>
        <v>1</v>
      </c>
      <c r="S235">
        <f t="shared" si="28"/>
        <v>0</v>
      </c>
    </row>
    <row r="236" spans="1:19">
      <c r="A236" s="4" t="s">
        <v>25</v>
      </c>
      <c r="B236" s="5">
        <v>0</v>
      </c>
      <c r="C236" s="5">
        <v>127</v>
      </c>
      <c r="D236" s="6">
        <v>31</v>
      </c>
      <c r="E236" s="4">
        <v>35</v>
      </c>
      <c r="F236" s="4" t="s">
        <v>35</v>
      </c>
      <c r="G236" s="4" t="s">
        <v>26</v>
      </c>
      <c r="H236" s="6">
        <v>22</v>
      </c>
      <c r="I236" s="4" t="s">
        <v>32</v>
      </c>
      <c r="J236" s="6">
        <v>4</v>
      </c>
      <c r="K236" s="4" t="s">
        <v>27</v>
      </c>
      <c r="L236" s="4" t="s">
        <v>28</v>
      </c>
      <c r="M236" t="str">
        <f t="shared" si="22"/>
        <v>LOW</v>
      </c>
      <c r="N236" s="31">
        <f t="shared" si="25"/>
        <v>0</v>
      </c>
      <c r="O236" t="str">
        <f t="shared" si="26"/>
        <v>LOW</v>
      </c>
      <c r="P236" s="31">
        <f t="shared" si="27"/>
        <v>127</v>
      </c>
      <c r="Q236">
        <f t="shared" si="23"/>
        <v>0</v>
      </c>
      <c r="R236">
        <f t="shared" si="24"/>
        <v>1</v>
      </c>
      <c r="S236">
        <f t="shared" si="28"/>
        <v>0</v>
      </c>
    </row>
    <row r="237" spans="1:19">
      <c r="A237" s="4" t="s">
        <v>34</v>
      </c>
      <c r="B237" s="5">
        <v>663</v>
      </c>
      <c r="C237" s="5">
        <v>0</v>
      </c>
      <c r="D237" s="6">
        <v>19</v>
      </c>
      <c r="E237" s="4">
        <v>57</v>
      </c>
      <c r="F237" s="4" t="s">
        <v>20</v>
      </c>
      <c r="G237" s="4" t="s">
        <v>21</v>
      </c>
      <c r="H237" s="6">
        <v>41</v>
      </c>
      <c r="I237" s="4" t="s">
        <v>22</v>
      </c>
      <c r="J237" s="6">
        <v>2</v>
      </c>
      <c r="K237" s="4" t="s">
        <v>27</v>
      </c>
      <c r="L237" s="4" t="s">
        <v>24</v>
      </c>
      <c r="M237" t="str">
        <f t="shared" si="22"/>
        <v>Medium</v>
      </c>
      <c r="N237" s="31">
        <f t="shared" si="25"/>
        <v>663</v>
      </c>
      <c r="O237" t="str">
        <f t="shared" si="26"/>
        <v>LOW</v>
      </c>
      <c r="P237" s="31">
        <f t="shared" si="27"/>
        <v>0</v>
      </c>
      <c r="Q237">
        <f t="shared" si="23"/>
        <v>0</v>
      </c>
      <c r="R237">
        <f t="shared" si="24"/>
        <v>1</v>
      </c>
      <c r="S237">
        <f t="shared" si="28"/>
        <v>0</v>
      </c>
    </row>
    <row r="238" spans="1:19">
      <c r="A238" s="4" t="s">
        <v>29</v>
      </c>
      <c r="B238" s="5">
        <v>624</v>
      </c>
      <c r="C238" s="5">
        <v>785</v>
      </c>
      <c r="D238" s="6">
        <v>37</v>
      </c>
      <c r="E238" s="4">
        <v>9</v>
      </c>
      <c r="F238" s="4" t="s">
        <v>35</v>
      </c>
      <c r="G238" s="4" t="s">
        <v>26</v>
      </c>
      <c r="H238" s="6">
        <v>53</v>
      </c>
      <c r="I238" s="4" t="s">
        <v>32</v>
      </c>
      <c r="J238" s="6">
        <v>2</v>
      </c>
      <c r="K238" s="4" t="s">
        <v>27</v>
      </c>
      <c r="L238" s="4" t="s">
        <v>24</v>
      </c>
      <c r="M238" t="str">
        <f t="shared" si="22"/>
        <v>Medium</v>
      </c>
      <c r="N238" s="31">
        <f t="shared" si="25"/>
        <v>624</v>
      </c>
      <c r="O238" t="str">
        <f t="shared" si="26"/>
        <v>Medium</v>
      </c>
      <c r="P238" s="31">
        <f t="shared" si="27"/>
        <v>785</v>
      </c>
      <c r="Q238">
        <f t="shared" si="23"/>
        <v>1</v>
      </c>
      <c r="R238">
        <f t="shared" si="24"/>
        <v>0</v>
      </c>
      <c r="S238">
        <f t="shared" si="28"/>
        <v>0</v>
      </c>
    </row>
    <row r="239" spans="1:19">
      <c r="A239" s="4" t="s">
        <v>37</v>
      </c>
      <c r="B239" s="5">
        <v>0</v>
      </c>
      <c r="C239" s="5">
        <v>718</v>
      </c>
      <c r="D239" s="6">
        <v>19</v>
      </c>
      <c r="E239" s="4">
        <v>0</v>
      </c>
      <c r="F239" s="4" t="s">
        <v>35</v>
      </c>
      <c r="G239" s="4" t="s">
        <v>26</v>
      </c>
      <c r="H239" s="6">
        <v>54</v>
      </c>
      <c r="I239" s="4" t="s">
        <v>38</v>
      </c>
      <c r="J239" s="6">
        <v>4</v>
      </c>
      <c r="K239" s="4" t="s">
        <v>39</v>
      </c>
      <c r="L239" s="4" t="s">
        <v>28</v>
      </c>
      <c r="M239" t="str">
        <f t="shared" si="22"/>
        <v>LOW</v>
      </c>
      <c r="N239" s="31">
        <f t="shared" si="25"/>
        <v>0</v>
      </c>
      <c r="O239" t="str">
        <f t="shared" si="26"/>
        <v>Medium</v>
      </c>
      <c r="P239" s="31">
        <f t="shared" si="27"/>
        <v>718</v>
      </c>
      <c r="Q239">
        <f t="shared" si="23"/>
        <v>0</v>
      </c>
      <c r="R239">
        <f t="shared" si="24"/>
        <v>0</v>
      </c>
      <c r="S239">
        <f t="shared" si="28"/>
        <v>0</v>
      </c>
    </row>
    <row r="240" spans="1:19">
      <c r="A240" s="4" t="s">
        <v>25</v>
      </c>
      <c r="B240" s="5">
        <v>0</v>
      </c>
      <c r="C240" s="5">
        <v>493</v>
      </c>
      <c r="D240" s="6">
        <v>13</v>
      </c>
      <c r="E240" s="4">
        <v>21</v>
      </c>
      <c r="F240" s="4" t="s">
        <v>20</v>
      </c>
      <c r="G240" s="4" t="s">
        <v>21</v>
      </c>
      <c r="H240" s="6">
        <v>37</v>
      </c>
      <c r="I240" s="4" t="s">
        <v>22</v>
      </c>
      <c r="J240" s="6">
        <v>3</v>
      </c>
      <c r="K240" s="4" t="s">
        <v>23</v>
      </c>
      <c r="L240" s="4" t="s">
        <v>24</v>
      </c>
      <c r="M240" t="str">
        <f t="shared" si="22"/>
        <v>LOW</v>
      </c>
      <c r="N240" s="31">
        <f t="shared" si="25"/>
        <v>0</v>
      </c>
      <c r="O240" t="str">
        <f t="shared" si="26"/>
        <v>Medium</v>
      </c>
      <c r="P240" s="31">
        <f t="shared" si="27"/>
        <v>493</v>
      </c>
      <c r="Q240">
        <f t="shared" si="23"/>
        <v>0</v>
      </c>
      <c r="R240">
        <f t="shared" si="24"/>
        <v>1</v>
      </c>
      <c r="S240">
        <f t="shared" si="28"/>
        <v>0</v>
      </c>
    </row>
    <row r="241" spans="1:19">
      <c r="A241" s="4" t="s">
        <v>19</v>
      </c>
      <c r="B241" s="5">
        <v>152</v>
      </c>
      <c r="C241" s="5">
        <v>757</v>
      </c>
      <c r="D241" s="6">
        <v>49</v>
      </c>
      <c r="E241" s="4">
        <v>45</v>
      </c>
      <c r="F241" s="4" t="s">
        <v>20</v>
      </c>
      <c r="G241" s="4" t="s">
        <v>21</v>
      </c>
      <c r="H241" s="6">
        <v>27</v>
      </c>
      <c r="I241" s="4" t="s">
        <v>22</v>
      </c>
      <c r="J241" s="6">
        <v>4</v>
      </c>
      <c r="K241" s="4" t="s">
        <v>27</v>
      </c>
      <c r="L241" s="4" t="s">
        <v>28</v>
      </c>
      <c r="M241" t="str">
        <f t="shared" si="22"/>
        <v>LOW</v>
      </c>
      <c r="N241" s="31">
        <f t="shared" si="25"/>
        <v>152</v>
      </c>
      <c r="O241" t="str">
        <f t="shared" si="26"/>
        <v>Medium</v>
      </c>
      <c r="P241" s="31">
        <f t="shared" si="27"/>
        <v>757</v>
      </c>
      <c r="Q241">
        <f t="shared" si="23"/>
        <v>0</v>
      </c>
      <c r="R241">
        <f t="shared" si="24"/>
        <v>0</v>
      </c>
      <c r="S241">
        <f t="shared" si="28"/>
        <v>0</v>
      </c>
    </row>
    <row r="242" spans="1:19">
      <c r="A242" s="4" t="s">
        <v>29</v>
      </c>
      <c r="B242" s="5">
        <v>0</v>
      </c>
      <c r="C242" s="5">
        <v>9125</v>
      </c>
      <c r="D242" s="6">
        <v>13</v>
      </c>
      <c r="E242" s="4">
        <v>24</v>
      </c>
      <c r="F242" s="4" t="s">
        <v>35</v>
      </c>
      <c r="G242" s="4" t="s">
        <v>26</v>
      </c>
      <c r="H242" s="6">
        <v>25</v>
      </c>
      <c r="I242" s="4" t="s">
        <v>22</v>
      </c>
      <c r="J242" s="6">
        <v>2</v>
      </c>
      <c r="K242" s="4" t="s">
        <v>27</v>
      </c>
      <c r="L242" s="4" t="s">
        <v>28</v>
      </c>
      <c r="M242" t="str">
        <f t="shared" si="22"/>
        <v>LOW</v>
      </c>
      <c r="N242" s="31">
        <f t="shared" si="25"/>
        <v>0</v>
      </c>
      <c r="O242" t="str">
        <f t="shared" si="26"/>
        <v>HIGH</v>
      </c>
      <c r="P242" s="31">
        <f t="shared" si="27"/>
        <v>9125</v>
      </c>
      <c r="Q242">
        <f t="shared" si="23"/>
        <v>1</v>
      </c>
      <c r="R242">
        <f t="shared" si="24"/>
        <v>0</v>
      </c>
      <c r="S242">
        <f t="shared" si="28"/>
        <v>0</v>
      </c>
    </row>
    <row r="243" spans="1:19">
      <c r="A243" s="4" t="s">
        <v>19</v>
      </c>
      <c r="B243" s="5">
        <v>0</v>
      </c>
      <c r="C243" s="5">
        <v>364</v>
      </c>
      <c r="D243" s="6">
        <v>13</v>
      </c>
      <c r="E243" s="4">
        <v>12</v>
      </c>
      <c r="F243" s="4" t="s">
        <v>35</v>
      </c>
      <c r="G243" s="4" t="s">
        <v>26</v>
      </c>
      <c r="H243" s="6">
        <v>34</v>
      </c>
      <c r="I243" s="4" t="s">
        <v>22</v>
      </c>
      <c r="J243" s="6">
        <v>2</v>
      </c>
      <c r="K243" s="4" t="s">
        <v>27</v>
      </c>
      <c r="L243" s="4" t="s">
        <v>24</v>
      </c>
      <c r="M243" t="str">
        <f t="shared" si="22"/>
        <v>LOW</v>
      </c>
      <c r="N243" s="31">
        <f t="shared" si="25"/>
        <v>0</v>
      </c>
      <c r="O243" t="str">
        <f t="shared" si="26"/>
        <v>Medium</v>
      </c>
      <c r="P243" s="31">
        <f t="shared" si="27"/>
        <v>364</v>
      </c>
      <c r="Q243">
        <f t="shared" si="23"/>
        <v>0</v>
      </c>
      <c r="R243">
        <f t="shared" si="24"/>
        <v>1</v>
      </c>
      <c r="S243">
        <f t="shared" si="28"/>
        <v>0</v>
      </c>
    </row>
    <row r="244" spans="1:19">
      <c r="A244" s="4" t="s">
        <v>34</v>
      </c>
      <c r="B244" s="5">
        <v>498</v>
      </c>
      <c r="C244" s="5">
        <v>598</v>
      </c>
      <c r="D244" s="6">
        <v>37</v>
      </c>
      <c r="E244" s="4">
        <v>14</v>
      </c>
      <c r="F244" s="4" t="s">
        <v>20</v>
      </c>
      <c r="G244" s="4" t="s">
        <v>26</v>
      </c>
      <c r="H244" s="6">
        <v>29</v>
      </c>
      <c r="I244" s="4" t="s">
        <v>22</v>
      </c>
      <c r="J244" s="6">
        <v>2</v>
      </c>
      <c r="K244" s="4" t="s">
        <v>30</v>
      </c>
      <c r="L244" s="4" t="s">
        <v>28</v>
      </c>
      <c r="M244" t="str">
        <f t="shared" si="22"/>
        <v>Medium</v>
      </c>
      <c r="N244" s="31">
        <f t="shared" si="25"/>
        <v>498</v>
      </c>
      <c r="O244" t="str">
        <f t="shared" si="26"/>
        <v>Medium</v>
      </c>
      <c r="P244" s="31">
        <f t="shared" si="27"/>
        <v>598</v>
      </c>
      <c r="Q244">
        <f t="shared" si="23"/>
        <v>0</v>
      </c>
      <c r="R244">
        <f t="shared" si="24"/>
        <v>0</v>
      </c>
      <c r="S244">
        <f t="shared" si="28"/>
        <v>0</v>
      </c>
    </row>
    <row r="245" spans="1:19">
      <c r="A245" s="4" t="s">
        <v>29</v>
      </c>
      <c r="B245" s="5">
        <v>0</v>
      </c>
      <c r="C245" s="5">
        <v>374</v>
      </c>
      <c r="D245" s="6">
        <v>10</v>
      </c>
      <c r="E245" s="4">
        <v>19</v>
      </c>
      <c r="F245" s="4" t="s">
        <v>20</v>
      </c>
      <c r="G245" s="4" t="s">
        <v>21</v>
      </c>
      <c r="H245" s="6">
        <v>27</v>
      </c>
      <c r="I245" s="4" t="s">
        <v>22</v>
      </c>
      <c r="J245" s="6">
        <v>3</v>
      </c>
      <c r="K245" s="4" t="s">
        <v>23</v>
      </c>
      <c r="L245" s="4" t="s">
        <v>28</v>
      </c>
      <c r="M245" t="str">
        <f t="shared" si="22"/>
        <v>LOW</v>
      </c>
      <c r="N245" s="31">
        <f t="shared" si="25"/>
        <v>0</v>
      </c>
      <c r="O245" t="str">
        <f t="shared" si="26"/>
        <v>Medium</v>
      </c>
      <c r="P245" s="31">
        <f t="shared" si="27"/>
        <v>374</v>
      </c>
      <c r="Q245">
        <f t="shared" si="23"/>
        <v>1</v>
      </c>
      <c r="R245">
        <f t="shared" si="24"/>
        <v>1</v>
      </c>
      <c r="S245">
        <f t="shared" si="28"/>
        <v>1</v>
      </c>
    </row>
    <row r="246" spans="1:19">
      <c r="A246" s="4" t="s">
        <v>19</v>
      </c>
      <c r="B246" s="5">
        <v>156</v>
      </c>
      <c r="C246" s="5">
        <v>0</v>
      </c>
      <c r="D246" s="6">
        <v>13</v>
      </c>
      <c r="E246" s="4">
        <v>58</v>
      </c>
      <c r="F246" s="4" t="s">
        <v>35</v>
      </c>
      <c r="G246" s="4" t="s">
        <v>26</v>
      </c>
      <c r="H246" s="6">
        <v>32</v>
      </c>
      <c r="I246" s="4" t="s">
        <v>22</v>
      </c>
      <c r="J246" s="6">
        <v>3</v>
      </c>
      <c r="K246" s="4" t="s">
        <v>23</v>
      </c>
      <c r="L246" s="4" t="s">
        <v>28</v>
      </c>
      <c r="M246" t="str">
        <f t="shared" si="22"/>
        <v>LOW</v>
      </c>
      <c r="N246" s="31">
        <f t="shared" si="25"/>
        <v>156</v>
      </c>
      <c r="O246" t="str">
        <f t="shared" si="26"/>
        <v>LOW</v>
      </c>
      <c r="P246" s="31">
        <f t="shared" si="27"/>
        <v>0</v>
      </c>
      <c r="Q246">
        <f t="shared" si="23"/>
        <v>0</v>
      </c>
      <c r="R246">
        <f t="shared" si="24"/>
        <v>1</v>
      </c>
      <c r="S246">
        <f t="shared" si="28"/>
        <v>0</v>
      </c>
    </row>
    <row r="247" spans="1:19">
      <c r="A247" s="4" t="s">
        <v>36</v>
      </c>
      <c r="B247" s="5">
        <v>1336</v>
      </c>
      <c r="C247" s="5">
        <v>0</v>
      </c>
      <c r="D247" s="6">
        <v>37</v>
      </c>
      <c r="E247" s="4">
        <v>11</v>
      </c>
      <c r="F247" s="4" t="s">
        <v>20</v>
      </c>
      <c r="G247" s="4" t="s">
        <v>21</v>
      </c>
      <c r="H247" s="6">
        <v>29</v>
      </c>
      <c r="I247" s="4" t="s">
        <v>22</v>
      </c>
      <c r="J247" s="6">
        <v>2</v>
      </c>
      <c r="K247" s="4" t="s">
        <v>30</v>
      </c>
      <c r="L247" s="4" t="s">
        <v>24</v>
      </c>
      <c r="M247" t="str">
        <f t="shared" si="22"/>
        <v>Medium</v>
      </c>
      <c r="N247" s="31">
        <f t="shared" si="25"/>
        <v>1336</v>
      </c>
      <c r="O247" t="str">
        <f t="shared" si="26"/>
        <v>LOW</v>
      </c>
      <c r="P247" s="31">
        <f t="shared" si="27"/>
        <v>0</v>
      </c>
      <c r="Q247">
        <f t="shared" si="23"/>
        <v>0</v>
      </c>
      <c r="R247">
        <f t="shared" si="24"/>
        <v>1</v>
      </c>
      <c r="S247">
        <f t="shared" si="28"/>
        <v>0</v>
      </c>
    </row>
    <row r="248" spans="1:19">
      <c r="A248" s="4" t="s">
        <v>29</v>
      </c>
      <c r="B248" s="5">
        <v>0</v>
      </c>
      <c r="C248" s="5">
        <v>508</v>
      </c>
      <c r="D248" s="6">
        <v>13</v>
      </c>
      <c r="E248" s="4">
        <v>3</v>
      </c>
      <c r="F248" s="4" t="s">
        <v>20</v>
      </c>
      <c r="G248" s="4" t="s">
        <v>21</v>
      </c>
      <c r="H248" s="6">
        <v>32</v>
      </c>
      <c r="I248" s="4" t="s">
        <v>22</v>
      </c>
      <c r="J248" s="6">
        <v>1</v>
      </c>
      <c r="K248" s="4" t="s">
        <v>23</v>
      </c>
      <c r="L248" s="4" t="s">
        <v>28</v>
      </c>
      <c r="M248" t="str">
        <f t="shared" si="22"/>
        <v>LOW</v>
      </c>
      <c r="N248" s="31">
        <f t="shared" si="25"/>
        <v>0</v>
      </c>
      <c r="O248" t="str">
        <f t="shared" si="26"/>
        <v>Medium</v>
      </c>
      <c r="P248" s="31">
        <f t="shared" si="27"/>
        <v>508</v>
      </c>
      <c r="Q248">
        <f t="shared" si="23"/>
        <v>1</v>
      </c>
      <c r="R248">
        <f t="shared" si="24"/>
        <v>0</v>
      </c>
      <c r="S248">
        <f t="shared" si="28"/>
        <v>0</v>
      </c>
    </row>
    <row r="249" spans="1:19">
      <c r="A249" s="4" t="s">
        <v>19</v>
      </c>
      <c r="B249" s="5">
        <v>0</v>
      </c>
      <c r="C249" s="5">
        <v>956</v>
      </c>
      <c r="D249" s="6">
        <v>25</v>
      </c>
      <c r="E249" s="4">
        <v>4</v>
      </c>
      <c r="F249" s="4" t="s">
        <v>35</v>
      </c>
      <c r="G249" s="4" t="s">
        <v>26</v>
      </c>
      <c r="H249" s="6">
        <v>28</v>
      </c>
      <c r="I249" s="4" t="s">
        <v>32</v>
      </c>
      <c r="J249" s="6">
        <v>2</v>
      </c>
      <c r="K249" s="4" t="s">
        <v>23</v>
      </c>
      <c r="L249" s="4" t="s">
        <v>28</v>
      </c>
      <c r="M249" t="str">
        <f t="shared" si="22"/>
        <v>LOW</v>
      </c>
      <c r="N249" s="31">
        <f t="shared" si="25"/>
        <v>0</v>
      </c>
      <c r="O249" t="str">
        <f t="shared" si="26"/>
        <v>Medium</v>
      </c>
      <c r="P249" s="31">
        <f t="shared" si="27"/>
        <v>956</v>
      </c>
      <c r="Q249">
        <f t="shared" si="23"/>
        <v>0</v>
      </c>
      <c r="R249">
        <f t="shared" si="24"/>
        <v>0</v>
      </c>
      <c r="S249">
        <f t="shared" si="28"/>
        <v>0</v>
      </c>
    </row>
    <row r="250" spans="1:19">
      <c r="A250" s="4" t="s">
        <v>25</v>
      </c>
      <c r="B250" s="5">
        <v>0</v>
      </c>
      <c r="C250" s="5">
        <v>636</v>
      </c>
      <c r="D250" s="6">
        <v>22</v>
      </c>
      <c r="E250" s="4">
        <v>41</v>
      </c>
      <c r="F250" s="4" t="s">
        <v>35</v>
      </c>
      <c r="G250" s="4" t="s">
        <v>26</v>
      </c>
      <c r="H250" s="6">
        <v>25</v>
      </c>
      <c r="I250" s="4" t="s">
        <v>32</v>
      </c>
      <c r="J250" s="6">
        <v>4</v>
      </c>
      <c r="K250" s="4" t="s">
        <v>23</v>
      </c>
      <c r="L250" s="4" t="s">
        <v>24</v>
      </c>
      <c r="M250" t="str">
        <f t="shared" si="22"/>
        <v>LOW</v>
      </c>
      <c r="N250" s="31">
        <f t="shared" si="25"/>
        <v>0</v>
      </c>
      <c r="O250" t="str">
        <f t="shared" si="26"/>
        <v>Medium</v>
      </c>
      <c r="P250" s="31">
        <f t="shared" si="27"/>
        <v>636</v>
      </c>
      <c r="Q250">
        <f t="shared" si="23"/>
        <v>0</v>
      </c>
      <c r="R250">
        <f t="shared" si="24"/>
        <v>0</v>
      </c>
      <c r="S250">
        <f t="shared" si="28"/>
        <v>0</v>
      </c>
    </row>
    <row r="251" spans="1:19">
      <c r="A251" s="4" t="s">
        <v>29</v>
      </c>
      <c r="B251" s="5">
        <v>2641</v>
      </c>
      <c r="C251" s="5">
        <v>0</v>
      </c>
      <c r="D251" s="6">
        <v>13</v>
      </c>
      <c r="E251" s="4">
        <v>71</v>
      </c>
      <c r="F251" s="4" t="s">
        <v>35</v>
      </c>
      <c r="G251" s="4" t="s">
        <v>26</v>
      </c>
      <c r="H251" s="6">
        <v>51</v>
      </c>
      <c r="I251" s="4" t="s">
        <v>38</v>
      </c>
      <c r="J251" s="6">
        <v>4</v>
      </c>
      <c r="K251" s="4" t="s">
        <v>30</v>
      </c>
      <c r="L251" s="4" t="s">
        <v>24</v>
      </c>
      <c r="M251" t="str">
        <f t="shared" si="22"/>
        <v>HIGH</v>
      </c>
      <c r="N251" s="31">
        <f t="shared" si="25"/>
        <v>2641</v>
      </c>
      <c r="O251" t="str">
        <f t="shared" si="26"/>
        <v>LOW</v>
      </c>
      <c r="P251" s="31">
        <f t="shared" si="27"/>
        <v>0</v>
      </c>
      <c r="Q251">
        <f t="shared" si="23"/>
        <v>1</v>
      </c>
      <c r="R251">
        <f t="shared" si="24"/>
        <v>1</v>
      </c>
      <c r="S251">
        <f t="shared" si="28"/>
        <v>1</v>
      </c>
    </row>
    <row r="252" spans="1:19">
      <c r="A252" s="4" t="s">
        <v>36</v>
      </c>
      <c r="B252" s="5">
        <v>0</v>
      </c>
      <c r="C252" s="5">
        <v>1519</v>
      </c>
      <c r="D252" s="6">
        <v>40</v>
      </c>
      <c r="E252" s="4">
        <v>74</v>
      </c>
      <c r="F252" s="4" t="s">
        <v>20</v>
      </c>
      <c r="G252" s="4" t="s">
        <v>21</v>
      </c>
      <c r="H252" s="6">
        <v>44</v>
      </c>
      <c r="I252" s="4" t="s">
        <v>22</v>
      </c>
      <c r="J252" s="6">
        <v>2</v>
      </c>
      <c r="K252" s="4" t="s">
        <v>30</v>
      </c>
      <c r="L252" s="4" t="s">
        <v>24</v>
      </c>
      <c r="M252" t="str">
        <f t="shared" si="22"/>
        <v>LOW</v>
      </c>
      <c r="N252" s="31">
        <f t="shared" si="25"/>
        <v>0</v>
      </c>
      <c r="O252" t="str">
        <f t="shared" si="26"/>
        <v>Medium</v>
      </c>
      <c r="P252" s="31">
        <f t="shared" si="27"/>
        <v>1519</v>
      </c>
      <c r="Q252">
        <f t="shared" si="23"/>
        <v>0</v>
      </c>
      <c r="R252">
        <f t="shared" si="24"/>
        <v>0</v>
      </c>
      <c r="S252">
        <f t="shared" si="28"/>
        <v>0</v>
      </c>
    </row>
    <row r="253" spans="1:19">
      <c r="A253" s="4" t="s">
        <v>34</v>
      </c>
      <c r="B253" s="5">
        <v>0</v>
      </c>
      <c r="C253" s="5">
        <v>922</v>
      </c>
      <c r="D253" s="6">
        <v>19</v>
      </c>
      <c r="E253" s="4">
        <v>29</v>
      </c>
      <c r="F253" s="4" t="s">
        <v>20</v>
      </c>
      <c r="G253" s="4" t="s">
        <v>21</v>
      </c>
      <c r="H253" s="6">
        <v>33</v>
      </c>
      <c r="I253" s="4" t="s">
        <v>22</v>
      </c>
      <c r="J253" s="6">
        <v>1</v>
      </c>
      <c r="K253" s="4" t="s">
        <v>27</v>
      </c>
      <c r="L253" s="4" t="s">
        <v>24</v>
      </c>
      <c r="M253" t="str">
        <f t="shared" si="22"/>
        <v>LOW</v>
      </c>
      <c r="N253" s="31">
        <f t="shared" si="25"/>
        <v>0</v>
      </c>
      <c r="O253" t="str">
        <f t="shared" si="26"/>
        <v>Medium</v>
      </c>
      <c r="P253" s="31">
        <f t="shared" si="27"/>
        <v>922</v>
      </c>
      <c r="Q253">
        <f t="shared" si="23"/>
        <v>0</v>
      </c>
      <c r="R253">
        <f t="shared" si="24"/>
        <v>0</v>
      </c>
      <c r="S253">
        <f t="shared" si="28"/>
        <v>0</v>
      </c>
    </row>
    <row r="254" spans="1:19">
      <c r="A254" s="4" t="s">
        <v>25</v>
      </c>
      <c r="B254" s="5">
        <v>0</v>
      </c>
      <c r="C254" s="5">
        <v>180</v>
      </c>
      <c r="D254" s="6">
        <v>5</v>
      </c>
      <c r="E254" s="4">
        <v>2</v>
      </c>
      <c r="F254" s="4" t="s">
        <v>35</v>
      </c>
      <c r="G254" s="4" t="s">
        <v>26</v>
      </c>
      <c r="H254" s="6">
        <v>22</v>
      </c>
      <c r="I254" s="4" t="s">
        <v>32</v>
      </c>
      <c r="J254" s="6">
        <v>3</v>
      </c>
      <c r="K254" s="4" t="s">
        <v>23</v>
      </c>
      <c r="L254" s="4" t="s">
        <v>24</v>
      </c>
      <c r="M254" t="str">
        <f t="shared" si="22"/>
        <v>LOW</v>
      </c>
      <c r="N254" s="31">
        <f t="shared" si="25"/>
        <v>0</v>
      </c>
      <c r="O254" t="str">
        <f t="shared" si="26"/>
        <v>LOW</v>
      </c>
      <c r="P254" s="31">
        <f t="shared" si="27"/>
        <v>180</v>
      </c>
      <c r="Q254">
        <f t="shared" si="23"/>
        <v>0</v>
      </c>
      <c r="R254">
        <f t="shared" si="24"/>
        <v>1</v>
      </c>
      <c r="S254">
        <f t="shared" si="28"/>
        <v>0</v>
      </c>
    </row>
    <row r="255" spans="1:19">
      <c r="A255" s="4" t="s">
        <v>36</v>
      </c>
      <c r="B255" s="5">
        <v>0</v>
      </c>
      <c r="C255" s="5">
        <v>701</v>
      </c>
      <c r="D255" s="6">
        <v>22</v>
      </c>
      <c r="E255" s="4">
        <v>108</v>
      </c>
      <c r="F255" s="4" t="s">
        <v>20</v>
      </c>
      <c r="G255" s="4" t="s">
        <v>21</v>
      </c>
      <c r="H255" s="6">
        <v>35</v>
      </c>
      <c r="I255" s="4" t="s">
        <v>22</v>
      </c>
      <c r="J255" s="6">
        <v>4</v>
      </c>
      <c r="K255" s="4" t="s">
        <v>30</v>
      </c>
      <c r="L255" s="4" t="s">
        <v>24</v>
      </c>
      <c r="M255" t="str">
        <f t="shared" si="22"/>
        <v>LOW</v>
      </c>
      <c r="N255" s="31">
        <f t="shared" si="25"/>
        <v>0</v>
      </c>
      <c r="O255" t="str">
        <f t="shared" si="26"/>
        <v>Medium</v>
      </c>
      <c r="P255" s="31">
        <f t="shared" si="27"/>
        <v>701</v>
      </c>
      <c r="Q255">
        <f t="shared" si="23"/>
        <v>0</v>
      </c>
      <c r="R255">
        <f t="shared" si="24"/>
        <v>0</v>
      </c>
      <c r="S255">
        <f t="shared" si="28"/>
        <v>0</v>
      </c>
    </row>
    <row r="256" spans="1:19">
      <c r="A256" s="4" t="s">
        <v>19</v>
      </c>
      <c r="B256" s="5">
        <v>0</v>
      </c>
      <c r="C256" s="5">
        <v>296</v>
      </c>
      <c r="D256" s="6">
        <v>16</v>
      </c>
      <c r="E256" s="4">
        <v>8</v>
      </c>
      <c r="F256" s="4" t="s">
        <v>20</v>
      </c>
      <c r="G256" s="4" t="s">
        <v>21</v>
      </c>
      <c r="H256" s="6">
        <v>30</v>
      </c>
      <c r="I256" s="4" t="s">
        <v>22</v>
      </c>
      <c r="J256" s="6">
        <v>2</v>
      </c>
      <c r="K256" s="4" t="s">
        <v>27</v>
      </c>
      <c r="L256" s="4" t="s">
        <v>24</v>
      </c>
      <c r="M256" t="str">
        <f t="shared" si="22"/>
        <v>LOW</v>
      </c>
      <c r="N256" s="31">
        <f t="shared" si="25"/>
        <v>0</v>
      </c>
      <c r="O256" t="str">
        <f t="shared" si="26"/>
        <v>Medium</v>
      </c>
      <c r="P256" s="31">
        <f t="shared" si="27"/>
        <v>296</v>
      </c>
      <c r="Q256">
        <f t="shared" si="23"/>
        <v>0</v>
      </c>
      <c r="R256">
        <f t="shared" si="24"/>
        <v>1</v>
      </c>
      <c r="S256">
        <f t="shared" si="28"/>
        <v>0</v>
      </c>
    </row>
    <row r="257" spans="1:19">
      <c r="A257" s="4" t="s">
        <v>19</v>
      </c>
      <c r="B257" s="5">
        <v>887</v>
      </c>
      <c r="C257" s="5">
        <v>519</v>
      </c>
      <c r="D257" s="6">
        <v>7</v>
      </c>
      <c r="E257" s="4">
        <v>42</v>
      </c>
      <c r="F257" s="4" t="s">
        <v>20</v>
      </c>
      <c r="G257" s="4" t="s">
        <v>33</v>
      </c>
      <c r="H257" s="6">
        <v>27</v>
      </c>
      <c r="I257" s="4" t="s">
        <v>22</v>
      </c>
      <c r="J257" s="6">
        <v>3</v>
      </c>
      <c r="K257" s="4" t="s">
        <v>23</v>
      </c>
      <c r="L257" s="4" t="s">
        <v>24</v>
      </c>
      <c r="M257" t="str">
        <f t="shared" si="22"/>
        <v>Medium</v>
      </c>
      <c r="N257" s="31">
        <f t="shared" si="25"/>
        <v>887</v>
      </c>
      <c r="O257" t="str">
        <f t="shared" si="26"/>
        <v>Medium</v>
      </c>
      <c r="P257" s="31">
        <f t="shared" si="27"/>
        <v>519</v>
      </c>
      <c r="Q257">
        <f t="shared" si="23"/>
        <v>0</v>
      </c>
      <c r="R257">
        <f t="shared" si="24"/>
        <v>0</v>
      </c>
      <c r="S257">
        <f t="shared" si="28"/>
        <v>0</v>
      </c>
    </row>
    <row r="258" spans="1:19">
      <c r="A258" s="4" t="s">
        <v>34</v>
      </c>
      <c r="B258" s="5">
        <v>0</v>
      </c>
      <c r="C258" s="5">
        <v>800</v>
      </c>
      <c r="D258" s="6">
        <v>49</v>
      </c>
      <c r="E258" s="4">
        <v>2</v>
      </c>
      <c r="F258" s="4" t="s">
        <v>35</v>
      </c>
      <c r="G258" s="4" t="s">
        <v>26</v>
      </c>
      <c r="H258" s="6">
        <v>23</v>
      </c>
      <c r="I258" s="4" t="s">
        <v>32</v>
      </c>
      <c r="J258" s="6">
        <v>4</v>
      </c>
      <c r="K258" s="4" t="s">
        <v>27</v>
      </c>
      <c r="L258" s="4" t="s">
        <v>28</v>
      </c>
      <c r="M258" t="str">
        <f t="shared" si="22"/>
        <v>LOW</v>
      </c>
      <c r="N258" s="31">
        <f t="shared" si="25"/>
        <v>0</v>
      </c>
      <c r="O258" t="str">
        <f t="shared" si="26"/>
        <v>Medium</v>
      </c>
      <c r="P258" s="31">
        <f t="shared" si="27"/>
        <v>800</v>
      </c>
      <c r="Q258">
        <f t="shared" si="23"/>
        <v>0</v>
      </c>
      <c r="R258">
        <f t="shared" si="24"/>
        <v>0</v>
      </c>
      <c r="S258">
        <f t="shared" si="28"/>
        <v>0</v>
      </c>
    </row>
    <row r="259" spans="1:19">
      <c r="A259" s="4" t="s">
        <v>25</v>
      </c>
      <c r="B259" s="5">
        <v>0</v>
      </c>
      <c r="C259" s="5">
        <v>736</v>
      </c>
      <c r="D259" s="6">
        <v>13</v>
      </c>
      <c r="E259" s="4">
        <v>6</v>
      </c>
      <c r="F259" s="4" t="s">
        <v>35</v>
      </c>
      <c r="G259" s="4" t="s">
        <v>26</v>
      </c>
      <c r="H259" s="6">
        <v>19</v>
      </c>
      <c r="I259" s="4" t="s">
        <v>32</v>
      </c>
      <c r="J259" s="6">
        <v>4</v>
      </c>
      <c r="K259" s="4" t="s">
        <v>27</v>
      </c>
      <c r="L259" s="4" t="s">
        <v>28</v>
      </c>
      <c r="M259" t="str">
        <f t="shared" si="22"/>
        <v>LOW</v>
      </c>
      <c r="N259" s="31">
        <f t="shared" si="25"/>
        <v>0</v>
      </c>
      <c r="O259" t="str">
        <f t="shared" si="26"/>
        <v>Medium</v>
      </c>
      <c r="P259" s="31">
        <f t="shared" si="27"/>
        <v>736</v>
      </c>
      <c r="Q259">
        <f t="shared" si="23"/>
        <v>0</v>
      </c>
      <c r="R259">
        <f t="shared" si="24"/>
        <v>0</v>
      </c>
      <c r="S259">
        <f t="shared" si="28"/>
        <v>0</v>
      </c>
    </row>
    <row r="260" spans="1:19">
      <c r="A260" s="4" t="s">
        <v>19</v>
      </c>
      <c r="B260" s="5">
        <v>0</v>
      </c>
      <c r="C260" s="5">
        <v>11838</v>
      </c>
      <c r="D260" s="6">
        <v>7</v>
      </c>
      <c r="E260" s="4">
        <v>70</v>
      </c>
      <c r="F260" s="4" t="s">
        <v>20</v>
      </c>
      <c r="G260" s="4" t="s">
        <v>21</v>
      </c>
      <c r="H260" s="6">
        <v>44</v>
      </c>
      <c r="I260" s="4" t="s">
        <v>22</v>
      </c>
      <c r="J260" s="6">
        <v>4</v>
      </c>
      <c r="K260" s="4" t="s">
        <v>23</v>
      </c>
      <c r="L260" s="4" t="s">
        <v>24</v>
      </c>
      <c r="M260" t="str">
        <f t="shared" si="22"/>
        <v>LOW</v>
      </c>
      <c r="N260" s="31">
        <f t="shared" si="25"/>
        <v>0</v>
      </c>
      <c r="O260" t="str">
        <f t="shared" si="26"/>
        <v>HIGH</v>
      </c>
      <c r="P260" s="31">
        <f t="shared" si="27"/>
        <v>11838</v>
      </c>
      <c r="Q260">
        <f t="shared" si="23"/>
        <v>0</v>
      </c>
      <c r="R260">
        <f t="shared" si="24"/>
        <v>0</v>
      </c>
      <c r="S260">
        <f t="shared" si="28"/>
        <v>0</v>
      </c>
    </row>
    <row r="261" spans="1:19">
      <c r="A261" s="4" t="s">
        <v>19</v>
      </c>
      <c r="B261" s="5">
        <v>0</v>
      </c>
      <c r="C261" s="5">
        <v>364</v>
      </c>
      <c r="D261" s="6">
        <v>5</v>
      </c>
      <c r="E261" s="4">
        <v>35</v>
      </c>
      <c r="F261" s="4" t="s">
        <v>20</v>
      </c>
      <c r="G261" s="4" t="s">
        <v>21</v>
      </c>
      <c r="H261" s="6">
        <v>41</v>
      </c>
      <c r="I261" s="4" t="s">
        <v>22</v>
      </c>
      <c r="J261" s="6">
        <v>1</v>
      </c>
      <c r="K261" s="4" t="s">
        <v>23</v>
      </c>
      <c r="L261" s="4" t="s">
        <v>24</v>
      </c>
      <c r="M261" t="str">
        <f t="shared" si="22"/>
        <v>LOW</v>
      </c>
      <c r="N261" s="31">
        <f t="shared" si="25"/>
        <v>0</v>
      </c>
      <c r="O261" t="str">
        <f t="shared" si="26"/>
        <v>Medium</v>
      </c>
      <c r="P261" s="31">
        <f t="shared" si="27"/>
        <v>364</v>
      </c>
      <c r="Q261">
        <f t="shared" si="23"/>
        <v>0</v>
      </c>
      <c r="R261">
        <f t="shared" si="24"/>
        <v>1</v>
      </c>
      <c r="S261">
        <f t="shared" si="28"/>
        <v>0</v>
      </c>
    </row>
    <row r="262" spans="1:19">
      <c r="A262" s="4" t="s">
        <v>29</v>
      </c>
      <c r="B262" s="5">
        <v>18408</v>
      </c>
      <c r="C262" s="5">
        <v>212</v>
      </c>
      <c r="D262" s="6">
        <v>13</v>
      </c>
      <c r="E262" s="4">
        <v>9</v>
      </c>
      <c r="F262" s="4" t="s">
        <v>35</v>
      </c>
      <c r="G262" s="4" t="s">
        <v>26</v>
      </c>
      <c r="H262" s="6">
        <v>35</v>
      </c>
      <c r="I262" s="4" t="s">
        <v>22</v>
      </c>
      <c r="J262" s="6">
        <v>2</v>
      </c>
      <c r="K262" s="4" t="s">
        <v>27</v>
      </c>
      <c r="L262" s="4" t="s">
        <v>24</v>
      </c>
      <c r="M262" t="str">
        <f t="shared" si="22"/>
        <v>HIGH</v>
      </c>
      <c r="N262" s="31">
        <f t="shared" si="25"/>
        <v>18408</v>
      </c>
      <c r="O262" t="str">
        <f t="shared" si="26"/>
        <v>LOW</v>
      </c>
      <c r="P262" s="31">
        <f t="shared" si="27"/>
        <v>212</v>
      </c>
      <c r="Q262">
        <f t="shared" si="23"/>
        <v>1</v>
      </c>
      <c r="R262">
        <f t="shared" si="24"/>
        <v>1</v>
      </c>
      <c r="S262">
        <f t="shared" si="28"/>
        <v>1</v>
      </c>
    </row>
    <row r="263" spans="1:19">
      <c r="A263" s="4" t="s">
        <v>29</v>
      </c>
      <c r="B263" s="5">
        <v>497</v>
      </c>
      <c r="C263" s="5">
        <v>888</v>
      </c>
      <c r="D263" s="6">
        <v>16</v>
      </c>
      <c r="E263" s="4">
        <v>3</v>
      </c>
      <c r="F263" s="4" t="s">
        <v>35</v>
      </c>
      <c r="G263" s="4" t="s">
        <v>26</v>
      </c>
      <c r="H263" s="6">
        <v>25</v>
      </c>
      <c r="I263" s="4" t="s">
        <v>32</v>
      </c>
      <c r="J263" s="6">
        <v>1</v>
      </c>
      <c r="K263" s="4" t="s">
        <v>39</v>
      </c>
      <c r="L263" s="4" t="s">
        <v>28</v>
      </c>
      <c r="M263" t="str">
        <f t="shared" si="22"/>
        <v>Medium</v>
      </c>
      <c r="N263" s="31">
        <f t="shared" si="25"/>
        <v>497</v>
      </c>
      <c r="O263" t="str">
        <f t="shared" si="26"/>
        <v>Medium</v>
      </c>
      <c r="P263" s="31">
        <f t="shared" si="27"/>
        <v>888</v>
      </c>
      <c r="Q263">
        <f t="shared" si="23"/>
        <v>1</v>
      </c>
      <c r="R263">
        <f t="shared" si="24"/>
        <v>0</v>
      </c>
      <c r="S263">
        <f t="shared" si="28"/>
        <v>0</v>
      </c>
    </row>
    <row r="264" spans="1:19">
      <c r="A264" s="4" t="s">
        <v>36</v>
      </c>
      <c r="B264" s="5">
        <v>0</v>
      </c>
      <c r="C264" s="5">
        <v>999</v>
      </c>
      <c r="D264" s="6">
        <v>25</v>
      </c>
      <c r="E264" s="4">
        <v>0</v>
      </c>
      <c r="F264" s="4" t="s">
        <v>20</v>
      </c>
      <c r="G264" s="4" t="s">
        <v>21</v>
      </c>
      <c r="H264" s="6">
        <v>28</v>
      </c>
      <c r="I264" s="4" t="s">
        <v>38</v>
      </c>
      <c r="J264" s="6">
        <v>2</v>
      </c>
      <c r="K264" s="4" t="s">
        <v>30</v>
      </c>
      <c r="L264" s="4" t="s">
        <v>24</v>
      </c>
      <c r="M264" t="str">
        <f t="shared" si="22"/>
        <v>LOW</v>
      </c>
      <c r="N264" s="31">
        <f t="shared" si="25"/>
        <v>0</v>
      </c>
      <c r="O264" t="str">
        <f t="shared" si="26"/>
        <v>Medium</v>
      </c>
      <c r="P264" s="31">
        <f t="shared" si="27"/>
        <v>999</v>
      </c>
      <c r="Q264">
        <f t="shared" si="23"/>
        <v>0</v>
      </c>
      <c r="R264">
        <f t="shared" si="24"/>
        <v>0</v>
      </c>
      <c r="S264">
        <f t="shared" si="28"/>
        <v>0</v>
      </c>
    </row>
    <row r="265" spans="1:19">
      <c r="A265" s="4" t="s">
        <v>19</v>
      </c>
      <c r="B265" s="5">
        <v>946</v>
      </c>
      <c r="C265" s="5">
        <v>0</v>
      </c>
      <c r="D265" s="6">
        <v>16</v>
      </c>
      <c r="E265" s="4">
        <v>83</v>
      </c>
      <c r="F265" s="4" t="s">
        <v>20</v>
      </c>
      <c r="G265" s="4" t="s">
        <v>21</v>
      </c>
      <c r="H265" s="6">
        <v>34</v>
      </c>
      <c r="I265" s="4" t="s">
        <v>22</v>
      </c>
      <c r="J265" s="6">
        <v>2</v>
      </c>
      <c r="K265" s="4" t="s">
        <v>27</v>
      </c>
      <c r="L265" s="4" t="s">
        <v>24</v>
      </c>
      <c r="M265" t="str">
        <f t="shared" si="22"/>
        <v>Medium</v>
      </c>
      <c r="N265" s="31">
        <f t="shared" si="25"/>
        <v>946</v>
      </c>
      <c r="O265" t="str">
        <f t="shared" si="26"/>
        <v>LOW</v>
      </c>
      <c r="P265" s="31">
        <f t="shared" si="27"/>
        <v>0</v>
      </c>
      <c r="Q265">
        <f t="shared" si="23"/>
        <v>0</v>
      </c>
      <c r="R265">
        <f t="shared" si="24"/>
        <v>1</v>
      </c>
      <c r="S265">
        <f t="shared" si="28"/>
        <v>0</v>
      </c>
    </row>
    <row r="266" spans="1:19">
      <c r="A266" s="4" t="s">
        <v>34</v>
      </c>
      <c r="B266" s="5">
        <v>986</v>
      </c>
      <c r="C266" s="5">
        <v>578</v>
      </c>
      <c r="D266" s="6">
        <v>28</v>
      </c>
      <c r="E266" s="4">
        <v>1</v>
      </c>
      <c r="F266" s="4" t="s">
        <v>35</v>
      </c>
      <c r="G266" s="4" t="s">
        <v>26</v>
      </c>
      <c r="H266" s="6">
        <v>31</v>
      </c>
      <c r="I266" s="4" t="s">
        <v>22</v>
      </c>
      <c r="J266" s="6">
        <v>1</v>
      </c>
      <c r="K266" s="4" t="s">
        <v>27</v>
      </c>
      <c r="L266" s="4" t="s">
        <v>24</v>
      </c>
      <c r="M266" t="str">
        <f t="shared" si="22"/>
        <v>Medium</v>
      </c>
      <c r="N266" s="31">
        <f t="shared" si="25"/>
        <v>986</v>
      </c>
      <c r="O266" t="str">
        <f t="shared" si="26"/>
        <v>Medium</v>
      </c>
      <c r="P266" s="31">
        <f t="shared" si="27"/>
        <v>578</v>
      </c>
      <c r="Q266">
        <f t="shared" si="23"/>
        <v>0</v>
      </c>
      <c r="R266">
        <f t="shared" si="24"/>
        <v>0</v>
      </c>
      <c r="S266">
        <f t="shared" si="28"/>
        <v>0</v>
      </c>
    </row>
    <row r="267" spans="1:19">
      <c r="A267" s="4" t="s">
        <v>31</v>
      </c>
      <c r="B267" s="5">
        <v>8122</v>
      </c>
      <c r="C267" s="5">
        <v>136</v>
      </c>
      <c r="D267" s="6">
        <v>22</v>
      </c>
      <c r="E267" s="4">
        <v>4</v>
      </c>
      <c r="F267" s="4" t="s">
        <v>20</v>
      </c>
      <c r="G267" s="4" t="s">
        <v>26</v>
      </c>
      <c r="H267" s="6">
        <v>32</v>
      </c>
      <c r="I267" s="4" t="s">
        <v>32</v>
      </c>
      <c r="J267" s="6">
        <v>1</v>
      </c>
      <c r="K267" s="4" t="s">
        <v>27</v>
      </c>
      <c r="L267" s="4" t="s">
        <v>28</v>
      </c>
      <c r="M267" t="str">
        <f t="shared" si="22"/>
        <v>HIGH</v>
      </c>
      <c r="N267" s="31">
        <f t="shared" si="25"/>
        <v>8122</v>
      </c>
      <c r="O267" t="str">
        <f t="shared" si="26"/>
        <v>LOW</v>
      </c>
      <c r="P267" s="31">
        <f t="shared" si="27"/>
        <v>136</v>
      </c>
      <c r="Q267">
        <f t="shared" si="23"/>
        <v>0</v>
      </c>
      <c r="R267">
        <f t="shared" si="24"/>
        <v>1</v>
      </c>
      <c r="S267">
        <f t="shared" si="28"/>
        <v>0</v>
      </c>
    </row>
    <row r="268" spans="1:19">
      <c r="A268" s="4" t="s">
        <v>25</v>
      </c>
      <c r="B268" s="5">
        <v>0</v>
      </c>
      <c r="C268" s="5">
        <v>734</v>
      </c>
      <c r="D268" s="6">
        <v>37</v>
      </c>
      <c r="E268" s="4">
        <v>111</v>
      </c>
      <c r="F268" s="4" t="s">
        <v>20</v>
      </c>
      <c r="G268" s="4" t="s">
        <v>21</v>
      </c>
      <c r="H268" s="6">
        <v>41</v>
      </c>
      <c r="I268" s="4" t="s">
        <v>22</v>
      </c>
      <c r="J268" s="6">
        <v>2</v>
      </c>
      <c r="K268" s="4" t="s">
        <v>27</v>
      </c>
      <c r="L268" s="4" t="s">
        <v>28</v>
      </c>
      <c r="M268" t="str">
        <f t="shared" si="22"/>
        <v>LOW</v>
      </c>
      <c r="N268" s="31">
        <f t="shared" si="25"/>
        <v>0</v>
      </c>
      <c r="O268" t="str">
        <f t="shared" si="26"/>
        <v>Medium</v>
      </c>
      <c r="P268" s="31">
        <f t="shared" si="27"/>
        <v>734</v>
      </c>
      <c r="Q268">
        <f t="shared" si="23"/>
        <v>0</v>
      </c>
      <c r="R268">
        <f t="shared" si="24"/>
        <v>0</v>
      </c>
      <c r="S268">
        <f t="shared" si="28"/>
        <v>0</v>
      </c>
    </row>
    <row r="269" spans="1:19">
      <c r="A269" s="4" t="s">
        <v>34</v>
      </c>
      <c r="B269" s="5">
        <v>778</v>
      </c>
      <c r="C269" s="5">
        <v>861</v>
      </c>
      <c r="D269" s="6">
        <v>49</v>
      </c>
      <c r="E269" s="4">
        <v>21</v>
      </c>
      <c r="F269" s="4" t="s">
        <v>20</v>
      </c>
      <c r="G269" s="4" t="s">
        <v>21</v>
      </c>
      <c r="H269" s="6">
        <v>22</v>
      </c>
      <c r="I269" s="4" t="s">
        <v>22</v>
      </c>
      <c r="J269" s="6">
        <v>2</v>
      </c>
      <c r="K269" s="4" t="s">
        <v>27</v>
      </c>
      <c r="L269" s="4" t="s">
        <v>28</v>
      </c>
      <c r="M269" t="str">
        <f t="shared" si="22"/>
        <v>Medium</v>
      </c>
      <c r="N269" s="31">
        <f t="shared" si="25"/>
        <v>778</v>
      </c>
      <c r="O269" t="str">
        <f t="shared" si="26"/>
        <v>Medium</v>
      </c>
      <c r="P269" s="31">
        <f t="shared" si="27"/>
        <v>861</v>
      </c>
      <c r="Q269">
        <f t="shared" si="23"/>
        <v>0</v>
      </c>
      <c r="R269">
        <f t="shared" si="24"/>
        <v>0</v>
      </c>
      <c r="S269">
        <f t="shared" si="28"/>
        <v>0</v>
      </c>
    </row>
    <row r="270" spans="1:19">
      <c r="A270" s="4" t="s">
        <v>38</v>
      </c>
      <c r="B270" s="5">
        <v>645</v>
      </c>
      <c r="C270" s="5">
        <v>855</v>
      </c>
      <c r="D270" s="6">
        <v>25</v>
      </c>
      <c r="E270" s="4">
        <v>17</v>
      </c>
      <c r="F270" s="4" t="s">
        <v>20</v>
      </c>
      <c r="G270" s="4" t="s">
        <v>21</v>
      </c>
      <c r="H270" s="6">
        <v>28</v>
      </c>
      <c r="I270" s="4" t="s">
        <v>22</v>
      </c>
      <c r="J270" s="6">
        <v>3</v>
      </c>
      <c r="K270" s="4" t="s">
        <v>30</v>
      </c>
      <c r="L270" s="4" t="s">
        <v>28</v>
      </c>
      <c r="M270" t="str">
        <f t="shared" si="22"/>
        <v>Medium</v>
      </c>
      <c r="N270" s="31">
        <f t="shared" si="25"/>
        <v>645</v>
      </c>
      <c r="O270" t="str">
        <f t="shared" si="26"/>
        <v>Medium</v>
      </c>
      <c r="P270" s="31">
        <f t="shared" si="27"/>
        <v>855</v>
      </c>
      <c r="Q270">
        <f t="shared" si="23"/>
        <v>0</v>
      </c>
      <c r="R270">
        <f t="shared" si="24"/>
        <v>0</v>
      </c>
      <c r="S270">
        <f t="shared" si="28"/>
        <v>0</v>
      </c>
    </row>
    <row r="271" spans="1:19">
      <c r="A271" s="4" t="s">
        <v>25</v>
      </c>
      <c r="B271" s="5">
        <v>0</v>
      </c>
      <c r="C271" s="5">
        <v>4486</v>
      </c>
      <c r="D271" s="6">
        <v>10</v>
      </c>
      <c r="E271" s="4">
        <v>3</v>
      </c>
      <c r="F271" s="4" t="s">
        <v>35</v>
      </c>
      <c r="G271" s="4" t="s">
        <v>26</v>
      </c>
      <c r="H271" s="6">
        <v>21</v>
      </c>
      <c r="I271" s="4" t="s">
        <v>32</v>
      </c>
      <c r="J271" s="6">
        <v>4</v>
      </c>
      <c r="K271" s="4" t="s">
        <v>27</v>
      </c>
      <c r="L271" s="4" t="s">
        <v>24</v>
      </c>
      <c r="M271" t="str">
        <f t="shared" ref="M271:M334" si="29">IF(B271&gt;2000,"HIGH",IF(AND(B271&lt;2000,B271&gt;250),"Medium","LOW"))</f>
        <v>LOW</v>
      </c>
      <c r="N271" s="31">
        <f t="shared" si="25"/>
        <v>0</v>
      </c>
      <c r="O271" t="str">
        <f t="shared" si="26"/>
        <v>HIGH</v>
      </c>
      <c r="P271" s="31">
        <f t="shared" si="27"/>
        <v>4486</v>
      </c>
      <c r="Q271">
        <f t="shared" ref="Q271:Q334" si="30">IF(A271="New Car",1,0)</f>
        <v>0</v>
      </c>
      <c r="R271">
        <f t="shared" ref="R271:R334" si="31">IF(C271&lt;500,1,0)</f>
        <v>0</v>
      </c>
      <c r="S271">
        <f t="shared" si="28"/>
        <v>0</v>
      </c>
    </row>
    <row r="272" spans="1:19">
      <c r="A272" s="4" t="s">
        <v>29</v>
      </c>
      <c r="B272" s="5">
        <v>682</v>
      </c>
      <c r="C272" s="5">
        <v>2017</v>
      </c>
      <c r="D272" s="6">
        <v>37</v>
      </c>
      <c r="E272" s="4">
        <v>85</v>
      </c>
      <c r="F272" s="4" t="s">
        <v>20</v>
      </c>
      <c r="G272" s="4" t="s">
        <v>21</v>
      </c>
      <c r="H272" s="6">
        <v>41</v>
      </c>
      <c r="I272" s="4" t="s">
        <v>22</v>
      </c>
      <c r="J272" s="6">
        <v>4</v>
      </c>
      <c r="K272" s="4" t="s">
        <v>30</v>
      </c>
      <c r="L272" s="4" t="s">
        <v>28</v>
      </c>
      <c r="M272" t="str">
        <f t="shared" si="29"/>
        <v>Medium</v>
      </c>
      <c r="N272" s="31">
        <f t="shared" si="25"/>
        <v>682</v>
      </c>
      <c r="O272" t="str">
        <f t="shared" si="26"/>
        <v>HIGH</v>
      </c>
      <c r="P272" s="31">
        <f t="shared" si="27"/>
        <v>2017</v>
      </c>
      <c r="Q272">
        <f t="shared" si="30"/>
        <v>1</v>
      </c>
      <c r="R272">
        <f t="shared" si="31"/>
        <v>0</v>
      </c>
      <c r="S272">
        <f t="shared" si="28"/>
        <v>0</v>
      </c>
    </row>
    <row r="273" spans="1:19">
      <c r="A273" s="4" t="s">
        <v>29</v>
      </c>
      <c r="B273" s="5">
        <v>19812</v>
      </c>
      <c r="C273" s="5">
        <v>0</v>
      </c>
      <c r="D273" s="6">
        <v>25</v>
      </c>
      <c r="E273" s="4">
        <v>37</v>
      </c>
      <c r="F273" s="4" t="s">
        <v>20</v>
      </c>
      <c r="G273" s="4" t="s">
        <v>21</v>
      </c>
      <c r="H273" s="6">
        <v>36</v>
      </c>
      <c r="I273" s="4" t="s">
        <v>22</v>
      </c>
      <c r="J273" s="6">
        <v>2</v>
      </c>
      <c r="K273" s="4" t="s">
        <v>23</v>
      </c>
      <c r="L273" s="4" t="s">
        <v>28</v>
      </c>
      <c r="M273" t="str">
        <f t="shared" si="29"/>
        <v>HIGH</v>
      </c>
      <c r="N273" s="31">
        <f t="shared" si="25"/>
        <v>19812</v>
      </c>
      <c r="O273" t="str">
        <f t="shared" si="26"/>
        <v>LOW</v>
      </c>
      <c r="P273" s="31">
        <f t="shared" si="27"/>
        <v>0</v>
      </c>
      <c r="Q273">
        <f t="shared" si="30"/>
        <v>1</v>
      </c>
      <c r="R273">
        <f t="shared" si="31"/>
        <v>1</v>
      </c>
      <c r="S273">
        <f t="shared" si="28"/>
        <v>1</v>
      </c>
    </row>
    <row r="274" spans="1:19">
      <c r="A274" s="4" t="s">
        <v>34</v>
      </c>
      <c r="B274" s="5">
        <v>0</v>
      </c>
      <c r="C274" s="5">
        <v>500</v>
      </c>
      <c r="D274" s="6">
        <v>25</v>
      </c>
      <c r="E274" s="4">
        <v>1</v>
      </c>
      <c r="F274" s="4" t="s">
        <v>20</v>
      </c>
      <c r="G274" s="4" t="s">
        <v>21</v>
      </c>
      <c r="H274" s="6">
        <v>26</v>
      </c>
      <c r="I274" s="4" t="s">
        <v>22</v>
      </c>
      <c r="J274" s="6">
        <v>2</v>
      </c>
      <c r="K274" s="4" t="s">
        <v>27</v>
      </c>
      <c r="L274" s="4" t="s">
        <v>28</v>
      </c>
      <c r="M274" t="str">
        <f t="shared" si="29"/>
        <v>LOW</v>
      </c>
      <c r="N274" s="31">
        <f t="shared" ref="N274:N337" si="32">B274</f>
        <v>0</v>
      </c>
      <c r="O274" t="str">
        <f t="shared" si="26"/>
        <v>Medium</v>
      </c>
      <c r="P274" s="31">
        <f t="shared" si="27"/>
        <v>500</v>
      </c>
      <c r="Q274">
        <f t="shared" si="30"/>
        <v>0</v>
      </c>
      <c r="R274">
        <f t="shared" si="31"/>
        <v>0</v>
      </c>
      <c r="S274">
        <f t="shared" si="28"/>
        <v>0</v>
      </c>
    </row>
    <row r="275" spans="1:19">
      <c r="A275" s="4" t="s">
        <v>36</v>
      </c>
      <c r="B275" s="5">
        <v>0</v>
      </c>
      <c r="C275" s="5">
        <v>859</v>
      </c>
      <c r="D275" s="6">
        <v>31</v>
      </c>
      <c r="E275" s="4">
        <v>89</v>
      </c>
      <c r="F275" s="4" t="s">
        <v>20</v>
      </c>
      <c r="G275" s="4" t="s">
        <v>21</v>
      </c>
      <c r="H275" s="6">
        <v>37</v>
      </c>
      <c r="I275" s="4" t="s">
        <v>38</v>
      </c>
      <c r="J275" s="6">
        <v>4</v>
      </c>
      <c r="K275" s="4" t="s">
        <v>30</v>
      </c>
      <c r="L275" s="4" t="s">
        <v>24</v>
      </c>
      <c r="M275" t="str">
        <f t="shared" si="29"/>
        <v>LOW</v>
      </c>
      <c r="N275" s="31">
        <f t="shared" si="32"/>
        <v>0</v>
      </c>
      <c r="O275" t="str">
        <f t="shared" si="26"/>
        <v>Medium</v>
      </c>
      <c r="P275" s="31">
        <f t="shared" si="27"/>
        <v>859</v>
      </c>
      <c r="Q275">
        <f t="shared" si="30"/>
        <v>0</v>
      </c>
      <c r="R275">
        <f t="shared" si="31"/>
        <v>0</v>
      </c>
      <c r="S275">
        <f t="shared" si="28"/>
        <v>0</v>
      </c>
    </row>
    <row r="276" spans="1:19">
      <c r="A276" s="4" t="s">
        <v>34</v>
      </c>
      <c r="B276" s="5">
        <v>859</v>
      </c>
      <c r="C276" s="5">
        <v>3305</v>
      </c>
      <c r="D276" s="6">
        <v>25</v>
      </c>
      <c r="E276" s="4">
        <v>26</v>
      </c>
      <c r="F276" s="4" t="s">
        <v>20</v>
      </c>
      <c r="G276" s="4" t="s">
        <v>21</v>
      </c>
      <c r="H276" s="6">
        <v>35</v>
      </c>
      <c r="I276" s="4" t="s">
        <v>32</v>
      </c>
      <c r="J276" s="6">
        <v>4</v>
      </c>
      <c r="K276" s="4" t="s">
        <v>30</v>
      </c>
      <c r="L276" s="4" t="s">
        <v>24</v>
      </c>
      <c r="M276" t="str">
        <f t="shared" si="29"/>
        <v>Medium</v>
      </c>
      <c r="N276" s="31">
        <f t="shared" si="32"/>
        <v>859</v>
      </c>
      <c r="O276" t="str">
        <f t="shared" ref="O276:O339" si="33">IF(C276&gt;2000,"HIGH",IF(AND(C276&lt;2000,C276&gt;250),"Medium","LOW"))</f>
        <v>HIGH</v>
      </c>
      <c r="P276" s="31">
        <f t="shared" ref="P276:P339" si="34">C276</f>
        <v>3305</v>
      </c>
      <c r="Q276">
        <f t="shared" si="30"/>
        <v>0</v>
      </c>
      <c r="R276">
        <f t="shared" si="31"/>
        <v>0</v>
      </c>
      <c r="S276">
        <f t="shared" si="28"/>
        <v>0</v>
      </c>
    </row>
    <row r="277" spans="1:19">
      <c r="A277" s="4" t="s">
        <v>19</v>
      </c>
      <c r="B277" s="5">
        <v>0</v>
      </c>
      <c r="C277" s="5">
        <v>1218</v>
      </c>
      <c r="D277" s="6">
        <v>13</v>
      </c>
      <c r="E277" s="4">
        <v>38</v>
      </c>
      <c r="F277" s="4" t="s">
        <v>20</v>
      </c>
      <c r="G277" s="4" t="s">
        <v>21</v>
      </c>
      <c r="H277" s="6">
        <v>34</v>
      </c>
      <c r="I277" s="4" t="s">
        <v>22</v>
      </c>
      <c r="J277" s="6">
        <v>1</v>
      </c>
      <c r="K277" s="4" t="s">
        <v>27</v>
      </c>
      <c r="L277" s="4" t="s">
        <v>24</v>
      </c>
      <c r="M277" t="str">
        <f t="shared" si="29"/>
        <v>LOW</v>
      </c>
      <c r="N277" s="31">
        <f t="shared" si="32"/>
        <v>0</v>
      </c>
      <c r="O277" t="str">
        <f t="shared" si="33"/>
        <v>Medium</v>
      </c>
      <c r="P277" s="31">
        <f t="shared" si="34"/>
        <v>1218</v>
      </c>
      <c r="Q277">
        <f t="shared" si="30"/>
        <v>0</v>
      </c>
      <c r="R277">
        <f t="shared" si="31"/>
        <v>0</v>
      </c>
      <c r="S277">
        <f t="shared" si="28"/>
        <v>0</v>
      </c>
    </row>
    <row r="278" spans="1:19">
      <c r="A278" s="4" t="s">
        <v>29</v>
      </c>
      <c r="B278" s="5">
        <v>0</v>
      </c>
      <c r="C278" s="5">
        <v>9016</v>
      </c>
      <c r="D278" s="6">
        <v>49</v>
      </c>
      <c r="E278" s="4">
        <v>22</v>
      </c>
      <c r="F278" s="4" t="s">
        <v>20</v>
      </c>
      <c r="G278" s="4" t="s">
        <v>21</v>
      </c>
      <c r="H278" s="6">
        <v>43</v>
      </c>
      <c r="I278" s="4" t="s">
        <v>38</v>
      </c>
      <c r="J278" s="6">
        <v>2</v>
      </c>
      <c r="K278" s="4" t="s">
        <v>27</v>
      </c>
      <c r="L278" s="4" t="s">
        <v>28</v>
      </c>
      <c r="M278" t="str">
        <f t="shared" si="29"/>
        <v>LOW</v>
      </c>
      <c r="N278" s="31">
        <f t="shared" si="32"/>
        <v>0</v>
      </c>
      <c r="O278" t="str">
        <f t="shared" si="33"/>
        <v>HIGH</v>
      </c>
      <c r="P278" s="31">
        <f t="shared" si="34"/>
        <v>9016</v>
      </c>
      <c r="Q278">
        <f t="shared" si="30"/>
        <v>1</v>
      </c>
      <c r="R278">
        <f t="shared" si="31"/>
        <v>0</v>
      </c>
      <c r="S278">
        <f t="shared" si="28"/>
        <v>0</v>
      </c>
    </row>
    <row r="279" spans="1:19">
      <c r="A279" s="4" t="s">
        <v>29</v>
      </c>
      <c r="B279" s="5">
        <v>0</v>
      </c>
      <c r="C279" s="5">
        <v>11587</v>
      </c>
      <c r="D279" s="6">
        <v>22</v>
      </c>
      <c r="E279" s="4">
        <v>46</v>
      </c>
      <c r="F279" s="4" t="s">
        <v>35</v>
      </c>
      <c r="G279" s="4" t="s">
        <v>26</v>
      </c>
      <c r="H279" s="6">
        <v>30</v>
      </c>
      <c r="I279" s="4" t="s">
        <v>22</v>
      </c>
      <c r="J279" s="6">
        <v>2</v>
      </c>
      <c r="K279" s="4" t="s">
        <v>30</v>
      </c>
      <c r="L279" s="4" t="s">
        <v>24</v>
      </c>
      <c r="M279" t="str">
        <f t="shared" si="29"/>
        <v>LOW</v>
      </c>
      <c r="N279" s="31">
        <f t="shared" si="32"/>
        <v>0</v>
      </c>
      <c r="O279" t="str">
        <f t="shared" si="33"/>
        <v>HIGH</v>
      </c>
      <c r="P279" s="31">
        <f t="shared" si="34"/>
        <v>11587</v>
      </c>
      <c r="Q279">
        <f t="shared" si="30"/>
        <v>1</v>
      </c>
      <c r="R279">
        <f t="shared" si="31"/>
        <v>0</v>
      </c>
      <c r="S279">
        <f t="shared" si="28"/>
        <v>0</v>
      </c>
    </row>
    <row r="280" spans="1:19">
      <c r="A280" s="4" t="s">
        <v>25</v>
      </c>
      <c r="B280" s="5">
        <v>0</v>
      </c>
      <c r="C280" s="5">
        <v>8944</v>
      </c>
      <c r="D280" s="6">
        <v>25</v>
      </c>
      <c r="E280" s="4">
        <v>66</v>
      </c>
      <c r="F280" s="4" t="s">
        <v>20</v>
      </c>
      <c r="G280" s="4" t="s">
        <v>21</v>
      </c>
      <c r="H280" s="6">
        <v>31</v>
      </c>
      <c r="I280" s="4" t="s">
        <v>32</v>
      </c>
      <c r="J280" s="6">
        <v>3</v>
      </c>
      <c r="K280" s="4" t="s">
        <v>27</v>
      </c>
      <c r="L280" s="4" t="s">
        <v>24</v>
      </c>
      <c r="M280" t="str">
        <f t="shared" si="29"/>
        <v>LOW</v>
      </c>
      <c r="N280" s="31">
        <f t="shared" si="32"/>
        <v>0</v>
      </c>
      <c r="O280" t="str">
        <f t="shared" si="33"/>
        <v>HIGH</v>
      </c>
      <c r="P280" s="31">
        <f t="shared" si="34"/>
        <v>8944</v>
      </c>
      <c r="Q280">
        <f t="shared" si="30"/>
        <v>0</v>
      </c>
      <c r="R280">
        <f t="shared" si="31"/>
        <v>0</v>
      </c>
      <c r="S280">
        <f t="shared" si="28"/>
        <v>0</v>
      </c>
    </row>
    <row r="281" spans="1:19">
      <c r="A281" s="4" t="s">
        <v>37</v>
      </c>
      <c r="B281" s="5">
        <v>0</v>
      </c>
      <c r="C281" s="5">
        <v>807</v>
      </c>
      <c r="D281" s="6">
        <v>25</v>
      </c>
      <c r="E281" s="4">
        <v>75</v>
      </c>
      <c r="F281" s="4" t="s">
        <v>20</v>
      </c>
      <c r="G281" s="4" t="s">
        <v>21</v>
      </c>
      <c r="H281" s="6">
        <v>43</v>
      </c>
      <c r="I281" s="4" t="s">
        <v>38</v>
      </c>
      <c r="J281" s="6">
        <v>4</v>
      </c>
      <c r="K281" s="4" t="s">
        <v>27</v>
      </c>
      <c r="L281" s="4" t="s">
        <v>24</v>
      </c>
      <c r="M281" t="str">
        <f t="shared" si="29"/>
        <v>LOW</v>
      </c>
      <c r="N281" s="31">
        <f t="shared" si="32"/>
        <v>0</v>
      </c>
      <c r="O281" t="str">
        <f t="shared" si="33"/>
        <v>Medium</v>
      </c>
      <c r="P281" s="31">
        <f t="shared" si="34"/>
        <v>807</v>
      </c>
      <c r="Q281">
        <f t="shared" si="30"/>
        <v>0</v>
      </c>
      <c r="R281">
        <f t="shared" si="31"/>
        <v>0</v>
      </c>
      <c r="S281">
        <f t="shared" si="28"/>
        <v>0</v>
      </c>
    </row>
    <row r="282" spans="1:19">
      <c r="A282" s="4" t="s">
        <v>19</v>
      </c>
      <c r="B282" s="5">
        <v>0</v>
      </c>
      <c r="C282" s="5">
        <v>867</v>
      </c>
      <c r="D282" s="6">
        <v>31</v>
      </c>
      <c r="E282" s="4">
        <v>27</v>
      </c>
      <c r="F282" s="4" t="s">
        <v>35</v>
      </c>
      <c r="G282" s="4" t="s">
        <v>26</v>
      </c>
      <c r="H282" s="6">
        <v>24</v>
      </c>
      <c r="I282" s="4" t="s">
        <v>22</v>
      </c>
      <c r="J282" s="6">
        <v>2</v>
      </c>
      <c r="K282" s="4" t="s">
        <v>27</v>
      </c>
      <c r="L282" s="4" t="s">
        <v>24</v>
      </c>
      <c r="M282" t="str">
        <f t="shared" si="29"/>
        <v>LOW</v>
      </c>
      <c r="N282" s="31">
        <f t="shared" si="32"/>
        <v>0</v>
      </c>
      <c r="O282" t="str">
        <f t="shared" si="33"/>
        <v>Medium</v>
      </c>
      <c r="P282" s="31">
        <f t="shared" si="34"/>
        <v>867</v>
      </c>
      <c r="Q282">
        <f t="shared" si="30"/>
        <v>0</v>
      </c>
      <c r="R282">
        <f t="shared" si="31"/>
        <v>0</v>
      </c>
      <c r="S282">
        <f t="shared" si="28"/>
        <v>0</v>
      </c>
    </row>
    <row r="283" spans="1:19">
      <c r="A283" s="4" t="s">
        <v>19</v>
      </c>
      <c r="B283" s="5">
        <v>795</v>
      </c>
      <c r="C283" s="5">
        <v>16804</v>
      </c>
      <c r="D283" s="6">
        <v>49</v>
      </c>
      <c r="E283" s="4">
        <v>40</v>
      </c>
      <c r="F283" s="4" t="s">
        <v>20</v>
      </c>
      <c r="G283" s="4" t="s">
        <v>21</v>
      </c>
      <c r="H283" s="6">
        <v>26</v>
      </c>
      <c r="I283" s="4" t="s">
        <v>22</v>
      </c>
      <c r="J283" s="6">
        <v>2</v>
      </c>
      <c r="K283" s="4" t="s">
        <v>27</v>
      </c>
      <c r="L283" s="4" t="s">
        <v>28</v>
      </c>
      <c r="M283" t="str">
        <f t="shared" si="29"/>
        <v>Medium</v>
      </c>
      <c r="N283" s="31">
        <f t="shared" si="32"/>
        <v>795</v>
      </c>
      <c r="O283" t="str">
        <f t="shared" si="33"/>
        <v>HIGH</v>
      </c>
      <c r="P283" s="31">
        <f t="shared" si="34"/>
        <v>16804</v>
      </c>
      <c r="Q283">
        <f t="shared" si="30"/>
        <v>0</v>
      </c>
      <c r="R283">
        <f t="shared" si="31"/>
        <v>0</v>
      </c>
      <c r="S283">
        <f t="shared" si="28"/>
        <v>0</v>
      </c>
    </row>
    <row r="284" spans="1:19">
      <c r="A284" s="4" t="s">
        <v>25</v>
      </c>
      <c r="B284" s="5">
        <v>0</v>
      </c>
      <c r="C284" s="5">
        <v>347</v>
      </c>
      <c r="D284" s="6">
        <v>16</v>
      </c>
      <c r="E284" s="4">
        <v>5</v>
      </c>
      <c r="F284" s="4" t="s">
        <v>35</v>
      </c>
      <c r="G284" s="4" t="s">
        <v>26</v>
      </c>
      <c r="H284" s="6">
        <v>45</v>
      </c>
      <c r="I284" s="4" t="s">
        <v>32</v>
      </c>
      <c r="J284" s="6">
        <v>1</v>
      </c>
      <c r="K284" s="4" t="s">
        <v>27</v>
      </c>
      <c r="L284" s="4" t="s">
        <v>24</v>
      </c>
      <c r="M284" t="str">
        <f t="shared" si="29"/>
        <v>LOW</v>
      </c>
      <c r="N284" s="31">
        <f t="shared" si="32"/>
        <v>0</v>
      </c>
      <c r="O284" t="str">
        <f t="shared" si="33"/>
        <v>Medium</v>
      </c>
      <c r="P284" s="31">
        <f t="shared" si="34"/>
        <v>347</v>
      </c>
      <c r="Q284">
        <f t="shared" si="30"/>
        <v>0</v>
      </c>
      <c r="R284">
        <f t="shared" si="31"/>
        <v>1</v>
      </c>
      <c r="S284">
        <f t="shared" si="28"/>
        <v>0</v>
      </c>
    </row>
    <row r="285" spans="1:19">
      <c r="A285" s="4" t="s">
        <v>25</v>
      </c>
      <c r="B285" s="5">
        <v>0</v>
      </c>
      <c r="C285" s="5">
        <v>836</v>
      </c>
      <c r="D285" s="6">
        <v>16</v>
      </c>
      <c r="E285" s="4">
        <v>4</v>
      </c>
      <c r="F285" s="4" t="s">
        <v>20</v>
      </c>
      <c r="G285" s="4" t="s">
        <v>21</v>
      </c>
      <c r="H285" s="6">
        <v>26</v>
      </c>
      <c r="I285" s="4" t="s">
        <v>22</v>
      </c>
      <c r="J285" s="6">
        <v>3</v>
      </c>
      <c r="K285" s="4" t="s">
        <v>23</v>
      </c>
      <c r="L285" s="4" t="s">
        <v>24</v>
      </c>
      <c r="M285" t="str">
        <f t="shared" si="29"/>
        <v>LOW</v>
      </c>
      <c r="N285" s="31">
        <f t="shared" si="32"/>
        <v>0</v>
      </c>
      <c r="O285" t="str">
        <f t="shared" si="33"/>
        <v>Medium</v>
      </c>
      <c r="P285" s="31">
        <f t="shared" si="34"/>
        <v>836</v>
      </c>
      <c r="Q285">
        <f t="shared" si="30"/>
        <v>0</v>
      </c>
      <c r="R285">
        <f t="shared" si="31"/>
        <v>0</v>
      </c>
      <c r="S285">
        <f t="shared" ref="S285:S348" si="35">IF(AND(Q285=1,R285=1),1,0)</f>
        <v>0</v>
      </c>
    </row>
    <row r="286" spans="1:19">
      <c r="A286" s="4" t="s">
        <v>25</v>
      </c>
      <c r="B286" s="5">
        <v>0</v>
      </c>
      <c r="C286" s="5">
        <v>142</v>
      </c>
      <c r="D286" s="6">
        <v>7</v>
      </c>
      <c r="E286" s="4">
        <v>53</v>
      </c>
      <c r="F286" s="4" t="s">
        <v>35</v>
      </c>
      <c r="G286" s="4" t="s">
        <v>26</v>
      </c>
      <c r="H286" s="6">
        <v>48</v>
      </c>
      <c r="I286" s="4" t="s">
        <v>22</v>
      </c>
      <c r="J286" s="6">
        <v>1</v>
      </c>
      <c r="K286" s="4" t="s">
        <v>27</v>
      </c>
      <c r="L286" s="4" t="s">
        <v>24</v>
      </c>
      <c r="M286" t="str">
        <f t="shared" si="29"/>
        <v>LOW</v>
      </c>
      <c r="N286" s="31">
        <f t="shared" si="32"/>
        <v>0</v>
      </c>
      <c r="O286" t="str">
        <f t="shared" si="33"/>
        <v>LOW</v>
      </c>
      <c r="P286" s="31">
        <f t="shared" si="34"/>
        <v>142</v>
      </c>
      <c r="Q286">
        <f t="shared" si="30"/>
        <v>0</v>
      </c>
      <c r="R286">
        <f t="shared" si="31"/>
        <v>1</v>
      </c>
      <c r="S286">
        <f t="shared" si="35"/>
        <v>0</v>
      </c>
    </row>
    <row r="287" spans="1:19">
      <c r="A287" s="4" t="s">
        <v>25</v>
      </c>
      <c r="B287" s="5">
        <v>0</v>
      </c>
      <c r="C287" s="5">
        <v>169</v>
      </c>
      <c r="D287" s="6">
        <v>19</v>
      </c>
      <c r="E287" s="4">
        <v>6</v>
      </c>
      <c r="F287" s="4" t="s">
        <v>20</v>
      </c>
      <c r="G287" s="4" t="s">
        <v>21</v>
      </c>
      <c r="H287" s="6">
        <v>43</v>
      </c>
      <c r="I287" s="4" t="s">
        <v>22</v>
      </c>
      <c r="J287" s="6">
        <v>3</v>
      </c>
      <c r="K287" s="4" t="s">
        <v>27</v>
      </c>
      <c r="L287" s="4" t="s">
        <v>28</v>
      </c>
      <c r="M287" t="str">
        <f t="shared" si="29"/>
        <v>LOW</v>
      </c>
      <c r="N287" s="31">
        <f t="shared" si="32"/>
        <v>0</v>
      </c>
      <c r="O287" t="str">
        <f t="shared" si="33"/>
        <v>LOW</v>
      </c>
      <c r="P287" s="31">
        <f t="shared" si="34"/>
        <v>169</v>
      </c>
      <c r="Q287">
        <f t="shared" si="30"/>
        <v>0</v>
      </c>
      <c r="R287">
        <f t="shared" si="31"/>
        <v>1</v>
      </c>
      <c r="S287">
        <f t="shared" si="35"/>
        <v>0</v>
      </c>
    </row>
    <row r="288" spans="1:19">
      <c r="A288" s="4" t="s">
        <v>38</v>
      </c>
      <c r="B288" s="5">
        <v>852</v>
      </c>
      <c r="C288" s="5">
        <v>3613</v>
      </c>
      <c r="D288" s="6">
        <v>61</v>
      </c>
      <c r="E288" s="4">
        <v>83</v>
      </c>
      <c r="F288" s="4" t="s">
        <v>35</v>
      </c>
      <c r="G288" s="4" t="s">
        <v>26</v>
      </c>
      <c r="H288" s="6">
        <v>59</v>
      </c>
      <c r="I288" s="4" t="s">
        <v>38</v>
      </c>
      <c r="J288" s="6">
        <v>4</v>
      </c>
      <c r="K288" s="4" t="s">
        <v>30</v>
      </c>
      <c r="L288" s="4" t="s">
        <v>28</v>
      </c>
      <c r="M288" t="str">
        <f t="shared" si="29"/>
        <v>Medium</v>
      </c>
      <c r="N288" s="31">
        <f t="shared" si="32"/>
        <v>852</v>
      </c>
      <c r="O288" t="str">
        <f t="shared" si="33"/>
        <v>HIGH</v>
      </c>
      <c r="P288" s="31">
        <f t="shared" si="34"/>
        <v>3613</v>
      </c>
      <c r="Q288">
        <f t="shared" si="30"/>
        <v>0</v>
      </c>
      <c r="R288">
        <f t="shared" si="31"/>
        <v>0</v>
      </c>
      <c r="S288">
        <f t="shared" si="35"/>
        <v>0</v>
      </c>
    </row>
    <row r="289" spans="1:19">
      <c r="A289" s="4" t="s">
        <v>31</v>
      </c>
      <c r="B289" s="5">
        <v>0</v>
      </c>
      <c r="C289" s="5">
        <v>403</v>
      </c>
      <c r="D289" s="6">
        <v>7</v>
      </c>
      <c r="E289" s="4">
        <v>5</v>
      </c>
      <c r="F289" s="4" t="s">
        <v>35</v>
      </c>
      <c r="G289" s="4" t="s">
        <v>26</v>
      </c>
      <c r="H289" s="6">
        <v>55</v>
      </c>
      <c r="I289" s="4" t="s">
        <v>22</v>
      </c>
      <c r="J289" s="6">
        <v>2</v>
      </c>
      <c r="K289" s="4" t="s">
        <v>27</v>
      </c>
      <c r="L289" s="4" t="s">
        <v>24</v>
      </c>
      <c r="M289" t="str">
        <f t="shared" si="29"/>
        <v>LOW</v>
      </c>
      <c r="N289" s="31">
        <f t="shared" si="32"/>
        <v>0</v>
      </c>
      <c r="O289" t="str">
        <f t="shared" si="33"/>
        <v>Medium</v>
      </c>
      <c r="P289" s="31">
        <f t="shared" si="34"/>
        <v>403</v>
      </c>
      <c r="Q289">
        <f t="shared" si="30"/>
        <v>0</v>
      </c>
      <c r="R289">
        <f t="shared" si="31"/>
        <v>1</v>
      </c>
      <c r="S289">
        <f t="shared" si="35"/>
        <v>0</v>
      </c>
    </row>
    <row r="290" spans="1:19">
      <c r="A290" s="4" t="s">
        <v>19</v>
      </c>
      <c r="B290" s="5">
        <v>0</v>
      </c>
      <c r="C290" s="5">
        <v>836</v>
      </c>
      <c r="D290" s="6">
        <v>25</v>
      </c>
      <c r="E290" s="4">
        <v>0</v>
      </c>
      <c r="F290" s="4" t="s">
        <v>20</v>
      </c>
      <c r="G290" s="4" t="s">
        <v>21</v>
      </c>
      <c r="H290" s="6">
        <v>29</v>
      </c>
      <c r="I290" s="4" t="s">
        <v>22</v>
      </c>
      <c r="J290" s="6">
        <v>2</v>
      </c>
      <c r="K290" s="4" t="s">
        <v>30</v>
      </c>
      <c r="L290" s="4" t="s">
        <v>28</v>
      </c>
      <c r="M290" t="str">
        <f t="shared" si="29"/>
        <v>LOW</v>
      </c>
      <c r="N290" s="31">
        <f t="shared" si="32"/>
        <v>0</v>
      </c>
      <c r="O290" t="str">
        <f t="shared" si="33"/>
        <v>Medium</v>
      </c>
      <c r="P290" s="31">
        <f t="shared" si="34"/>
        <v>836</v>
      </c>
      <c r="Q290">
        <f t="shared" si="30"/>
        <v>0</v>
      </c>
      <c r="R290">
        <f t="shared" si="31"/>
        <v>0</v>
      </c>
      <c r="S290">
        <f t="shared" si="35"/>
        <v>0</v>
      </c>
    </row>
    <row r="291" spans="1:19">
      <c r="A291" s="4" t="s">
        <v>29</v>
      </c>
      <c r="B291" s="5">
        <v>425</v>
      </c>
      <c r="C291" s="5">
        <v>0</v>
      </c>
      <c r="D291" s="6">
        <v>19</v>
      </c>
      <c r="E291" s="4">
        <v>7</v>
      </c>
      <c r="F291" s="4" t="s">
        <v>35</v>
      </c>
      <c r="G291" s="4" t="s">
        <v>26</v>
      </c>
      <c r="H291" s="6">
        <v>32</v>
      </c>
      <c r="I291" s="4" t="s">
        <v>22</v>
      </c>
      <c r="J291" s="6">
        <v>2</v>
      </c>
      <c r="K291" s="4" t="s">
        <v>27</v>
      </c>
      <c r="L291" s="4" t="s">
        <v>28</v>
      </c>
      <c r="M291" t="str">
        <f t="shared" si="29"/>
        <v>Medium</v>
      </c>
      <c r="N291" s="31">
        <f t="shared" si="32"/>
        <v>425</v>
      </c>
      <c r="O291" t="str">
        <f t="shared" si="33"/>
        <v>LOW</v>
      </c>
      <c r="P291" s="31">
        <f t="shared" si="34"/>
        <v>0</v>
      </c>
      <c r="Q291">
        <f t="shared" si="30"/>
        <v>1</v>
      </c>
      <c r="R291">
        <f t="shared" si="31"/>
        <v>1</v>
      </c>
      <c r="S291">
        <f t="shared" si="35"/>
        <v>1</v>
      </c>
    </row>
    <row r="292" spans="1:19">
      <c r="A292" s="4" t="s">
        <v>34</v>
      </c>
      <c r="B292" s="5">
        <v>0</v>
      </c>
      <c r="C292" s="5">
        <v>11481</v>
      </c>
      <c r="D292" s="6">
        <v>25</v>
      </c>
      <c r="E292" s="4">
        <v>18</v>
      </c>
      <c r="F292" s="4" t="s">
        <v>20</v>
      </c>
      <c r="G292" s="4" t="s">
        <v>21</v>
      </c>
      <c r="H292" s="6">
        <v>53</v>
      </c>
      <c r="I292" s="4" t="s">
        <v>22</v>
      </c>
      <c r="J292" s="6">
        <v>3</v>
      </c>
      <c r="K292" s="4" t="s">
        <v>30</v>
      </c>
      <c r="L292" s="4" t="s">
        <v>28</v>
      </c>
      <c r="M292" t="str">
        <f t="shared" si="29"/>
        <v>LOW</v>
      </c>
      <c r="N292" s="31">
        <f t="shared" si="32"/>
        <v>0</v>
      </c>
      <c r="O292" t="str">
        <f t="shared" si="33"/>
        <v>HIGH</v>
      </c>
      <c r="P292" s="31">
        <f t="shared" si="34"/>
        <v>11481</v>
      </c>
      <c r="Q292">
        <f t="shared" si="30"/>
        <v>0</v>
      </c>
      <c r="R292">
        <f t="shared" si="31"/>
        <v>0</v>
      </c>
      <c r="S292">
        <f t="shared" si="35"/>
        <v>0</v>
      </c>
    </row>
    <row r="293" spans="1:19">
      <c r="A293" s="4" t="s">
        <v>34</v>
      </c>
      <c r="B293" s="5">
        <v>0</v>
      </c>
      <c r="C293" s="5">
        <v>3285</v>
      </c>
      <c r="D293" s="6">
        <v>7</v>
      </c>
      <c r="E293" s="4">
        <v>21</v>
      </c>
      <c r="F293" s="4" t="s">
        <v>20</v>
      </c>
      <c r="G293" s="4" t="s">
        <v>21</v>
      </c>
      <c r="H293" s="6">
        <v>33</v>
      </c>
      <c r="I293" s="4" t="s">
        <v>22</v>
      </c>
      <c r="J293" s="6">
        <v>2</v>
      </c>
      <c r="K293" s="4" t="s">
        <v>23</v>
      </c>
      <c r="L293" s="4" t="s">
        <v>24</v>
      </c>
      <c r="M293" t="str">
        <f t="shared" si="29"/>
        <v>LOW</v>
      </c>
      <c r="N293" s="31">
        <f t="shared" si="32"/>
        <v>0</v>
      </c>
      <c r="O293" t="str">
        <f t="shared" si="33"/>
        <v>HIGH</v>
      </c>
      <c r="P293" s="31">
        <f t="shared" si="34"/>
        <v>3285</v>
      </c>
      <c r="Q293">
        <f t="shared" si="30"/>
        <v>0</v>
      </c>
      <c r="R293">
        <f t="shared" si="31"/>
        <v>0</v>
      </c>
      <c r="S293">
        <f t="shared" si="35"/>
        <v>0</v>
      </c>
    </row>
    <row r="294" spans="1:19">
      <c r="A294" s="4" t="s">
        <v>31</v>
      </c>
      <c r="B294" s="5">
        <v>0</v>
      </c>
      <c r="C294" s="5">
        <v>164</v>
      </c>
      <c r="D294" s="6">
        <v>13</v>
      </c>
      <c r="E294" s="4">
        <v>65</v>
      </c>
      <c r="F294" s="4" t="s">
        <v>35</v>
      </c>
      <c r="G294" s="4" t="s">
        <v>26</v>
      </c>
      <c r="H294" s="6">
        <v>56</v>
      </c>
      <c r="I294" s="4" t="s">
        <v>38</v>
      </c>
      <c r="J294" s="6">
        <v>4</v>
      </c>
      <c r="K294" s="4" t="s">
        <v>23</v>
      </c>
      <c r="L294" s="4" t="s">
        <v>24</v>
      </c>
      <c r="M294" t="str">
        <f t="shared" si="29"/>
        <v>LOW</v>
      </c>
      <c r="N294" s="31">
        <f t="shared" si="32"/>
        <v>0</v>
      </c>
      <c r="O294" t="str">
        <f t="shared" si="33"/>
        <v>LOW</v>
      </c>
      <c r="P294" s="31">
        <f t="shared" si="34"/>
        <v>164</v>
      </c>
      <c r="Q294">
        <f t="shared" si="30"/>
        <v>0</v>
      </c>
      <c r="R294">
        <f t="shared" si="31"/>
        <v>1</v>
      </c>
      <c r="S294">
        <f t="shared" si="35"/>
        <v>0</v>
      </c>
    </row>
    <row r="295" spans="1:19">
      <c r="A295" s="4" t="s">
        <v>29</v>
      </c>
      <c r="B295" s="5">
        <v>11072</v>
      </c>
      <c r="C295" s="5">
        <v>891</v>
      </c>
      <c r="D295" s="6">
        <v>61</v>
      </c>
      <c r="E295" s="4">
        <v>17</v>
      </c>
      <c r="F295" s="4" t="s">
        <v>20</v>
      </c>
      <c r="G295" s="4" t="s">
        <v>21</v>
      </c>
      <c r="H295" s="6">
        <v>33</v>
      </c>
      <c r="I295" s="4" t="s">
        <v>38</v>
      </c>
      <c r="J295" s="6">
        <v>4</v>
      </c>
      <c r="K295" s="4" t="s">
        <v>27</v>
      </c>
      <c r="L295" s="4" t="s">
        <v>24</v>
      </c>
      <c r="M295" t="str">
        <f t="shared" si="29"/>
        <v>HIGH</v>
      </c>
      <c r="N295" s="31">
        <f t="shared" si="32"/>
        <v>11072</v>
      </c>
      <c r="O295" t="str">
        <f t="shared" si="33"/>
        <v>Medium</v>
      </c>
      <c r="P295" s="31">
        <f t="shared" si="34"/>
        <v>891</v>
      </c>
      <c r="Q295">
        <f t="shared" si="30"/>
        <v>1</v>
      </c>
      <c r="R295">
        <f t="shared" si="31"/>
        <v>0</v>
      </c>
      <c r="S295">
        <f t="shared" si="35"/>
        <v>0</v>
      </c>
    </row>
    <row r="296" spans="1:19">
      <c r="A296" s="4" t="s">
        <v>36</v>
      </c>
      <c r="B296" s="5">
        <v>0</v>
      </c>
      <c r="C296" s="5">
        <v>0</v>
      </c>
      <c r="D296" s="6">
        <v>37</v>
      </c>
      <c r="E296" s="4">
        <v>49</v>
      </c>
      <c r="F296" s="4" t="s">
        <v>20</v>
      </c>
      <c r="G296" s="4" t="s">
        <v>21</v>
      </c>
      <c r="H296" s="6">
        <v>46</v>
      </c>
      <c r="I296" s="4" t="s">
        <v>38</v>
      </c>
      <c r="J296" s="6">
        <v>4</v>
      </c>
      <c r="K296" s="4" t="s">
        <v>27</v>
      </c>
      <c r="L296" s="4" t="s">
        <v>28</v>
      </c>
      <c r="M296" t="str">
        <f t="shared" si="29"/>
        <v>LOW</v>
      </c>
      <c r="N296" s="31">
        <f t="shared" si="32"/>
        <v>0</v>
      </c>
      <c r="O296" t="str">
        <f t="shared" si="33"/>
        <v>LOW</v>
      </c>
      <c r="P296" s="31">
        <f t="shared" si="34"/>
        <v>0</v>
      </c>
      <c r="Q296">
        <f t="shared" si="30"/>
        <v>0</v>
      </c>
      <c r="R296">
        <f t="shared" si="31"/>
        <v>1</v>
      </c>
      <c r="S296">
        <f t="shared" si="35"/>
        <v>0</v>
      </c>
    </row>
    <row r="297" spans="1:19">
      <c r="A297" s="4" t="s">
        <v>36</v>
      </c>
      <c r="B297" s="5">
        <v>219</v>
      </c>
      <c r="C297" s="5">
        <v>841</v>
      </c>
      <c r="D297" s="6">
        <v>43</v>
      </c>
      <c r="E297" s="4">
        <v>0</v>
      </c>
      <c r="F297" s="4" t="s">
        <v>20</v>
      </c>
      <c r="G297" s="4" t="s">
        <v>21</v>
      </c>
      <c r="H297" s="6">
        <v>54</v>
      </c>
      <c r="I297" s="4" t="s">
        <v>38</v>
      </c>
      <c r="J297" s="6">
        <v>2</v>
      </c>
      <c r="K297" s="4" t="s">
        <v>30</v>
      </c>
      <c r="L297" s="4" t="s">
        <v>24</v>
      </c>
      <c r="M297" t="str">
        <f t="shared" si="29"/>
        <v>LOW</v>
      </c>
      <c r="N297" s="31">
        <f t="shared" si="32"/>
        <v>219</v>
      </c>
      <c r="O297" t="str">
        <f t="shared" si="33"/>
        <v>Medium</v>
      </c>
      <c r="P297" s="31">
        <f t="shared" si="34"/>
        <v>841</v>
      </c>
      <c r="Q297">
        <f t="shared" si="30"/>
        <v>0</v>
      </c>
      <c r="R297">
        <f t="shared" si="31"/>
        <v>0</v>
      </c>
      <c r="S297">
        <f t="shared" si="35"/>
        <v>0</v>
      </c>
    </row>
    <row r="298" spans="1:19">
      <c r="A298" s="4" t="s">
        <v>29</v>
      </c>
      <c r="B298" s="5">
        <v>8060</v>
      </c>
      <c r="C298" s="5">
        <v>607</v>
      </c>
      <c r="D298" s="6">
        <v>19</v>
      </c>
      <c r="E298" s="4">
        <v>71</v>
      </c>
      <c r="F298" s="4" t="s">
        <v>35</v>
      </c>
      <c r="G298" s="4" t="s">
        <v>26</v>
      </c>
      <c r="H298" s="6">
        <v>22</v>
      </c>
      <c r="I298" s="4" t="s">
        <v>22</v>
      </c>
      <c r="J298" s="6">
        <v>2</v>
      </c>
      <c r="K298" s="4" t="s">
        <v>30</v>
      </c>
      <c r="L298" s="4" t="s">
        <v>24</v>
      </c>
      <c r="M298" t="str">
        <f t="shared" si="29"/>
        <v>HIGH</v>
      </c>
      <c r="N298" s="31">
        <f t="shared" si="32"/>
        <v>8060</v>
      </c>
      <c r="O298" t="str">
        <f t="shared" si="33"/>
        <v>Medium</v>
      </c>
      <c r="P298" s="31">
        <f t="shared" si="34"/>
        <v>607</v>
      </c>
      <c r="Q298">
        <f t="shared" si="30"/>
        <v>1</v>
      </c>
      <c r="R298">
        <f t="shared" si="31"/>
        <v>0</v>
      </c>
      <c r="S298">
        <f t="shared" si="35"/>
        <v>0</v>
      </c>
    </row>
    <row r="299" spans="1:19">
      <c r="A299" s="4" t="s">
        <v>29</v>
      </c>
      <c r="B299" s="5">
        <v>0</v>
      </c>
      <c r="C299" s="5">
        <v>486</v>
      </c>
      <c r="D299" s="6">
        <v>12</v>
      </c>
      <c r="E299" s="4">
        <v>22</v>
      </c>
      <c r="F299" s="4" t="s">
        <v>20</v>
      </c>
      <c r="G299" s="4" t="s">
        <v>21</v>
      </c>
      <c r="H299" s="6">
        <v>35</v>
      </c>
      <c r="I299" s="4" t="s">
        <v>32</v>
      </c>
      <c r="J299" s="6">
        <v>2</v>
      </c>
      <c r="K299" s="4" t="s">
        <v>27</v>
      </c>
      <c r="L299" s="4" t="s">
        <v>24</v>
      </c>
      <c r="M299" t="str">
        <f t="shared" si="29"/>
        <v>LOW</v>
      </c>
      <c r="N299" s="31">
        <f t="shared" si="32"/>
        <v>0</v>
      </c>
      <c r="O299" t="str">
        <f t="shared" si="33"/>
        <v>Medium</v>
      </c>
      <c r="P299" s="31">
        <f t="shared" si="34"/>
        <v>486</v>
      </c>
      <c r="Q299">
        <f t="shared" si="30"/>
        <v>1</v>
      </c>
      <c r="R299">
        <f t="shared" si="31"/>
        <v>1</v>
      </c>
      <c r="S299">
        <f t="shared" si="35"/>
        <v>1</v>
      </c>
    </row>
    <row r="300" spans="1:19">
      <c r="A300" s="4" t="s">
        <v>29</v>
      </c>
      <c r="B300" s="5">
        <v>0</v>
      </c>
      <c r="C300" s="5">
        <v>108</v>
      </c>
      <c r="D300" s="6">
        <v>25</v>
      </c>
      <c r="E300" s="4">
        <v>52</v>
      </c>
      <c r="F300" s="4" t="s">
        <v>20</v>
      </c>
      <c r="G300" s="4" t="s">
        <v>21</v>
      </c>
      <c r="H300" s="6">
        <v>46</v>
      </c>
      <c r="I300" s="4" t="s">
        <v>22</v>
      </c>
      <c r="J300" s="6">
        <v>4</v>
      </c>
      <c r="K300" s="4" t="s">
        <v>23</v>
      </c>
      <c r="L300" s="4" t="s">
        <v>28</v>
      </c>
      <c r="M300" t="str">
        <f t="shared" si="29"/>
        <v>LOW</v>
      </c>
      <c r="N300" s="31">
        <f t="shared" si="32"/>
        <v>0</v>
      </c>
      <c r="O300" t="str">
        <f t="shared" si="33"/>
        <v>LOW</v>
      </c>
      <c r="P300" s="31">
        <f t="shared" si="34"/>
        <v>108</v>
      </c>
      <c r="Q300">
        <f t="shared" si="30"/>
        <v>1</v>
      </c>
      <c r="R300">
        <f t="shared" si="31"/>
        <v>1</v>
      </c>
      <c r="S300">
        <f t="shared" si="35"/>
        <v>1</v>
      </c>
    </row>
    <row r="301" spans="1:19">
      <c r="A301" s="4" t="s">
        <v>19</v>
      </c>
      <c r="B301" s="5">
        <v>0</v>
      </c>
      <c r="C301" s="5">
        <v>0</v>
      </c>
      <c r="D301" s="6">
        <v>43</v>
      </c>
      <c r="E301" s="4">
        <v>28</v>
      </c>
      <c r="F301" s="4" t="s">
        <v>35</v>
      </c>
      <c r="G301" s="4" t="s">
        <v>26</v>
      </c>
      <c r="H301" s="6">
        <v>29</v>
      </c>
      <c r="I301" s="4" t="s">
        <v>22</v>
      </c>
      <c r="J301" s="6">
        <v>3</v>
      </c>
      <c r="K301" s="4" t="s">
        <v>30</v>
      </c>
      <c r="L301" s="4" t="s">
        <v>28</v>
      </c>
      <c r="M301" t="str">
        <f t="shared" si="29"/>
        <v>LOW</v>
      </c>
      <c r="N301" s="31">
        <f t="shared" si="32"/>
        <v>0</v>
      </c>
      <c r="O301" t="str">
        <f t="shared" si="33"/>
        <v>LOW</v>
      </c>
      <c r="P301" s="31">
        <f t="shared" si="34"/>
        <v>0</v>
      </c>
      <c r="Q301">
        <f t="shared" si="30"/>
        <v>0</v>
      </c>
      <c r="R301">
        <f t="shared" si="31"/>
        <v>1</v>
      </c>
      <c r="S301">
        <f t="shared" si="35"/>
        <v>0</v>
      </c>
    </row>
    <row r="302" spans="1:19">
      <c r="A302" s="4" t="s">
        <v>29</v>
      </c>
      <c r="B302" s="5">
        <v>0</v>
      </c>
      <c r="C302" s="5">
        <v>113</v>
      </c>
      <c r="D302" s="6">
        <v>25</v>
      </c>
      <c r="E302" s="4">
        <v>31</v>
      </c>
      <c r="F302" s="4" t="s">
        <v>35</v>
      </c>
      <c r="G302" s="4" t="s">
        <v>26</v>
      </c>
      <c r="H302" s="6">
        <v>22</v>
      </c>
      <c r="I302" s="4" t="s">
        <v>32</v>
      </c>
      <c r="J302" s="6">
        <v>4</v>
      </c>
      <c r="K302" s="4" t="s">
        <v>27</v>
      </c>
      <c r="L302" s="4" t="s">
        <v>28</v>
      </c>
      <c r="M302" t="str">
        <f t="shared" si="29"/>
        <v>LOW</v>
      </c>
      <c r="N302" s="31">
        <f t="shared" si="32"/>
        <v>0</v>
      </c>
      <c r="O302" t="str">
        <f t="shared" si="33"/>
        <v>LOW</v>
      </c>
      <c r="P302" s="31">
        <f t="shared" si="34"/>
        <v>113</v>
      </c>
      <c r="Q302">
        <f t="shared" si="30"/>
        <v>1</v>
      </c>
      <c r="R302">
        <f t="shared" si="31"/>
        <v>1</v>
      </c>
      <c r="S302">
        <f t="shared" si="35"/>
        <v>1</v>
      </c>
    </row>
    <row r="303" spans="1:19">
      <c r="A303" s="4" t="s">
        <v>29</v>
      </c>
      <c r="B303" s="5">
        <v>1613</v>
      </c>
      <c r="C303" s="5">
        <v>0</v>
      </c>
      <c r="D303" s="6">
        <v>25</v>
      </c>
      <c r="E303" s="4">
        <v>118</v>
      </c>
      <c r="F303" s="4" t="s">
        <v>20</v>
      </c>
      <c r="G303" s="4" t="s">
        <v>33</v>
      </c>
      <c r="H303" s="6">
        <v>53</v>
      </c>
      <c r="I303" s="4" t="s">
        <v>22</v>
      </c>
      <c r="J303" s="6">
        <v>4</v>
      </c>
      <c r="K303" s="4" t="s">
        <v>27</v>
      </c>
      <c r="L303" s="4" t="s">
        <v>24</v>
      </c>
      <c r="M303" t="str">
        <f t="shared" si="29"/>
        <v>Medium</v>
      </c>
      <c r="N303" s="31">
        <f t="shared" si="32"/>
        <v>1613</v>
      </c>
      <c r="O303" t="str">
        <f t="shared" si="33"/>
        <v>LOW</v>
      </c>
      <c r="P303" s="31">
        <f t="shared" si="34"/>
        <v>0</v>
      </c>
      <c r="Q303">
        <f t="shared" si="30"/>
        <v>1</v>
      </c>
      <c r="R303">
        <f t="shared" si="31"/>
        <v>1</v>
      </c>
      <c r="S303">
        <f t="shared" si="35"/>
        <v>1</v>
      </c>
    </row>
    <row r="304" spans="1:19">
      <c r="A304" s="4" t="s">
        <v>25</v>
      </c>
      <c r="B304" s="5">
        <v>757</v>
      </c>
      <c r="C304" s="5">
        <v>208</v>
      </c>
      <c r="D304" s="6">
        <v>25</v>
      </c>
      <c r="E304" s="4">
        <v>36</v>
      </c>
      <c r="F304" s="4" t="s">
        <v>20</v>
      </c>
      <c r="G304" s="4" t="s">
        <v>26</v>
      </c>
      <c r="H304" s="6">
        <v>42</v>
      </c>
      <c r="I304" s="4" t="s">
        <v>22</v>
      </c>
      <c r="J304" s="6">
        <v>3</v>
      </c>
      <c r="K304" s="4" t="s">
        <v>27</v>
      </c>
      <c r="L304" s="4" t="s">
        <v>28</v>
      </c>
      <c r="M304" t="str">
        <f t="shared" si="29"/>
        <v>Medium</v>
      </c>
      <c r="N304" s="31">
        <f t="shared" si="32"/>
        <v>757</v>
      </c>
      <c r="O304" t="str">
        <f t="shared" si="33"/>
        <v>LOW</v>
      </c>
      <c r="P304" s="31">
        <f t="shared" si="34"/>
        <v>208</v>
      </c>
      <c r="Q304">
        <f t="shared" si="30"/>
        <v>0</v>
      </c>
      <c r="R304">
        <f t="shared" si="31"/>
        <v>1</v>
      </c>
      <c r="S304">
        <f t="shared" si="35"/>
        <v>0</v>
      </c>
    </row>
    <row r="305" spans="1:19">
      <c r="A305" s="4" t="s">
        <v>40</v>
      </c>
      <c r="B305" s="5">
        <v>0</v>
      </c>
      <c r="C305" s="5">
        <v>603</v>
      </c>
      <c r="D305" s="6">
        <v>13</v>
      </c>
      <c r="E305" s="4">
        <v>35</v>
      </c>
      <c r="F305" s="4" t="s">
        <v>20</v>
      </c>
      <c r="G305" s="4" t="s">
        <v>33</v>
      </c>
      <c r="H305" s="6">
        <v>20</v>
      </c>
      <c r="I305" s="4" t="s">
        <v>32</v>
      </c>
      <c r="J305" s="6">
        <v>4</v>
      </c>
      <c r="K305" s="4" t="s">
        <v>27</v>
      </c>
      <c r="L305" s="4" t="s">
        <v>28</v>
      </c>
      <c r="M305" t="str">
        <f t="shared" si="29"/>
        <v>LOW</v>
      </c>
      <c r="N305" s="31">
        <f t="shared" si="32"/>
        <v>0</v>
      </c>
      <c r="O305" t="str">
        <f t="shared" si="33"/>
        <v>Medium</v>
      </c>
      <c r="P305" s="31">
        <f t="shared" si="34"/>
        <v>603</v>
      </c>
      <c r="Q305">
        <f t="shared" si="30"/>
        <v>0</v>
      </c>
      <c r="R305">
        <f t="shared" si="31"/>
        <v>0</v>
      </c>
      <c r="S305">
        <f t="shared" si="35"/>
        <v>0</v>
      </c>
    </row>
    <row r="306" spans="1:19">
      <c r="A306" s="4" t="s">
        <v>29</v>
      </c>
      <c r="B306" s="5">
        <v>0</v>
      </c>
      <c r="C306" s="5">
        <v>343</v>
      </c>
      <c r="D306" s="6">
        <v>19</v>
      </c>
      <c r="E306" s="4">
        <v>22</v>
      </c>
      <c r="F306" s="4" t="s">
        <v>35</v>
      </c>
      <c r="G306" s="4" t="s">
        <v>26</v>
      </c>
      <c r="H306" s="6">
        <v>35</v>
      </c>
      <c r="I306" s="4" t="s">
        <v>22</v>
      </c>
      <c r="J306" s="6">
        <v>3</v>
      </c>
      <c r="K306" s="4" t="s">
        <v>27</v>
      </c>
      <c r="L306" s="4" t="s">
        <v>24</v>
      </c>
      <c r="M306" t="str">
        <f t="shared" si="29"/>
        <v>LOW</v>
      </c>
      <c r="N306" s="31">
        <f t="shared" si="32"/>
        <v>0</v>
      </c>
      <c r="O306" t="str">
        <f t="shared" si="33"/>
        <v>Medium</v>
      </c>
      <c r="P306" s="31">
        <f t="shared" si="34"/>
        <v>343</v>
      </c>
      <c r="Q306">
        <f t="shared" si="30"/>
        <v>1</v>
      </c>
      <c r="R306">
        <f t="shared" si="31"/>
        <v>1</v>
      </c>
      <c r="S306">
        <f t="shared" si="35"/>
        <v>1</v>
      </c>
    </row>
    <row r="307" spans="1:19">
      <c r="A307" s="4" t="s">
        <v>31</v>
      </c>
      <c r="B307" s="5">
        <v>977</v>
      </c>
      <c r="C307" s="5">
        <v>463</v>
      </c>
      <c r="D307" s="6">
        <v>10</v>
      </c>
      <c r="E307" s="4">
        <v>61</v>
      </c>
      <c r="F307" s="4" t="s">
        <v>35</v>
      </c>
      <c r="G307" s="4" t="s">
        <v>26</v>
      </c>
      <c r="H307" s="6">
        <v>33</v>
      </c>
      <c r="I307" s="4" t="s">
        <v>22</v>
      </c>
      <c r="J307" s="6">
        <v>3</v>
      </c>
      <c r="K307" s="4" t="s">
        <v>30</v>
      </c>
      <c r="L307" s="4" t="s">
        <v>28</v>
      </c>
      <c r="M307" t="str">
        <f t="shared" si="29"/>
        <v>Medium</v>
      </c>
      <c r="N307" s="31">
        <f t="shared" si="32"/>
        <v>977</v>
      </c>
      <c r="O307" t="str">
        <f t="shared" si="33"/>
        <v>Medium</v>
      </c>
      <c r="P307" s="31">
        <f t="shared" si="34"/>
        <v>463</v>
      </c>
      <c r="Q307">
        <f t="shared" si="30"/>
        <v>0</v>
      </c>
      <c r="R307">
        <f t="shared" si="31"/>
        <v>1</v>
      </c>
      <c r="S307">
        <f t="shared" si="35"/>
        <v>0</v>
      </c>
    </row>
    <row r="308" spans="1:19">
      <c r="A308" s="4" t="s">
        <v>31</v>
      </c>
      <c r="B308" s="5">
        <v>197</v>
      </c>
      <c r="C308" s="5">
        <v>0</v>
      </c>
      <c r="D308" s="6">
        <v>37</v>
      </c>
      <c r="E308" s="4">
        <v>17</v>
      </c>
      <c r="F308" s="4" t="s">
        <v>20</v>
      </c>
      <c r="G308" s="4" t="s">
        <v>33</v>
      </c>
      <c r="H308" s="6">
        <v>26</v>
      </c>
      <c r="I308" s="4" t="s">
        <v>22</v>
      </c>
      <c r="J308" s="6">
        <v>2</v>
      </c>
      <c r="K308" s="4" t="s">
        <v>27</v>
      </c>
      <c r="L308" s="4" t="s">
        <v>24</v>
      </c>
      <c r="M308" t="str">
        <f t="shared" si="29"/>
        <v>LOW</v>
      </c>
      <c r="N308" s="31">
        <f t="shared" si="32"/>
        <v>197</v>
      </c>
      <c r="O308" t="str">
        <f t="shared" si="33"/>
        <v>LOW</v>
      </c>
      <c r="P308" s="31">
        <f t="shared" si="34"/>
        <v>0</v>
      </c>
      <c r="Q308">
        <f t="shared" si="30"/>
        <v>0</v>
      </c>
      <c r="R308">
        <f t="shared" si="31"/>
        <v>1</v>
      </c>
      <c r="S308">
        <f t="shared" si="35"/>
        <v>0</v>
      </c>
    </row>
    <row r="309" spans="1:19">
      <c r="A309" s="4" t="s">
        <v>25</v>
      </c>
      <c r="B309" s="5">
        <v>0</v>
      </c>
      <c r="C309" s="5">
        <v>299</v>
      </c>
      <c r="D309" s="6">
        <v>19</v>
      </c>
      <c r="E309" s="4">
        <v>11</v>
      </c>
      <c r="F309" s="4" t="s">
        <v>20</v>
      </c>
      <c r="G309" s="4" t="s">
        <v>21</v>
      </c>
      <c r="H309" s="6">
        <v>46</v>
      </c>
      <c r="I309" s="4" t="s">
        <v>38</v>
      </c>
      <c r="J309" s="6">
        <v>4</v>
      </c>
      <c r="K309" s="4" t="s">
        <v>27</v>
      </c>
      <c r="L309" s="4" t="s">
        <v>24</v>
      </c>
      <c r="M309" t="str">
        <f t="shared" si="29"/>
        <v>LOW</v>
      </c>
      <c r="N309" s="31">
        <f t="shared" si="32"/>
        <v>0</v>
      </c>
      <c r="O309" t="str">
        <f t="shared" si="33"/>
        <v>Medium</v>
      </c>
      <c r="P309" s="31">
        <f t="shared" si="34"/>
        <v>299</v>
      </c>
      <c r="Q309">
        <f t="shared" si="30"/>
        <v>0</v>
      </c>
      <c r="R309">
        <f t="shared" si="31"/>
        <v>1</v>
      </c>
      <c r="S309">
        <f t="shared" si="35"/>
        <v>0</v>
      </c>
    </row>
    <row r="310" spans="1:19">
      <c r="A310" s="4" t="s">
        <v>29</v>
      </c>
      <c r="B310" s="5">
        <v>0</v>
      </c>
      <c r="C310" s="5">
        <v>490</v>
      </c>
      <c r="D310" s="6">
        <v>13</v>
      </c>
      <c r="E310" s="4">
        <v>15</v>
      </c>
      <c r="F310" s="4" t="s">
        <v>35</v>
      </c>
      <c r="G310" s="4" t="s">
        <v>26</v>
      </c>
      <c r="H310" s="6">
        <v>28</v>
      </c>
      <c r="I310" s="4" t="s">
        <v>22</v>
      </c>
      <c r="J310" s="6">
        <v>2</v>
      </c>
      <c r="K310" s="4" t="s">
        <v>27</v>
      </c>
      <c r="L310" s="4" t="s">
        <v>28</v>
      </c>
      <c r="M310" t="str">
        <f t="shared" si="29"/>
        <v>LOW</v>
      </c>
      <c r="N310" s="31">
        <f t="shared" si="32"/>
        <v>0</v>
      </c>
      <c r="O310" t="str">
        <f t="shared" si="33"/>
        <v>Medium</v>
      </c>
      <c r="P310" s="31">
        <f t="shared" si="34"/>
        <v>490</v>
      </c>
      <c r="Q310">
        <f t="shared" si="30"/>
        <v>1</v>
      </c>
      <c r="R310">
        <f t="shared" si="31"/>
        <v>1</v>
      </c>
      <c r="S310">
        <f t="shared" si="35"/>
        <v>1</v>
      </c>
    </row>
    <row r="311" spans="1:19">
      <c r="A311" s="4" t="s">
        <v>19</v>
      </c>
      <c r="B311" s="5">
        <v>0</v>
      </c>
      <c r="C311" s="5">
        <v>6628</v>
      </c>
      <c r="D311" s="6">
        <v>37</v>
      </c>
      <c r="E311" s="4">
        <v>65</v>
      </c>
      <c r="F311" s="4" t="s">
        <v>20</v>
      </c>
      <c r="G311" s="4" t="s">
        <v>21</v>
      </c>
      <c r="H311" s="6">
        <v>38</v>
      </c>
      <c r="I311" s="4" t="s">
        <v>22</v>
      </c>
      <c r="J311" s="6">
        <v>4</v>
      </c>
      <c r="K311" s="4" t="s">
        <v>27</v>
      </c>
      <c r="L311" s="4" t="s">
        <v>24</v>
      </c>
      <c r="M311" t="str">
        <f t="shared" si="29"/>
        <v>LOW</v>
      </c>
      <c r="N311" s="31">
        <f t="shared" si="32"/>
        <v>0</v>
      </c>
      <c r="O311" t="str">
        <f t="shared" si="33"/>
        <v>HIGH</v>
      </c>
      <c r="P311" s="31">
        <f t="shared" si="34"/>
        <v>6628</v>
      </c>
      <c r="Q311">
        <f t="shared" si="30"/>
        <v>0</v>
      </c>
      <c r="R311">
        <f t="shared" si="31"/>
        <v>0</v>
      </c>
      <c r="S311">
        <f t="shared" si="35"/>
        <v>0</v>
      </c>
    </row>
    <row r="312" spans="1:19">
      <c r="A312" s="4" t="s">
        <v>34</v>
      </c>
      <c r="B312" s="5">
        <v>0</v>
      </c>
      <c r="C312" s="5">
        <v>859</v>
      </c>
      <c r="D312" s="6">
        <v>19</v>
      </c>
      <c r="E312" s="4">
        <v>23</v>
      </c>
      <c r="F312" s="4" t="s">
        <v>20</v>
      </c>
      <c r="G312" s="4" t="s">
        <v>21</v>
      </c>
      <c r="H312" s="6">
        <v>35</v>
      </c>
      <c r="I312" s="4" t="s">
        <v>22</v>
      </c>
      <c r="J312" s="6">
        <v>2</v>
      </c>
      <c r="K312" s="4" t="s">
        <v>27</v>
      </c>
      <c r="L312" s="4" t="s">
        <v>28</v>
      </c>
      <c r="M312" t="str">
        <f t="shared" si="29"/>
        <v>LOW</v>
      </c>
      <c r="N312" s="31">
        <f t="shared" si="32"/>
        <v>0</v>
      </c>
      <c r="O312" t="str">
        <f t="shared" si="33"/>
        <v>Medium</v>
      </c>
      <c r="P312" s="31">
        <f t="shared" si="34"/>
        <v>859</v>
      </c>
      <c r="Q312">
        <f t="shared" si="30"/>
        <v>0</v>
      </c>
      <c r="R312">
        <f t="shared" si="31"/>
        <v>0</v>
      </c>
      <c r="S312">
        <f t="shared" si="35"/>
        <v>0</v>
      </c>
    </row>
    <row r="313" spans="1:19">
      <c r="A313" s="4" t="s">
        <v>29</v>
      </c>
      <c r="B313" s="5">
        <v>0</v>
      </c>
      <c r="C313" s="5">
        <v>750</v>
      </c>
      <c r="D313" s="6">
        <v>13</v>
      </c>
      <c r="E313" s="4">
        <v>14</v>
      </c>
      <c r="F313" s="4" t="s">
        <v>20</v>
      </c>
      <c r="G313" s="4" t="s">
        <v>21</v>
      </c>
      <c r="H313" s="6">
        <v>47</v>
      </c>
      <c r="I313" s="4" t="s">
        <v>22</v>
      </c>
      <c r="J313" s="6">
        <v>4</v>
      </c>
      <c r="K313" s="4" t="s">
        <v>27</v>
      </c>
      <c r="L313" s="4" t="s">
        <v>28</v>
      </c>
      <c r="M313" t="str">
        <f t="shared" si="29"/>
        <v>LOW</v>
      </c>
      <c r="N313" s="31">
        <f t="shared" si="32"/>
        <v>0</v>
      </c>
      <c r="O313" t="str">
        <f t="shared" si="33"/>
        <v>Medium</v>
      </c>
      <c r="P313" s="31">
        <f t="shared" si="34"/>
        <v>750</v>
      </c>
      <c r="Q313">
        <f t="shared" si="30"/>
        <v>1</v>
      </c>
      <c r="R313">
        <f t="shared" si="31"/>
        <v>0</v>
      </c>
      <c r="S313">
        <f t="shared" si="35"/>
        <v>0</v>
      </c>
    </row>
    <row r="314" spans="1:19">
      <c r="A314" s="4" t="s">
        <v>19</v>
      </c>
      <c r="B314" s="5">
        <v>256</v>
      </c>
      <c r="C314" s="5">
        <v>954</v>
      </c>
      <c r="D314" s="6">
        <v>10</v>
      </c>
      <c r="E314" s="4">
        <v>13</v>
      </c>
      <c r="F314" s="4" t="s">
        <v>20</v>
      </c>
      <c r="G314" s="4" t="s">
        <v>21</v>
      </c>
      <c r="H314" s="6">
        <v>23</v>
      </c>
      <c r="I314" s="4" t="s">
        <v>22</v>
      </c>
      <c r="J314" s="6">
        <v>3</v>
      </c>
      <c r="K314" s="4" t="s">
        <v>27</v>
      </c>
      <c r="L314" s="4" t="s">
        <v>24</v>
      </c>
      <c r="M314" t="str">
        <f t="shared" si="29"/>
        <v>Medium</v>
      </c>
      <c r="N314" s="31">
        <f t="shared" si="32"/>
        <v>256</v>
      </c>
      <c r="O314" t="str">
        <f t="shared" si="33"/>
        <v>Medium</v>
      </c>
      <c r="P314" s="31">
        <f t="shared" si="34"/>
        <v>954</v>
      </c>
      <c r="Q314">
        <f t="shared" si="30"/>
        <v>0</v>
      </c>
      <c r="R314">
        <f t="shared" si="31"/>
        <v>0</v>
      </c>
      <c r="S314">
        <f t="shared" si="35"/>
        <v>0</v>
      </c>
    </row>
    <row r="315" spans="1:19">
      <c r="A315" s="4" t="s">
        <v>29</v>
      </c>
      <c r="B315" s="5">
        <v>296</v>
      </c>
      <c r="C315" s="5">
        <v>591</v>
      </c>
      <c r="D315" s="6">
        <v>37</v>
      </c>
      <c r="E315" s="4">
        <v>103</v>
      </c>
      <c r="F315" s="4" t="s">
        <v>20</v>
      </c>
      <c r="G315" s="4" t="s">
        <v>21</v>
      </c>
      <c r="H315" s="6">
        <v>56</v>
      </c>
      <c r="I315" s="4" t="s">
        <v>38</v>
      </c>
      <c r="J315" s="6">
        <v>4</v>
      </c>
      <c r="K315" s="4" t="s">
        <v>27</v>
      </c>
      <c r="L315" s="4" t="s">
        <v>28</v>
      </c>
      <c r="M315" t="str">
        <f t="shared" si="29"/>
        <v>Medium</v>
      </c>
      <c r="N315" s="31">
        <f t="shared" si="32"/>
        <v>296</v>
      </c>
      <c r="O315" t="str">
        <f t="shared" si="33"/>
        <v>Medium</v>
      </c>
      <c r="P315" s="31">
        <f t="shared" si="34"/>
        <v>591</v>
      </c>
      <c r="Q315">
        <f t="shared" si="30"/>
        <v>1</v>
      </c>
      <c r="R315">
        <f t="shared" si="31"/>
        <v>0</v>
      </c>
      <c r="S315">
        <f t="shared" si="35"/>
        <v>0</v>
      </c>
    </row>
    <row r="316" spans="1:19">
      <c r="A316" s="4" t="s">
        <v>25</v>
      </c>
      <c r="B316" s="5">
        <v>0</v>
      </c>
      <c r="C316" s="5">
        <v>13970</v>
      </c>
      <c r="D316" s="6">
        <v>13</v>
      </c>
      <c r="E316" s="4">
        <v>24</v>
      </c>
      <c r="F316" s="4" t="s">
        <v>35</v>
      </c>
      <c r="G316" s="4" t="s">
        <v>26</v>
      </c>
      <c r="H316" s="6">
        <v>28</v>
      </c>
      <c r="I316" s="4" t="s">
        <v>32</v>
      </c>
      <c r="J316" s="6">
        <v>4</v>
      </c>
      <c r="K316" s="4" t="s">
        <v>23</v>
      </c>
      <c r="L316" s="4" t="s">
        <v>28</v>
      </c>
      <c r="M316" t="str">
        <f t="shared" si="29"/>
        <v>LOW</v>
      </c>
      <c r="N316" s="31">
        <f t="shared" si="32"/>
        <v>0</v>
      </c>
      <c r="O316" t="str">
        <f t="shared" si="33"/>
        <v>HIGH</v>
      </c>
      <c r="P316" s="31">
        <f t="shared" si="34"/>
        <v>13970</v>
      </c>
      <c r="Q316">
        <f t="shared" si="30"/>
        <v>0</v>
      </c>
      <c r="R316">
        <f t="shared" si="31"/>
        <v>0</v>
      </c>
      <c r="S316">
        <f t="shared" si="35"/>
        <v>0</v>
      </c>
    </row>
    <row r="317" spans="1:19">
      <c r="A317" s="4" t="s">
        <v>29</v>
      </c>
      <c r="B317" s="5">
        <v>0</v>
      </c>
      <c r="C317" s="5">
        <v>857</v>
      </c>
      <c r="D317" s="6">
        <v>11</v>
      </c>
      <c r="E317" s="4">
        <v>34</v>
      </c>
      <c r="F317" s="4" t="s">
        <v>20</v>
      </c>
      <c r="G317" s="4" t="s">
        <v>21</v>
      </c>
      <c r="H317" s="6">
        <v>48</v>
      </c>
      <c r="I317" s="4" t="s">
        <v>22</v>
      </c>
      <c r="J317" s="6">
        <v>3</v>
      </c>
      <c r="K317" s="4" t="s">
        <v>27</v>
      </c>
      <c r="L317" s="4" t="s">
        <v>24</v>
      </c>
      <c r="M317" t="str">
        <f t="shared" si="29"/>
        <v>LOW</v>
      </c>
      <c r="N317" s="31">
        <f t="shared" si="32"/>
        <v>0</v>
      </c>
      <c r="O317" t="str">
        <f t="shared" si="33"/>
        <v>Medium</v>
      </c>
      <c r="P317" s="31">
        <f t="shared" si="34"/>
        <v>857</v>
      </c>
      <c r="Q317">
        <f t="shared" si="30"/>
        <v>1</v>
      </c>
      <c r="R317">
        <f t="shared" si="31"/>
        <v>0</v>
      </c>
      <c r="S317">
        <f t="shared" si="35"/>
        <v>0</v>
      </c>
    </row>
    <row r="318" spans="1:19">
      <c r="A318" s="4" t="s">
        <v>25</v>
      </c>
      <c r="B318" s="5">
        <v>0</v>
      </c>
      <c r="C318" s="5">
        <v>5857</v>
      </c>
      <c r="D318" s="6">
        <v>19</v>
      </c>
      <c r="E318" s="4">
        <v>20</v>
      </c>
      <c r="F318" s="4" t="s">
        <v>20</v>
      </c>
      <c r="G318" s="4" t="s">
        <v>21</v>
      </c>
      <c r="H318" s="6">
        <v>27</v>
      </c>
      <c r="I318" s="4" t="s">
        <v>22</v>
      </c>
      <c r="J318" s="6">
        <v>2</v>
      </c>
      <c r="K318" s="4" t="s">
        <v>27</v>
      </c>
      <c r="L318" s="4" t="s">
        <v>24</v>
      </c>
      <c r="M318" t="str">
        <f t="shared" si="29"/>
        <v>LOW</v>
      </c>
      <c r="N318" s="31">
        <f t="shared" si="32"/>
        <v>0</v>
      </c>
      <c r="O318" t="str">
        <f t="shared" si="33"/>
        <v>HIGH</v>
      </c>
      <c r="P318" s="31">
        <f t="shared" si="34"/>
        <v>5857</v>
      </c>
      <c r="Q318">
        <f t="shared" si="30"/>
        <v>0</v>
      </c>
      <c r="R318">
        <f t="shared" si="31"/>
        <v>0</v>
      </c>
      <c r="S318">
        <f t="shared" si="35"/>
        <v>0</v>
      </c>
    </row>
    <row r="319" spans="1:19">
      <c r="A319" s="4" t="s">
        <v>19</v>
      </c>
      <c r="B319" s="5">
        <v>298</v>
      </c>
      <c r="C319" s="5">
        <v>3326</v>
      </c>
      <c r="D319" s="6">
        <v>73</v>
      </c>
      <c r="E319" s="4">
        <v>15</v>
      </c>
      <c r="F319" s="4" t="s">
        <v>20</v>
      </c>
      <c r="G319" s="4" t="s">
        <v>33</v>
      </c>
      <c r="H319" s="6">
        <v>23</v>
      </c>
      <c r="I319" s="4" t="s">
        <v>22</v>
      </c>
      <c r="J319" s="6">
        <v>2</v>
      </c>
      <c r="K319" s="4" t="s">
        <v>27</v>
      </c>
      <c r="L319" s="4" t="s">
        <v>28</v>
      </c>
      <c r="M319" t="str">
        <f t="shared" si="29"/>
        <v>Medium</v>
      </c>
      <c r="N319" s="31">
        <f t="shared" si="32"/>
        <v>298</v>
      </c>
      <c r="O319" t="str">
        <f t="shared" si="33"/>
        <v>HIGH</v>
      </c>
      <c r="P319" s="31">
        <f t="shared" si="34"/>
        <v>3326</v>
      </c>
      <c r="Q319">
        <f t="shared" si="30"/>
        <v>0</v>
      </c>
      <c r="R319">
        <f t="shared" si="31"/>
        <v>0</v>
      </c>
      <c r="S319">
        <f t="shared" si="35"/>
        <v>0</v>
      </c>
    </row>
    <row r="320" spans="1:19">
      <c r="A320" s="4" t="s">
        <v>19</v>
      </c>
      <c r="B320" s="5">
        <v>0</v>
      </c>
      <c r="C320" s="5">
        <v>726</v>
      </c>
      <c r="D320" s="6">
        <v>19</v>
      </c>
      <c r="E320" s="4">
        <v>7</v>
      </c>
      <c r="F320" s="4" t="s">
        <v>35</v>
      </c>
      <c r="G320" s="4" t="s">
        <v>26</v>
      </c>
      <c r="H320" s="6">
        <v>24</v>
      </c>
      <c r="I320" s="4" t="s">
        <v>32</v>
      </c>
      <c r="J320" s="6">
        <v>4</v>
      </c>
      <c r="K320" s="4" t="s">
        <v>27</v>
      </c>
      <c r="L320" s="4" t="s">
        <v>28</v>
      </c>
      <c r="M320" t="str">
        <f t="shared" si="29"/>
        <v>LOW</v>
      </c>
      <c r="N320" s="31">
        <f t="shared" si="32"/>
        <v>0</v>
      </c>
      <c r="O320" t="str">
        <f t="shared" si="33"/>
        <v>Medium</v>
      </c>
      <c r="P320" s="31">
        <f t="shared" si="34"/>
        <v>726</v>
      </c>
      <c r="Q320">
        <f t="shared" si="30"/>
        <v>0</v>
      </c>
      <c r="R320">
        <f t="shared" si="31"/>
        <v>0</v>
      </c>
      <c r="S320">
        <f t="shared" si="35"/>
        <v>0</v>
      </c>
    </row>
    <row r="321" spans="1:19">
      <c r="A321" s="4" t="s">
        <v>25</v>
      </c>
      <c r="B321" s="5">
        <v>8636</v>
      </c>
      <c r="C321" s="5">
        <v>214</v>
      </c>
      <c r="D321" s="6">
        <v>11</v>
      </c>
      <c r="E321" s="4">
        <v>3</v>
      </c>
      <c r="F321" s="4" t="s">
        <v>35</v>
      </c>
      <c r="G321" s="4" t="s">
        <v>26</v>
      </c>
      <c r="H321" s="6">
        <v>22</v>
      </c>
      <c r="I321" s="4" t="s">
        <v>22</v>
      </c>
      <c r="J321" s="6">
        <v>2</v>
      </c>
      <c r="K321" s="4" t="s">
        <v>27</v>
      </c>
      <c r="L321" s="4" t="s">
        <v>24</v>
      </c>
      <c r="M321" t="str">
        <f t="shared" si="29"/>
        <v>HIGH</v>
      </c>
      <c r="N321" s="31">
        <f t="shared" si="32"/>
        <v>8636</v>
      </c>
      <c r="O321" t="str">
        <f t="shared" si="33"/>
        <v>LOW</v>
      </c>
      <c r="P321" s="31">
        <f t="shared" si="34"/>
        <v>214</v>
      </c>
      <c r="Q321">
        <f t="shared" si="30"/>
        <v>0</v>
      </c>
      <c r="R321">
        <f t="shared" si="31"/>
        <v>1</v>
      </c>
      <c r="S321">
        <f t="shared" si="35"/>
        <v>0</v>
      </c>
    </row>
    <row r="322" spans="1:19">
      <c r="A322" s="4" t="s">
        <v>29</v>
      </c>
      <c r="B322" s="5">
        <v>0</v>
      </c>
      <c r="C322" s="5">
        <v>207</v>
      </c>
      <c r="D322" s="6">
        <v>13</v>
      </c>
      <c r="E322" s="4">
        <v>119</v>
      </c>
      <c r="F322" s="4" t="s">
        <v>20</v>
      </c>
      <c r="G322" s="4" t="s">
        <v>21</v>
      </c>
      <c r="H322" s="6">
        <v>42</v>
      </c>
      <c r="I322" s="4" t="s">
        <v>32</v>
      </c>
      <c r="J322" s="6">
        <v>4</v>
      </c>
      <c r="K322" s="4" t="s">
        <v>27</v>
      </c>
      <c r="L322" s="4" t="s">
        <v>28</v>
      </c>
      <c r="M322" t="str">
        <f t="shared" si="29"/>
        <v>LOW</v>
      </c>
      <c r="N322" s="31">
        <f t="shared" si="32"/>
        <v>0</v>
      </c>
      <c r="O322" t="str">
        <f t="shared" si="33"/>
        <v>LOW</v>
      </c>
      <c r="P322" s="31">
        <f t="shared" si="34"/>
        <v>207</v>
      </c>
      <c r="Q322">
        <f t="shared" si="30"/>
        <v>1</v>
      </c>
      <c r="R322">
        <f t="shared" si="31"/>
        <v>1</v>
      </c>
      <c r="S322">
        <f t="shared" si="35"/>
        <v>1</v>
      </c>
    </row>
    <row r="323" spans="1:19">
      <c r="A323" s="4" t="s">
        <v>29</v>
      </c>
      <c r="B323" s="5">
        <v>0</v>
      </c>
      <c r="C323" s="5">
        <v>713</v>
      </c>
      <c r="D323" s="6">
        <v>13</v>
      </c>
      <c r="E323" s="4">
        <v>29</v>
      </c>
      <c r="F323" s="4" t="s">
        <v>20</v>
      </c>
      <c r="G323" s="4" t="s">
        <v>21</v>
      </c>
      <c r="H323" s="6">
        <v>25</v>
      </c>
      <c r="I323" s="4" t="s">
        <v>22</v>
      </c>
      <c r="J323" s="6">
        <v>2</v>
      </c>
      <c r="K323" s="4" t="s">
        <v>27</v>
      </c>
      <c r="L323" s="4" t="s">
        <v>28</v>
      </c>
      <c r="M323" t="str">
        <f t="shared" si="29"/>
        <v>LOW</v>
      </c>
      <c r="N323" s="31">
        <f t="shared" si="32"/>
        <v>0</v>
      </c>
      <c r="O323" t="str">
        <f t="shared" si="33"/>
        <v>Medium</v>
      </c>
      <c r="P323" s="31">
        <f t="shared" si="34"/>
        <v>713</v>
      </c>
      <c r="Q323">
        <f t="shared" si="30"/>
        <v>1</v>
      </c>
      <c r="R323">
        <f t="shared" si="31"/>
        <v>0</v>
      </c>
      <c r="S323">
        <f t="shared" si="35"/>
        <v>0</v>
      </c>
    </row>
    <row r="324" spans="1:19">
      <c r="A324" s="4" t="s">
        <v>29</v>
      </c>
      <c r="B324" s="5">
        <v>19766</v>
      </c>
      <c r="C324" s="5">
        <v>2141</v>
      </c>
      <c r="D324" s="6">
        <v>11</v>
      </c>
      <c r="E324" s="4">
        <v>54</v>
      </c>
      <c r="F324" s="4" t="s">
        <v>35</v>
      </c>
      <c r="G324" s="4" t="s">
        <v>26</v>
      </c>
      <c r="H324" s="6">
        <v>47</v>
      </c>
      <c r="I324" s="4" t="s">
        <v>38</v>
      </c>
      <c r="J324" s="6">
        <v>4</v>
      </c>
      <c r="K324" s="4" t="s">
        <v>23</v>
      </c>
      <c r="L324" s="4" t="s">
        <v>28</v>
      </c>
      <c r="M324" t="str">
        <f t="shared" si="29"/>
        <v>HIGH</v>
      </c>
      <c r="N324" s="31">
        <f t="shared" si="32"/>
        <v>19766</v>
      </c>
      <c r="O324" t="str">
        <f t="shared" si="33"/>
        <v>HIGH</v>
      </c>
      <c r="P324" s="31">
        <f t="shared" si="34"/>
        <v>2141</v>
      </c>
      <c r="Q324">
        <f t="shared" si="30"/>
        <v>1</v>
      </c>
      <c r="R324">
        <f t="shared" si="31"/>
        <v>0</v>
      </c>
      <c r="S324">
        <f t="shared" si="35"/>
        <v>0</v>
      </c>
    </row>
    <row r="325" spans="1:19">
      <c r="A325" s="4" t="s">
        <v>29</v>
      </c>
      <c r="B325" s="5">
        <v>0</v>
      </c>
      <c r="C325" s="5">
        <v>483</v>
      </c>
      <c r="D325" s="6">
        <v>19</v>
      </c>
      <c r="E325" s="4">
        <v>90</v>
      </c>
      <c r="F325" s="4" t="s">
        <v>35</v>
      </c>
      <c r="G325" s="4" t="s">
        <v>26</v>
      </c>
      <c r="H325" s="6">
        <v>32</v>
      </c>
      <c r="I325" s="4" t="s">
        <v>32</v>
      </c>
      <c r="J325" s="6">
        <v>4</v>
      </c>
      <c r="K325" s="4" t="s">
        <v>27</v>
      </c>
      <c r="L325" s="4" t="s">
        <v>28</v>
      </c>
      <c r="M325" t="str">
        <f t="shared" si="29"/>
        <v>LOW</v>
      </c>
      <c r="N325" s="31">
        <f t="shared" si="32"/>
        <v>0</v>
      </c>
      <c r="O325" t="str">
        <f t="shared" si="33"/>
        <v>Medium</v>
      </c>
      <c r="P325" s="31">
        <f t="shared" si="34"/>
        <v>483</v>
      </c>
      <c r="Q325">
        <f t="shared" si="30"/>
        <v>1</v>
      </c>
      <c r="R325">
        <f t="shared" si="31"/>
        <v>1</v>
      </c>
      <c r="S325">
        <f t="shared" si="35"/>
        <v>1</v>
      </c>
    </row>
    <row r="326" spans="1:19">
      <c r="A326" s="4" t="s">
        <v>29</v>
      </c>
      <c r="B326" s="5">
        <v>0</v>
      </c>
      <c r="C326" s="5">
        <v>127</v>
      </c>
      <c r="D326" s="6">
        <v>7</v>
      </c>
      <c r="E326" s="4">
        <v>13</v>
      </c>
      <c r="F326" s="4" t="s">
        <v>20</v>
      </c>
      <c r="G326" s="4" t="s">
        <v>21</v>
      </c>
      <c r="H326" s="6">
        <v>25</v>
      </c>
      <c r="I326" s="4" t="s">
        <v>32</v>
      </c>
      <c r="J326" s="6">
        <v>3</v>
      </c>
      <c r="K326" s="4" t="s">
        <v>27</v>
      </c>
      <c r="L326" s="4" t="s">
        <v>24</v>
      </c>
      <c r="M326" t="str">
        <f t="shared" si="29"/>
        <v>LOW</v>
      </c>
      <c r="N326" s="31">
        <f t="shared" si="32"/>
        <v>0</v>
      </c>
      <c r="O326" t="str">
        <f t="shared" si="33"/>
        <v>LOW</v>
      </c>
      <c r="P326" s="31">
        <f t="shared" si="34"/>
        <v>127</v>
      </c>
      <c r="Q326">
        <f t="shared" si="30"/>
        <v>1</v>
      </c>
      <c r="R326">
        <f t="shared" si="31"/>
        <v>1</v>
      </c>
      <c r="S326">
        <f t="shared" si="35"/>
        <v>1</v>
      </c>
    </row>
    <row r="327" spans="1:19">
      <c r="A327" s="4" t="s">
        <v>25</v>
      </c>
      <c r="B327" s="5">
        <v>0</v>
      </c>
      <c r="C327" s="5">
        <v>367</v>
      </c>
      <c r="D327" s="6">
        <v>37</v>
      </c>
      <c r="E327" s="4">
        <v>22</v>
      </c>
      <c r="F327" s="4" t="s">
        <v>20</v>
      </c>
      <c r="G327" s="4" t="s">
        <v>21</v>
      </c>
      <c r="H327" s="6">
        <v>36</v>
      </c>
      <c r="I327" s="4" t="s">
        <v>22</v>
      </c>
      <c r="J327" s="6">
        <v>2</v>
      </c>
      <c r="K327" s="4" t="s">
        <v>27</v>
      </c>
      <c r="L327" s="4" t="s">
        <v>24</v>
      </c>
      <c r="M327" t="str">
        <f t="shared" si="29"/>
        <v>LOW</v>
      </c>
      <c r="N327" s="31">
        <f t="shared" si="32"/>
        <v>0</v>
      </c>
      <c r="O327" t="str">
        <f t="shared" si="33"/>
        <v>Medium</v>
      </c>
      <c r="P327" s="31">
        <f t="shared" si="34"/>
        <v>367</v>
      </c>
      <c r="Q327">
        <f t="shared" si="30"/>
        <v>0</v>
      </c>
      <c r="R327">
        <f t="shared" si="31"/>
        <v>1</v>
      </c>
      <c r="S327">
        <f t="shared" si="35"/>
        <v>0</v>
      </c>
    </row>
    <row r="328" spans="1:19">
      <c r="A328" s="4" t="s">
        <v>19</v>
      </c>
      <c r="B328" s="5">
        <v>0</v>
      </c>
      <c r="C328" s="5">
        <v>813</v>
      </c>
      <c r="D328" s="6">
        <v>43</v>
      </c>
      <c r="E328" s="4">
        <v>28</v>
      </c>
      <c r="F328" s="4" t="s">
        <v>20</v>
      </c>
      <c r="G328" s="4" t="s">
        <v>21</v>
      </c>
      <c r="H328" s="6">
        <v>25</v>
      </c>
      <c r="I328" s="4" t="s">
        <v>22</v>
      </c>
      <c r="J328" s="6">
        <v>2</v>
      </c>
      <c r="K328" s="4" t="s">
        <v>27</v>
      </c>
      <c r="L328" s="4" t="s">
        <v>28</v>
      </c>
      <c r="M328" t="str">
        <f t="shared" si="29"/>
        <v>LOW</v>
      </c>
      <c r="N328" s="31">
        <f t="shared" si="32"/>
        <v>0</v>
      </c>
      <c r="O328" t="str">
        <f t="shared" si="33"/>
        <v>Medium</v>
      </c>
      <c r="P328" s="31">
        <f t="shared" si="34"/>
        <v>813</v>
      </c>
      <c r="Q328">
        <f t="shared" si="30"/>
        <v>0</v>
      </c>
      <c r="R328">
        <f t="shared" si="31"/>
        <v>0</v>
      </c>
      <c r="S328">
        <f t="shared" si="35"/>
        <v>0</v>
      </c>
    </row>
    <row r="329" spans="1:19">
      <c r="A329" s="4" t="s">
        <v>25</v>
      </c>
      <c r="B329" s="5">
        <v>4089</v>
      </c>
      <c r="C329" s="5">
        <v>0</v>
      </c>
      <c r="D329" s="6">
        <v>7</v>
      </c>
      <c r="E329" s="4">
        <v>14</v>
      </c>
      <c r="F329" s="4" t="s">
        <v>20</v>
      </c>
      <c r="G329" s="4" t="s">
        <v>33</v>
      </c>
      <c r="H329" s="6">
        <v>26</v>
      </c>
      <c r="I329" s="4" t="s">
        <v>22</v>
      </c>
      <c r="J329" s="6">
        <v>2</v>
      </c>
      <c r="K329" s="4" t="s">
        <v>27</v>
      </c>
      <c r="L329" s="4" t="s">
        <v>24</v>
      </c>
      <c r="M329" t="str">
        <f t="shared" si="29"/>
        <v>HIGH</v>
      </c>
      <c r="N329" s="31">
        <f t="shared" si="32"/>
        <v>4089</v>
      </c>
      <c r="O329" t="str">
        <f t="shared" si="33"/>
        <v>LOW</v>
      </c>
      <c r="P329" s="31">
        <f t="shared" si="34"/>
        <v>0</v>
      </c>
      <c r="Q329">
        <f t="shared" si="30"/>
        <v>0</v>
      </c>
      <c r="R329">
        <f t="shared" si="31"/>
        <v>1</v>
      </c>
      <c r="S329">
        <f t="shared" si="35"/>
        <v>0</v>
      </c>
    </row>
    <row r="330" spans="1:19">
      <c r="A330" s="4" t="s">
        <v>29</v>
      </c>
      <c r="B330" s="5">
        <v>0</v>
      </c>
      <c r="C330" s="5">
        <v>102</v>
      </c>
      <c r="D330" s="6">
        <v>7</v>
      </c>
      <c r="E330" s="4">
        <v>0</v>
      </c>
      <c r="F330" s="4" t="s">
        <v>35</v>
      </c>
      <c r="G330" s="4" t="s">
        <v>26</v>
      </c>
      <c r="H330" s="6">
        <v>53</v>
      </c>
      <c r="I330" s="4" t="s">
        <v>22</v>
      </c>
      <c r="J330" s="6">
        <v>4</v>
      </c>
      <c r="K330" s="4" t="s">
        <v>39</v>
      </c>
      <c r="L330" s="4" t="s">
        <v>24</v>
      </c>
      <c r="M330" t="str">
        <f t="shared" si="29"/>
        <v>LOW</v>
      </c>
      <c r="N330" s="31">
        <f t="shared" si="32"/>
        <v>0</v>
      </c>
      <c r="O330" t="str">
        <f t="shared" si="33"/>
        <v>LOW</v>
      </c>
      <c r="P330" s="31">
        <f t="shared" si="34"/>
        <v>102</v>
      </c>
      <c r="Q330">
        <f t="shared" si="30"/>
        <v>1</v>
      </c>
      <c r="R330">
        <f t="shared" si="31"/>
        <v>1</v>
      </c>
      <c r="S330">
        <f t="shared" si="35"/>
        <v>1</v>
      </c>
    </row>
    <row r="331" spans="1:19">
      <c r="A331" s="4" t="s">
        <v>37</v>
      </c>
      <c r="B331" s="5">
        <v>271</v>
      </c>
      <c r="C331" s="5">
        <v>759</v>
      </c>
      <c r="D331" s="6">
        <v>19</v>
      </c>
      <c r="E331" s="4">
        <v>0</v>
      </c>
      <c r="F331" s="4" t="s">
        <v>35</v>
      </c>
      <c r="G331" s="4" t="s">
        <v>26</v>
      </c>
      <c r="H331" s="6">
        <v>66</v>
      </c>
      <c r="I331" s="4" t="s">
        <v>22</v>
      </c>
      <c r="J331" s="6">
        <v>4</v>
      </c>
      <c r="K331" s="4" t="s">
        <v>27</v>
      </c>
      <c r="L331" s="4" t="s">
        <v>24</v>
      </c>
      <c r="M331" t="str">
        <f t="shared" si="29"/>
        <v>Medium</v>
      </c>
      <c r="N331" s="31">
        <f t="shared" si="32"/>
        <v>271</v>
      </c>
      <c r="O331" t="str">
        <f t="shared" si="33"/>
        <v>Medium</v>
      </c>
      <c r="P331" s="31">
        <f t="shared" si="34"/>
        <v>759</v>
      </c>
      <c r="Q331">
        <f t="shared" si="30"/>
        <v>0</v>
      </c>
      <c r="R331">
        <f t="shared" si="31"/>
        <v>0</v>
      </c>
      <c r="S331">
        <f t="shared" si="35"/>
        <v>0</v>
      </c>
    </row>
    <row r="332" spans="1:19">
      <c r="A332" s="4" t="s">
        <v>29</v>
      </c>
      <c r="B332" s="5">
        <v>949</v>
      </c>
      <c r="C332" s="5">
        <v>0</v>
      </c>
      <c r="D332" s="6">
        <v>49</v>
      </c>
      <c r="E332" s="4">
        <v>36</v>
      </c>
      <c r="F332" s="4" t="s">
        <v>35</v>
      </c>
      <c r="G332" s="4" t="s">
        <v>26</v>
      </c>
      <c r="H332" s="6">
        <v>23</v>
      </c>
      <c r="I332" s="4" t="s">
        <v>22</v>
      </c>
      <c r="J332" s="6">
        <v>2</v>
      </c>
      <c r="K332" s="4" t="s">
        <v>27</v>
      </c>
      <c r="L332" s="4" t="s">
        <v>24</v>
      </c>
      <c r="M332" t="str">
        <f t="shared" si="29"/>
        <v>Medium</v>
      </c>
      <c r="N332" s="31">
        <f t="shared" si="32"/>
        <v>949</v>
      </c>
      <c r="O332" t="str">
        <f t="shared" si="33"/>
        <v>LOW</v>
      </c>
      <c r="P332" s="31">
        <f t="shared" si="34"/>
        <v>0</v>
      </c>
      <c r="Q332">
        <f t="shared" si="30"/>
        <v>1</v>
      </c>
      <c r="R332">
        <f t="shared" si="31"/>
        <v>1</v>
      </c>
      <c r="S332">
        <f t="shared" si="35"/>
        <v>1</v>
      </c>
    </row>
    <row r="333" spans="1:19">
      <c r="A333" s="4" t="s">
        <v>19</v>
      </c>
      <c r="B333" s="5">
        <v>0</v>
      </c>
      <c r="C333" s="5">
        <v>503</v>
      </c>
      <c r="D333" s="6">
        <v>13</v>
      </c>
      <c r="E333" s="4">
        <v>62</v>
      </c>
      <c r="F333" s="4" t="s">
        <v>20</v>
      </c>
      <c r="G333" s="4" t="s">
        <v>21</v>
      </c>
      <c r="H333" s="6">
        <v>25</v>
      </c>
      <c r="I333" s="4" t="s">
        <v>22</v>
      </c>
      <c r="J333" s="6">
        <v>2</v>
      </c>
      <c r="K333" s="4" t="s">
        <v>27</v>
      </c>
      <c r="L333" s="4" t="s">
        <v>24</v>
      </c>
      <c r="M333" t="str">
        <f t="shared" si="29"/>
        <v>LOW</v>
      </c>
      <c r="N333" s="31">
        <f t="shared" si="32"/>
        <v>0</v>
      </c>
      <c r="O333" t="str">
        <f t="shared" si="33"/>
        <v>Medium</v>
      </c>
      <c r="P333" s="31">
        <f t="shared" si="34"/>
        <v>503</v>
      </c>
      <c r="Q333">
        <f t="shared" si="30"/>
        <v>0</v>
      </c>
      <c r="R333">
        <f t="shared" si="31"/>
        <v>0</v>
      </c>
      <c r="S333">
        <f t="shared" si="35"/>
        <v>0</v>
      </c>
    </row>
    <row r="334" spans="1:19">
      <c r="A334" s="4" t="s">
        <v>19</v>
      </c>
      <c r="B334" s="5">
        <v>911</v>
      </c>
      <c r="C334" s="5">
        <v>823</v>
      </c>
      <c r="D334" s="6">
        <v>46</v>
      </c>
      <c r="E334" s="4">
        <v>4</v>
      </c>
      <c r="F334" s="4" t="s">
        <v>20</v>
      </c>
      <c r="G334" s="4" t="s">
        <v>21</v>
      </c>
      <c r="H334" s="6">
        <v>24</v>
      </c>
      <c r="I334" s="4" t="s">
        <v>22</v>
      </c>
      <c r="J334" s="6">
        <v>2</v>
      </c>
      <c r="K334" s="4" t="s">
        <v>23</v>
      </c>
      <c r="L334" s="4" t="s">
        <v>28</v>
      </c>
      <c r="M334" t="str">
        <f t="shared" si="29"/>
        <v>Medium</v>
      </c>
      <c r="N334" s="31">
        <f t="shared" si="32"/>
        <v>911</v>
      </c>
      <c r="O334" t="str">
        <f t="shared" si="33"/>
        <v>Medium</v>
      </c>
      <c r="P334" s="31">
        <f t="shared" si="34"/>
        <v>823</v>
      </c>
      <c r="Q334">
        <f t="shared" si="30"/>
        <v>0</v>
      </c>
      <c r="R334">
        <f t="shared" si="31"/>
        <v>0</v>
      </c>
      <c r="S334">
        <f t="shared" si="35"/>
        <v>0</v>
      </c>
    </row>
    <row r="335" spans="1:19">
      <c r="A335" s="4" t="s">
        <v>29</v>
      </c>
      <c r="B335" s="5">
        <v>0</v>
      </c>
      <c r="C335" s="5">
        <v>693</v>
      </c>
      <c r="D335" s="6">
        <v>19</v>
      </c>
      <c r="E335" s="4">
        <v>28</v>
      </c>
      <c r="F335" s="4" t="s">
        <v>20</v>
      </c>
      <c r="G335" s="4" t="s">
        <v>21</v>
      </c>
      <c r="H335" s="6">
        <v>31</v>
      </c>
      <c r="I335" s="4" t="s">
        <v>38</v>
      </c>
      <c r="J335" s="6">
        <v>4</v>
      </c>
      <c r="K335" s="4" t="s">
        <v>23</v>
      </c>
      <c r="L335" s="4" t="s">
        <v>28</v>
      </c>
      <c r="M335" t="str">
        <f t="shared" ref="M335:M398" si="36">IF(B335&gt;2000,"HIGH",IF(AND(B335&lt;2000,B335&gt;250),"Medium","LOW"))</f>
        <v>LOW</v>
      </c>
      <c r="N335" s="31">
        <f t="shared" si="32"/>
        <v>0</v>
      </c>
      <c r="O335" t="str">
        <f t="shared" si="33"/>
        <v>Medium</v>
      </c>
      <c r="P335" s="31">
        <f t="shared" si="34"/>
        <v>693</v>
      </c>
      <c r="Q335">
        <f t="shared" ref="Q335:Q398" si="37">IF(A335="New Car",1,0)</f>
        <v>1</v>
      </c>
      <c r="R335">
        <f t="shared" ref="R335:R398" si="38">IF(C335&lt;500,1,0)</f>
        <v>0</v>
      </c>
      <c r="S335">
        <f t="shared" si="35"/>
        <v>0</v>
      </c>
    </row>
    <row r="336" spans="1:19">
      <c r="A336" s="4" t="s">
        <v>36</v>
      </c>
      <c r="B336" s="5">
        <v>0</v>
      </c>
      <c r="C336" s="5">
        <v>973</v>
      </c>
      <c r="D336" s="6">
        <v>49</v>
      </c>
      <c r="E336" s="4">
        <v>81</v>
      </c>
      <c r="F336" s="4" t="s">
        <v>35</v>
      </c>
      <c r="G336" s="4" t="s">
        <v>26</v>
      </c>
      <c r="H336" s="6">
        <v>57</v>
      </c>
      <c r="I336" s="4" t="s">
        <v>38</v>
      </c>
      <c r="J336" s="6">
        <v>4</v>
      </c>
      <c r="K336" s="4" t="s">
        <v>23</v>
      </c>
      <c r="L336" s="4" t="s">
        <v>28</v>
      </c>
      <c r="M336" t="str">
        <f t="shared" si="36"/>
        <v>LOW</v>
      </c>
      <c r="N336" s="31">
        <f t="shared" si="32"/>
        <v>0</v>
      </c>
      <c r="O336" t="str">
        <f t="shared" si="33"/>
        <v>Medium</v>
      </c>
      <c r="P336" s="31">
        <f t="shared" si="34"/>
        <v>973</v>
      </c>
      <c r="Q336">
        <f t="shared" si="37"/>
        <v>0</v>
      </c>
      <c r="R336">
        <f t="shared" si="38"/>
        <v>0</v>
      </c>
      <c r="S336">
        <f t="shared" si="35"/>
        <v>0</v>
      </c>
    </row>
    <row r="337" spans="1:19">
      <c r="A337" s="4" t="s">
        <v>29</v>
      </c>
      <c r="B337" s="5">
        <v>0</v>
      </c>
      <c r="C337" s="5">
        <v>648</v>
      </c>
      <c r="D337" s="6">
        <v>15</v>
      </c>
      <c r="E337" s="4">
        <v>57</v>
      </c>
      <c r="F337" s="4" t="s">
        <v>20</v>
      </c>
      <c r="G337" s="4" t="s">
        <v>26</v>
      </c>
      <c r="H337" s="6">
        <v>44</v>
      </c>
      <c r="I337" s="4" t="s">
        <v>22</v>
      </c>
      <c r="J337" s="6">
        <v>4</v>
      </c>
      <c r="K337" s="4" t="s">
        <v>30</v>
      </c>
      <c r="L337" s="4" t="s">
        <v>28</v>
      </c>
      <c r="M337" t="str">
        <f t="shared" si="36"/>
        <v>LOW</v>
      </c>
      <c r="N337" s="31">
        <f t="shared" si="32"/>
        <v>0</v>
      </c>
      <c r="O337" t="str">
        <f t="shared" si="33"/>
        <v>Medium</v>
      </c>
      <c r="P337" s="31">
        <f t="shared" si="34"/>
        <v>648</v>
      </c>
      <c r="Q337">
        <f t="shared" si="37"/>
        <v>1</v>
      </c>
      <c r="R337">
        <f t="shared" si="38"/>
        <v>0</v>
      </c>
      <c r="S337">
        <f t="shared" si="35"/>
        <v>0</v>
      </c>
    </row>
    <row r="338" spans="1:19">
      <c r="A338" s="4" t="s">
        <v>38</v>
      </c>
      <c r="B338" s="5">
        <v>0</v>
      </c>
      <c r="C338" s="5">
        <v>523</v>
      </c>
      <c r="D338" s="6">
        <v>37</v>
      </c>
      <c r="E338" s="4">
        <v>0</v>
      </c>
      <c r="F338" s="4" t="s">
        <v>20</v>
      </c>
      <c r="G338" s="4" t="s">
        <v>26</v>
      </c>
      <c r="H338" s="6">
        <v>42</v>
      </c>
      <c r="I338" s="4" t="s">
        <v>22</v>
      </c>
      <c r="J338" s="6">
        <v>3</v>
      </c>
      <c r="K338" s="4" t="s">
        <v>30</v>
      </c>
      <c r="L338" s="4" t="s">
        <v>24</v>
      </c>
      <c r="M338" t="str">
        <f t="shared" si="36"/>
        <v>LOW</v>
      </c>
      <c r="N338" s="31">
        <f t="shared" ref="N338:N401" si="39">B338</f>
        <v>0</v>
      </c>
      <c r="O338" t="str">
        <f t="shared" si="33"/>
        <v>Medium</v>
      </c>
      <c r="P338" s="31">
        <f t="shared" si="34"/>
        <v>523</v>
      </c>
      <c r="Q338">
        <f t="shared" si="37"/>
        <v>0</v>
      </c>
      <c r="R338">
        <f t="shared" si="38"/>
        <v>0</v>
      </c>
      <c r="S338">
        <f t="shared" si="35"/>
        <v>0</v>
      </c>
    </row>
    <row r="339" spans="1:19">
      <c r="A339" s="4" t="s">
        <v>36</v>
      </c>
      <c r="B339" s="5">
        <v>271</v>
      </c>
      <c r="C339" s="5">
        <v>7090</v>
      </c>
      <c r="D339" s="6">
        <v>25</v>
      </c>
      <c r="E339" s="4">
        <v>2</v>
      </c>
      <c r="F339" s="4" t="s">
        <v>35</v>
      </c>
      <c r="G339" s="4" t="s">
        <v>26</v>
      </c>
      <c r="H339" s="6">
        <v>27</v>
      </c>
      <c r="I339" s="4" t="s">
        <v>32</v>
      </c>
      <c r="J339" s="6">
        <v>4</v>
      </c>
      <c r="K339" s="4" t="s">
        <v>27</v>
      </c>
      <c r="L339" s="4" t="s">
        <v>28</v>
      </c>
      <c r="M339" t="str">
        <f t="shared" si="36"/>
        <v>Medium</v>
      </c>
      <c r="N339" s="31">
        <f t="shared" si="39"/>
        <v>271</v>
      </c>
      <c r="O339" t="str">
        <f t="shared" si="33"/>
        <v>HIGH</v>
      </c>
      <c r="P339" s="31">
        <f t="shared" si="34"/>
        <v>7090</v>
      </c>
      <c r="Q339">
        <f t="shared" si="37"/>
        <v>0</v>
      </c>
      <c r="R339">
        <f t="shared" si="38"/>
        <v>0</v>
      </c>
      <c r="S339">
        <f t="shared" si="35"/>
        <v>0</v>
      </c>
    </row>
    <row r="340" spans="1:19">
      <c r="A340" s="4" t="s">
        <v>19</v>
      </c>
      <c r="B340" s="5">
        <v>0</v>
      </c>
      <c r="C340" s="5">
        <v>596</v>
      </c>
      <c r="D340" s="6">
        <v>13</v>
      </c>
      <c r="E340" s="4">
        <v>67</v>
      </c>
      <c r="F340" s="4" t="s">
        <v>20</v>
      </c>
      <c r="G340" s="4" t="s">
        <v>21</v>
      </c>
      <c r="H340" s="6">
        <v>51</v>
      </c>
      <c r="I340" s="4" t="s">
        <v>22</v>
      </c>
      <c r="J340" s="6">
        <v>4</v>
      </c>
      <c r="K340" s="4" t="s">
        <v>27</v>
      </c>
      <c r="L340" s="4" t="s">
        <v>24</v>
      </c>
      <c r="M340" t="str">
        <f t="shared" si="36"/>
        <v>LOW</v>
      </c>
      <c r="N340" s="31">
        <f t="shared" si="39"/>
        <v>0</v>
      </c>
      <c r="O340" t="str">
        <f t="shared" ref="O340:O403" si="40">IF(C340&gt;2000,"HIGH",IF(AND(C340&lt;2000,C340&gt;250),"Medium","LOW"))</f>
        <v>Medium</v>
      </c>
      <c r="P340" s="31">
        <f t="shared" ref="P340:P403" si="41">C340</f>
        <v>596</v>
      </c>
      <c r="Q340">
        <f t="shared" si="37"/>
        <v>0</v>
      </c>
      <c r="R340">
        <f t="shared" si="38"/>
        <v>0</v>
      </c>
      <c r="S340">
        <f t="shared" si="35"/>
        <v>0</v>
      </c>
    </row>
    <row r="341" spans="1:19">
      <c r="A341" s="4" t="s">
        <v>36</v>
      </c>
      <c r="B341" s="5">
        <v>0</v>
      </c>
      <c r="C341" s="5">
        <v>904</v>
      </c>
      <c r="D341" s="6">
        <v>49</v>
      </c>
      <c r="E341" s="4">
        <v>119</v>
      </c>
      <c r="F341" s="4" t="s">
        <v>20</v>
      </c>
      <c r="G341" s="4" t="s">
        <v>21</v>
      </c>
      <c r="H341" s="6">
        <v>23</v>
      </c>
      <c r="I341" s="4" t="s">
        <v>38</v>
      </c>
      <c r="J341" s="6">
        <v>4</v>
      </c>
      <c r="K341" s="4" t="s">
        <v>27</v>
      </c>
      <c r="L341" s="4" t="s">
        <v>28</v>
      </c>
      <c r="M341" t="str">
        <f t="shared" si="36"/>
        <v>LOW</v>
      </c>
      <c r="N341" s="31">
        <f t="shared" si="39"/>
        <v>0</v>
      </c>
      <c r="O341" t="str">
        <f t="shared" si="40"/>
        <v>Medium</v>
      </c>
      <c r="P341" s="31">
        <f t="shared" si="41"/>
        <v>904</v>
      </c>
      <c r="Q341">
        <f t="shared" si="37"/>
        <v>0</v>
      </c>
      <c r="R341">
        <f t="shared" si="38"/>
        <v>0</v>
      </c>
      <c r="S341">
        <f t="shared" si="35"/>
        <v>0</v>
      </c>
    </row>
    <row r="342" spans="1:19">
      <c r="A342" s="4" t="s">
        <v>29</v>
      </c>
      <c r="B342" s="5">
        <v>0</v>
      </c>
      <c r="C342" s="5">
        <v>541</v>
      </c>
      <c r="D342" s="6">
        <v>19</v>
      </c>
      <c r="E342" s="4">
        <v>13</v>
      </c>
      <c r="F342" s="4" t="s">
        <v>20</v>
      </c>
      <c r="G342" s="4" t="s">
        <v>21</v>
      </c>
      <c r="H342" s="6">
        <v>31</v>
      </c>
      <c r="I342" s="4" t="s">
        <v>22</v>
      </c>
      <c r="J342" s="6">
        <v>2</v>
      </c>
      <c r="K342" s="4" t="s">
        <v>27</v>
      </c>
      <c r="L342" s="4" t="s">
        <v>28</v>
      </c>
      <c r="M342" t="str">
        <f t="shared" si="36"/>
        <v>LOW</v>
      </c>
      <c r="N342" s="31">
        <f t="shared" si="39"/>
        <v>0</v>
      </c>
      <c r="O342" t="str">
        <f t="shared" si="40"/>
        <v>Medium</v>
      </c>
      <c r="P342" s="31">
        <f t="shared" si="41"/>
        <v>541</v>
      </c>
      <c r="Q342">
        <f t="shared" si="37"/>
        <v>1</v>
      </c>
      <c r="R342">
        <f t="shared" si="38"/>
        <v>0</v>
      </c>
      <c r="S342">
        <f t="shared" si="35"/>
        <v>0</v>
      </c>
    </row>
    <row r="343" spans="1:19">
      <c r="A343" s="4" t="s">
        <v>25</v>
      </c>
      <c r="B343" s="5">
        <v>0</v>
      </c>
      <c r="C343" s="5">
        <v>154</v>
      </c>
      <c r="D343" s="6">
        <v>37</v>
      </c>
      <c r="E343" s="4">
        <v>2</v>
      </c>
      <c r="F343" s="4" t="s">
        <v>35</v>
      </c>
      <c r="G343" s="4" t="s">
        <v>26</v>
      </c>
      <c r="H343" s="6">
        <v>22</v>
      </c>
      <c r="I343" s="4" t="s">
        <v>32</v>
      </c>
      <c r="J343" s="6">
        <v>4</v>
      </c>
      <c r="K343" s="4" t="s">
        <v>27</v>
      </c>
      <c r="L343" s="4" t="s">
        <v>28</v>
      </c>
      <c r="M343" t="str">
        <f t="shared" si="36"/>
        <v>LOW</v>
      </c>
      <c r="N343" s="31">
        <f t="shared" si="39"/>
        <v>0</v>
      </c>
      <c r="O343" t="str">
        <f t="shared" si="40"/>
        <v>LOW</v>
      </c>
      <c r="P343" s="31">
        <f t="shared" si="41"/>
        <v>154</v>
      </c>
      <c r="Q343">
        <f t="shared" si="37"/>
        <v>0</v>
      </c>
      <c r="R343">
        <f t="shared" si="38"/>
        <v>1</v>
      </c>
      <c r="S343">
        <f t="shared" si="35"/>
        <v>0</v>
      </c>
    </row>
    <row r="344" spans="1:19">
      <c r="A344" s="4" t="s">
        <v>29</v>
      </c>
      <c r="B344" s="5">
        <v>4802</v>
      </c>
      <c r="C344" s="5">
        <v>0</v>
      </c>
      <c r="D344" s="6">
        <v>37</v>
      </c>
      <c r="E344" s="4">
        <v>12</v>
      </c>
      <c r="F344" s="4" t="s">
        <v>20</v>
      </c>
      <c r="G344" s="4" t="s">
        <v>21</v>
      </c>
      <c r="H344" s="6">
        <v>35</v>
      </c>
      <c r="I344" s="4" t="s">
        <v>22</v>
      </c>
      <c r="J344" s="6">
        <v>4</v>
      </c>
      <c r="K344" s="4" t="s">
        <v>27</v>
      </c>
      <c r="L344" s="4" t="s">
        <v>24</v>
      </c>
      <c r="M344" t="str">
        <f t="shared" si="36"/>
        <v>HIGH</v>
      </c>
      <c r="N344" s="31">
        <f t="shared" si="39"/>
        <v>4802</v>
      </c>
      <c r="O344" t="str">
        <f t="shared" si="40"/>
        <v>LOW</v>
      </c>
      <c r="P344" s="31">
        <f t="shared" si="41"/>
        <v>0</v>
      </c>
      <c r="Q344">
        <f t="shared" si="37"/>
        <v>1</v>
      </c>
      <c r="R344">
        <f t="shared" si="38"/>
        <v>1</v>
      </c>
      <c r="S344">
        <f t="shared" si="35"/>
        <v>1</v>
      </c>
    </row>
    <row r="345" spans="1:19">
      <c r="A345" s="4" t="s">
        <v>34</v>
      </c>
      <c r="B345" s="5">
        <v>177</v>
      </c>
      <c r="C345" s="5">
        <v>0</v>
      </c>
      <c r="D345" s="6">
        <v>49</v>
      </c>
      <c r="E345" s="4">
        <v>9</v>
      </c>
      <c r="F345" s="4" t="s">
        <v>20</v>
      </c>
      <c r="G345" s="4" t="s">
        <v>21</v>
      </c>
      <c r="H345" s="6">
        <v>37</v>
      </c>
      <c r="I345" s="4" t="s">
        <v>38</v>
      </c>
      <c r="J345" s="6">
        <v>4</v>
      </c>
      <c r="K345" s="4" t="s">
        <v>27</v>
      </c>
      <c r="L345" s="4" t="s">
        <v>24</v>
      </c>
      <c r="M345" t="str">
        <f t="shared" si="36"/>
        <v>LOW</v>
      </c>
      <c r="N345" s="31">
        <f t="shared" si="39"/>
        <v>177</v>
      </c>
      <c r="O345" t="str">
        <f t="shared" si="40"/>
        <v>LOW</v>
      </c>
      <c r="P345" s="31">
        <f t="shared" si="41"/>
        <v>0</v>
      </c>
      <c r="Q345">
        <f t="shared" si="37"/>
        <v>0</v>
      </c>
      <c r="R345">
        <f t="shared" si="38"/>
        <v>1</v>
      </c>
      <c r="S345">
        <f t="shared" si="35"/>
        <v>0</v>
      </c>
    </row>
    <row r="346" spans="1:19">
      <c r="A346" s="4" t="s">
        <v>19</v>
      </c>
      <c r="B346" s="5">
        <v>0</v>
      </c>
      <c r="C346" s="5">
        <v>337</v>
      </c>
      <c r="D346" s="6">
        <v>25</v>
      </c>
      <c r="E346" s="4">
        <v>107</v>
      </c>
      <c r="F346" s="4" t="s">
        <v>20</v>
      </c>
      <c r="G346" s="4" t="s">
        <v>21</v>
      </c>
      <c r="H346" s="6">
        <v>35</v>
      </c>
      <c r="I346" s="4" t="s">
        <v>22</v>
      </c>
      <c r="J346" s="6">
        <v>1</v>
      </c>
      <c r="K346" s="4" t="s">
        <v>30</v>
      </c>
      <c r="L346" s="4" t="s">
        <v>24</v>
      </c>
      <c r="M346" t="str">
        <f t="shared" si="36"/>
        <v>LOW</v>
      </c>
      <c r="N346" s="31">
        <f t="shared" si="39"/>
        <v>0</v>
      </c>
      <c r="O346" t="str">
        <f t="shared" si="40"/>
        <v>Medium</v>
      </c>
      <c r="P346" s="31">
        <f t="shared" si="41"/>
        <v>337</v>
      </c>
      <c r="Q346">
        <f t="shared" si="37"/>
        <v>0</v>
      </c>
      <c r="R346">
        <f t="shared" si="38"/>
        <v>1</v>
      </c>
      <c r="S346">
        <f t="shared" si="35"/>
        <v>0</v>
      </c>
    </row>
    <row r="347" spans="1:19">
      <c r="A347" s="4" t="s">
        <v>29</v>
      </c>
      <c r="B347" s="5">
        <v>0</v>
      </c>
      <c r="C347" s="5">
        <v>716</v>
      </c>
      <c r="D347" s="6">
        <v>19</v>
      </c>
      <c r="E347" s="4">
        <v>33</v>
      </c>
      <c r="F347" s="4" t="s">
        <v>20</v>
      </c>
      <c r="G347" s="4" t="s">
        <v>21</v>
      </c>
      <c r="H347" s="6">
        <v>30</v>
      </c>
      <c r="I347" s="4" t="s">
        <v>22</v>
      </c>
      <c r="J347" s="6">
        <v>2</v>
      </c>
      <c r="K347" s="4" t="s">
        <v>27</v>
      </c>
      <c r="L347" s="4" t="s">
        <v>28</v>
      </c>
      <c r="M347" t="str">
        <f t="shared" si="36"/>
        <v>LOW</v>
      </c>
      <c r="N347" s="31">
        <f t="shared" si="39"/>
        <v>0</v>
      </c>
      <c r="O347" t="str">
        <f t="shared" si="40"/>
        <v>Medium</v>
      </c>
      <c r="P347" s="31">
        <f t="shared" si="41"/>
        <v>716</v>
      </c>
      <c r="Q347">
        <f t="shared" si="37"/>
        <v>1</v>
      </c>
      <c r="R347">
        <f t="shared" si="38"/>
        <v>0</v>
      </c>
      <c r="S347">
        <f t="shared" si="35"/>
        <v>0</v>
      </c>
    </row>
    <row r="348" spans="1:19">
      <c r="A348" s="4" t="s">
        <v>31</v>
      </c>
      <c r="B348" s="5">
        <v>996</v>
      </c>
      <c r="C348" s="5">
        <v>837</v>
      </c>
      <c r="D348" s="6">
        <v>49</v>
      </c>
      <c r="E348" s="4">
        <v>83</v>
      </c>
      <c r="F348" s="4" t="s">
        <v>20</v>
      </c>
      <c r="G348" s="4" t="s">
        <v>21</v>
      </c>
      <c r="H348" s="6">
        <v>49</v>
      </c>
      <c r="I348" s="4" t="s">
        <v>38</v>
      </c>
      <c r="J348" s="6">
        <v>4</v>
      </c>
      <c r="K348" s="4" t="s">
        <v>27</v>
      </c>
      <c r="L348" s="4" t="s">
        <v>28</v>
      </c>
      <c r="M348" t="str">
        <f t="shared" si="36"/>
        <v>Medium</v>
      </c>
      <c r="N348" s="31">
        <f t="shared" si="39"/>
        <v>996</v>
      </c>
      <c r="O348" t="str">
        <f t="shared" si="40"/>
        <v>Medium</v>
      </c>
      <c r="P348" s="31">
        <f t="shared" si="41"/>
        <v>837</v>
      </c>
      <c r="Q348">
        <f t="shared" si="37"/>
        <v>0</v>
      </c>
      <c r="R348">
        <f t="shared" si="38"/>
        <v>0</v>
      </c>
      <c r="S348">
        <f t="shared" si="35"/>
        <v>0</v>
      </c>
    </row>
    <row r="349" spans="1:19">
      <c r="A349" s="4" t="s">
        <v>31</v>
      </c>
      <c r="B349" s="5">
        <v>705</v>
      </c>
      <c r="C349" s="5">
        <v>0</v>
      </c>
      <c r="D349" s="6">
        <v>25</v>
      </c>
      <c r="E349" s="4">
        <v>24</v>
      </c>
      <c r="F349" s="4" t="s">
        <v>35</v>
      </c>
      <c r="G349" s="4" t="s">
        <v>26</v>
      </c>
      <c r="H349" s="6">
        <v>32</v>
      </c>
      <c r="I349" s="4" t="s">
        <v>22</v>
      </c>
      <c r="J349" s="6">
        <v>2</v>
      </c>
      <c r="K349" s="4" t="s">
        <v>27</v>
      </c>
      <c r="L349" s="4" t="s">
        <v>24</v>
      </c>
      <c r="M349" t="str">
        <f t="shared" si="36"/>
        <v>Medium</v>
      </c>
      <c r="N349" s="31">
        <f t="shared" si="39"/>
        <v>705</v>
      </c>
      <c r="O349" t="str">
        <f t="shared" si="40"/>
        <v>LOW</v>
      </c>
      <c r="P349" s="31">
        <f t="shared" si="41"/>
        <v>0</v>
      </c>
      <c r="Q349">
        <f t="shared" si="37"/>
        <v>0</v>
      </c>
      <c r="R349">
        <f t="shared" si="38"/>
        <v>1</v>
      </c>
      <c r="S349">
        <f t="shared" ref="S349:S412" si="42">IF(AND(Q349=1,R349=1),1,0)</f>
        <v>0</v>
      </c>
    </row>
    <row r="350" spans="1:19">
      <c r="A350" s="4" t="s">
        <v>25</v>
      </c>
      <c r="B350" s="5">
        <v>0</v>
      </c>
      <c r="C350" s="5">
        <v>7710</v>
      </c>
      <c r="D350" s="6">
        <v>25</v>
      </c>
      <c r="E350" s="4">
        <v>114</v>
      </c>
      <c r="F350" s="4" t="s">
        <v>20</v>
      </c>
      <c r="G350" s="4" t="s">
        <v>21</v>
      </c>
      <c r="H350" s="6">
        <v>52</v>
      </c>
      <c r="I350" s="4" t="s">
        <v>22</v>
      </c>
      <c r="J350" s="6">
        <v>4</v>
      </c>
      <c r="K350" s="4" t="s">
        <v>27</v>
      </c>
      <c r="L350" s="4" t="s">
        <v>24</v>
      </c>
      <c r="M350" t="str">
        <f t="shared" si="36"/>
        <v>LOW</v>
      </c>
      <c r="N350" s="31">
        <f t="shared" si="39"/>
        <v>0</v>
      </c>
      <c r="O350" t="str">
        <f t="shared" si="40"/>
        <v>HIGH</v>
      </c>
      <c r="P350" s="31">
        <f t="shared" si="41"/>
        <v>7710</v>
      </c>
      <c r="Q350">
        <f t="shared" si="37"/>
        <v>0</v>
      </c>
      <c r="R350">
        <f t="shared" si="38"/>
        <v>0</v>
      </c>
      <c r="S350">
        <f t="shared" si="42"/>
        <v>0</v>
      </c>
    </row>
    <row r="351" spans="1:19">
      <c r="A351" s="4" t="s">
        <v>29</v>
      </c>
      <c r="B351" s="5">
        <v>0</v>
      </c>
      <c r="C351" s="5">
        <v>531</v>
      </c>
      <c r="D351" s="6">
        <v>13</v>
      </c>
      <c r="E351" s="4">
        <v>5</v>
      </c>
      <c r="F351" s="4" t="s">
        <v>20</v>
      </c>
      <c r="G351" s="4" t="s">
        <v>21</v>
      </c>
      <c r="H351" s="6">
        <v>45</v>
      </c>
      <c r="I351" s="4" t="s">
        <v>22</v>
      </c>
      <c r="J351" s="6">
        <v>2</v>
      </c>
      <c r="K351" s="4" t="s">
        <v>27</v>
      </c>
      <c r="L351" s="4" t="s">
        <v>28</v>
      </c>
      <c r="M351" t="str">
        <f t="shared" si="36"/>
        <v>LOW</v>
      </c>
      <c r="N351" s="31">
        <f t="shared" si="39"/>
        <v>0</v>
      </c>
      <c r="O351" t="str">
        <f t="shared" si="40"/>
        <v>Medium</v>
      </c>
      <c r="P351" s="31">
        <f t="shared" si="41"/>
        <v>531</v>
      </c>
      <c r="Q351">
        <f t="shared" si="37"/>
        <v>1</v>
      </c>
      <c r="R351">
        <f t="shared" si="38"/>
        <v>0</v>
      </c>
      <c r="S351">
        <f t="shared" si="42"/>
        <v>0</v>
      </c>
    </row>
    <row r="352" spans="1:19">
      <c r="A352" s="4" t="s">
        <v>19</v>
      </c>
      <c r="B352" s="5">
        <v>5960</v>
      </c>
      <c r="C352" s="5">
        <v>129</v>
      </c>
      <c r="D352" s="6">
        <v>13</v>
      </c>
      <c r="E352" s="4">
        <v>16</v>
      </c>
      <c r="F352" s="4" t="s">
        <v>20</v>
      </c>
      <c r="G352" s="4" t="s">
        <v>33</v>
      </c>
      <c r="H352" s="6">
        <v>23</v>
      </c>
      <c r="I352" s="4" t="s">
        <v>22</v>
      </c>
      <c r="J352" s="6">
        <v>1</v>
      </c>
      <c r="K352" s="4" t="s">
        <v>27</v>
      </c>
      <c r="L352" s="4" t="s">
        <v>24</v>
      </c>
      <c r="M352" t="str">
        <f t="shared" si="36"/>
        <v>HIGH</v>
      </c>
      <c r="N352" s="31">
        <f t="shared" si="39"/>
        <v>5960</v>
      </c>
      <c r="O352" t="str">
        <f t="shared" si="40"/>
        <v>LOW</v>
      </c>
      <c r="P352" s="31">
        <f t="shared" si="41"/>
        <v>129</v>
      </c>
      <c r="Q352">
        <f t="shared" si="37"/>
        <v>0</v>
      </c>
      <c r="R352">
        <f t="shared" si="38"/>
        <v>1</v>
      </c>
      <c r="S352">
        <f t="shared" si="42"/>
        <v>0</v>
      </c>
    </row>
    <row r="353" spans="1:19">
      <c r="A353" s="4" t="s">
        <v>25</v>
      </c>
      <c r="B353" s="5">
        <v>0</v>
      </c>
      <c r="C353" s="5">
        <v>941</v>
      </c>
      <c r="D353" s="6">
        <v>13</v>
      </c>
      <c r="E353" s="4">
        <v>111</v>
      </c>
      <c r="F353" s="4" t="s">
        <v>20</v>
      </c>
      <c r="G353" s="4" t="s">
        <v>21</v>
      </c>
      <c r="H353" s="6">
        <v>41</v>
      </c>
      <c r="I353" s="4" t="s">
        <v>22</v>
      </c>
      <c r="J353" s="6">
        <v>4</v>
      </c>
      <c r="K353" s="4" t="s">
        <v>27</v>
      </c>
      <c r="L353" s="4" t="s">
        <v>24</v>
      </c>
      <c r="M353" t="str">
        <f t="shared" si="36"/>
        <v>LOW</v>
      </c>
      <c r="N353" s="31">
        <f t="shared" si="39"/>
        <v>0</v>
      </c>
      <c r="O353" t="str">
        <f t="shared" si="40"/>
        <v>Medium</v>
      </c>
      <c r="P353" s="31">
        <f t="shared" si="41"/>
        <v>941</v>
      </c>
      <c r="Q353">
        <f t="shared" si="37"/>
        <v>0</v>
      </c>
      <c r="R353">
        <f t="shared" si="38"/>
        <v>0</v>
      </c>
      <c r="S353">
        <f t="shared" si="42"/>
        <v>0</v>
      </c>
    </row>
    <row r="354" spans="1:19">
      <c r="A354" s="4" t="s">
        <v>25</v>
      </c>
      <c r="B354" s="5">
        <v>759</v>
      </c>
      <c r="C354" s="5">
        <v>596</v>
      </c>
      <c r="D354" s="6">
        <v>10</v>
      </c>
      <c r="E354" s="4">
        <v>18</v>
      </c>
      <c r="F354" s="4" t="s">
        <v>35</v>
      </c>
      <c r="G354" s="4" t="s">
        <v>26</v>
      </c>
      <c r="H354" s="6">
        <v>28</v>
      </c>
      <c r="I354" s="4" t="s">
        <v>22</v>
      </c>
      <c r="J354" s="6">
        <v>2</v>
      </c>
      <c r="K354" s="4" t="s">
        <v>27</v>
      </c>
      <c r="L354" s="4" t="s">
        <v>28</v>
      </c>
      <c r="M354" t="str">
        <f t="shared" si="36"/>
        <v>Medium</v>
      </c>
      <c r="N354" s="31">
        <f t="shared" si="39"/>
        <v>759</v>
      </c>
      <c r="O354" t="str">
        <f t="shared" si="40"/>
        <v>Medium</v>
      </c>
      <c r="P354" s="31">
        <f t="shared" si="41"/>
        <v>596</v>
      </c>
      <c r="Q354">
        <f t="shared" si="37"/>
        <v>0</v>
      </c>
      <c r="R354">
        <f t="shared" si="38"/>
        <v>0</v>
      </c>
      <c r="S354">
        <f t="shared" si="42"/>
        <v>0</v>
      </c>
    </row>
    <row r="355" spans="1:19">
      <c r="A355" s="4" t="s">
        <v>25</v>
      </c>
      <c r="B355" s="5">
        <v>0</v>
      </c>
      <c r="C355" s="5">
        <v>987</v>
      </c>
      <c r="D355" s="6">
        <v>37</v>
      </c>
      <c r="E355" s="4">
        <v>101</v>
      </c>
      <c r="F355" s="4" t="s">
        <v>20</v>
      </c>
      <c r="G355" s="4" t="s">
        <v>21</v>
      </c>
      <c r="H355" s="6">
        <v>30</v>
      </c>
      <c r="I355" s="4" t="s">
        <v>22</v>
      </c>
      <c r="J355" s="6">
        <v>4</v>
      </c>
      <c r="K355" s="4" t="s">
        <v>27</v>
      </c>
      <c r="L355" s="4" t="s">
        <v>28</v>
      </c>
      <c r="M355" t="str">
        <f t="shared" si="36"/>
        <v>LOW</v>
      </c>
      <c r="N355" s="31">
        <f t="shared" si="39"/>
        <v>0</v>
      </c>
      <c r="O355" t="str">
        <f t="shared" si="40"/>
        <v>Medium</v>
      </c>
      <c r="P355" s="31">
        <f t="shared" si="41"/>
        <v>987</v>
      </c>
      <c r="Q355">
        <f t="shared" si="37"/>
        <v>0</v>
      </c>
      <c r="R355">
        <f t="shared" si="38"/>
        <v>0</v>
      </c>
      <c r="S355">
        <f t="shared" si="42"/>
        <v>0</v>
      </c>
    </row>
    <row r="356" spans="1:19">
      <c r="A356" s="4" t="s">
        <v>19</v>
      </c>
      <c r="B356" s="5">
        <v>651</v>
      </c>
      <c r="C356" s="5">
        <v>0</v>
      </c>
      <c r="D356" s="6">
        <v>37</v>
      </c>
      <c r="E356" s="4">
        <v>102</v>
      </c>
      <c r="F356" s="4" t="s">
        <v>20</v>
      </c>
      <c r="G356" s="4" t="s">
        <v>21</v>
      </c>
      <c r="H356" s="6">
        <v>50</v>
      </c>
      <c r="I356" s="4" t="s">
        <v>22</v>
      </c>
      <c r="J356" s="6">
        <v>2</v>
      </c>
      <c r="K356" s="4" t="s">
        <v>27</v>
      </c>
      <c r="L356" s="4" t="s">
        <v>24</v>
      </c>
      <c r="M356" t="str">
        <f t="shared" si="36"/>
        <v>Medium</v>
      </c>
      <c r="N356" s="31">
        <f t="shared" si="39"/>
        <v>651</v>
      </c>
      <c r="O356" t="str">
        <f t="shared" si="40"/>
        <v>LOW</v>
      </c>
      <c r="P356" s="31">
        <f t="shared" si="41"/>
        <v>0</v>
      </c>
      <c r="Q356">
        <f t="shared" si="37"/>
        <v>0</v>
      </c>
      <c r="R356">
        <f t="shared" si="38"/>
        <v>1</v>
      </c>
      <c r="S356">
        <f t="shared" si="42"/>
        <v>0</v>
      </c>
    </row>
    <row r="357" spans="1:19">
      <c r="A357" s="4" t="s">
        <v>34</v>
      </c>
      <c r="B357" s="5">
        <v>257</v>
      </c>
      <c r="C357" s="5">
        <v>460</v>
      </c>
      <c r="D357" s="6">
        <v>49</v>
      </c>
      <c r="E357" s="4">
        <v>75</v>
      </c>
      <c r="F357" s="4" t="s">
        <v>35</v>
      </c>
      <c r="G357" s="4" t="s">
        <v>26</v>
      </c>
      <c r="H357" s="6">
        <v>58</v>
      </c>
      <c r="I357" s="4" t="s">
        <v>32</v>
      </c>
      <c r="J357" s="6">
        <v>3</v>
      </c>
      <c r="K357" s="4" t="s">
        <v>27</v>
      </c>
      <c r="L357" s="4" t="s">
        <v>28</v>
      </c>
      <c r="M357" t="str">
        <f t="shared" si="36"/>
        <v>Medium</v>
      </c>
      <c r="N357" s="31">
        <f t="shared" si="39"/>
        <v>257</v>
      </c>
      <c r="O357" t="str">
        <f t="shared" si="40"/>
        <v>Medium</v>
      </c>
      <c r="P357" s="31">
        <f t="shared" si="41"/>
        <v>460</v>
      </c>
      <c r="Q357">
        <f t="shared" si="37"/>
        <v>0</v>
      </c>
      <c r="R357">
        <f t="shared" si="38"/>
        <v>1</v>
      </c>
      <c r="S357">
        <f t="shared" si="42"/>
        <v>0</v>
      </c>
    </row>
    <row r="358" spans="1:19">
      <c r="A358" s="4" t="s">
        <v>19</v>
      </c>
      <c r="B358" s="5">
        <v>955</v>
      </c>
      <c r="C358" s="5">
        <v>0</v>
      </c>
      <c r="D358" s="6">
        <v>49</v>
      </c>
      <c r="E358" s="4">
        <v>29</v>
      </c>
      <c r="F358" s="4" t="s">
        <v>20</v>
      </c>
      <c r="G358" s="4" t="s">
        <v>21</v>
      </c>
      <c r="H358" s="6">
        <v>36</v>
      </c>
      <c r="I358" s="4" t="s">
        <v>22</v>
      </c>
      <c r="J358" s="6">
        <v>3</v>
      </c>
      <c r="K358" s="4" t="s">
        <v>27</v>
      </c>
      <c r="L358" s="4" t="s">
        <v>24</v>
      </c>
      <c r="M358" t="str">
        <f t="shared" si="36"/>
        <v>Medium</v>
      </c>
      <c r="N358" s="31">
        <f t="shared" si="39"/>
        <v>955</v>
      </c>
      <c r="O358" t="str">
        <f t="shared" si="40"/>
        <v>LOW</v>
      </c>
      <c r="P358" s="31">
        <f t="shared" si="41"/>
        <v>0</v>
      </c>
      <c r="Q358">
        <f t="shared" si="37"/>
        <v>0</v>
      </c>
      <c r="R358">
        <f t="shared" si="38"/>
        <v>1</v>
      </c>
      <c r="S358">
        <f t="shared" si="42"/>
        <v>0</v>
      </c>
    </row>
    <row r="359" spans="1:19">
      <c r="A359" s="4" t="s">
        <v>19</v>
      </c>
      <c r="B359" s="5">
        <v>0</v>
      </c>
      <c r="C359" s="5">
        <v>798</v>
      </c>
      <c r="D359" s="6">
        <v>25</v>
      </c>
      <c r="E359" s="4">
        <v>42</v>
      </c>
      <c r="F359" s="4" t="s">
        <v>20</v>
      </c>
      <c r="G359" s="4" t="s">
        <v>21</v>
      </c>
      <c r="H359" s="6">
        <v>23</v>
      </c>
      <c r="I359" s="4" t="s">
        <v>32</v>
      </c>
      <c r="J359" s="6">
        <v>4</v>
      </c>
      <c r="K359" s="4" t="s">
        <v>23</v>
      </c>
      <c r="L359" s="4" t="s">
        <v>28</v>
      </c>
      <c r="M359" t="str">
        <f t="shared" si="36"/>
        <v>LOW</v>
      </c>
      <c r="N359" s="31">
        <f t="shared" si="39"/>
        <v>0</v>
      </c>
      <c r="O359" t="str">
        <f t="shared" si="40"/>
        <v>Medium</v>
      </c>
      <c r="P359" s="31">
        <f t="shared" si="41"/>
        <v>798</v>
      </c>
      <c r="Q359">
        <f t="shared" si="37"/>
        <v>0</v>
      </c>
      <c r="R359">
        <f t="shared" si="38"/>
        <v>0</v>
      </c>
      <c r="S359">
        <f t="shared" si="42"/>
        <v>0</v>
      </c>
    </row>
    <row r="360" spans="1:19">
      <c r="A360" s="4" t="s">
        <v>19</v>
      </c>
      <c r="B360" s="5">
        <v>8249</v>
      </c>
      <c r="C360" s="5">
        <v>0</v>
      </c>
      <c r="D360" s="6">
        <v>31</v>
      </c>
      <c r="E360" s="4">
        <v>77</v>
      </c>
      <c r="F360" s="4" t="s">
        <v>20</v>
      </c>
      <c r="G360" s="4" t="s">
        <v>21</v>
      </c>
      <c r="H360" s="6">
        <v>48</v>
      </c>
      <c r="I360" s="4" t="s">
        <v>22</v>
      </c>
      <c r="J360" s="6">
        <v>4</v>
      </c>
      <c r="K360" s="4" t="s">
        <v>23</v>
      </c>
      <c r="L360" s="4" t="s">
        <v>24</v>
      </c>
      <c r="M360" t="str">
        <f t="shared" si="36"/>
        <v>HIGH</v>
      </c>
      <c r="N360" s="31">
        <f t="shared" si="39"/>
        <v>8249</v>
      </c>
      <c r="O360" t="str">
        <f t="shared" si="40"/>
        <v>LOW</v>
      </c>
      <c r="P360" s="31">
        <f t="shared" si="41"/>
        <v>0</v>
      </c>
      <c r="Q360">
        <f t="shared" si="37"/>
        <v>0</v>
      </c>
      <c r="R360">
        <f t="shared" si="38"/>
        <v>1</v>
      </c>
      <c r="S360">
        <f t="shared" si="42"/>
        <v>0</v>
      </c>
    </row>
    <row r="361" spans="1:19">
      <c r="A361" s="4" t="s">
        <v>19</v>
      </c>
      <c r="B361" s="5">
        <v>0</v>
      </c>
      <c r="C361" s="5">
        <v>959</v>
      </c>
      <c r="D361" s="6">
        <v>11</v>
      </c>
      <c r="E361" s="4">
        <v>21</v>
      </c>
      <c r="F361" s="4" t="s">
        <v>20</v>
      </c>
      <c r="G361" s="4" t="s">
        <v>21</v>
      </c>
      <c r="H361" s="6">
        <v>37</v>
      </c>
      <c r="I361" s="4" t="s">
        <v>22</v>
      </c>
      <c r="J361" s="6">
        <v>4</v>
      </c>
      <c r="K361" s="4" t="s">
        <v>27</v>
      </c>
      <c r="L361" s="4" t="s">
        <v>24</v>
      </c>
      <c r="M361" t="str">
        <f t="shared" si="36"/>
        <v>LOW</v>
      </c>
      <c r="N361" s="31">
        <f t="shared" si="39"/>
        <v>0</v>
      </c>
      <c r="O361" t="str">
        <f t="shared" si="40"/>
        <v>Medium</v>
      </c>
      <c r="P361" s="31">
        <f t="shared" si="41"/>
        <v>959</v>
      </c>
      <c r="Q361">
        <f t="shared" si="37"/>
        <v>0</v>
      </c>
      <c r="R361">
        <f t="shared" si="38"/>
        <v>0</v>
      </c>
      <c r="S361">
        <f t="shared" si="42"/>
        <v>0</v>
      </c>
    </row>
    <row r="362" spans="1:19">
      <c r="A362" s="4" t="s">
        <v>19</v>
      </c>
      <c r="B362" s="5">
        <v>956</v>
      </c>
      <c r="C362" s="5">
        <v>1482</v>
      </c>
      <c r="D362" s="6">
        <v>46</v>
      </c>
      <c r="E362" s="4">
        <v>19</v>
      </c>
      <c r="F362" s="4" t="s">
        <v>20</v>
      </c>
      <c r="G362" s="4" t="s">
        <v>21</v>
      </c>
      <c r="H362" s="6">
        <v>20</v>
      </c>
      <c r="I362" s="4" t="s">
        <v>32</v>
      </c>
      <c r="J362" s="6">
        <v>4</v>
      </c>
      <c r="K362" s="4" t="s">
        <v>27</v>
      </c>
      <c r="L362" s="4" t="s">
        <v>28</v>
      </c>
      <c r="M362" t="str">
        <f t="shared" si="36"/>
        <v>Medium</v>
      </c>
      <c r="N362" s="31">
        <f t="shared" si="39"/>
        <v>956</v>
      </c>
      <c r="O362" t="str">
        <f t="shared" si="40"/>
        <v>Medium</v>
      </c>
      <c r="P362" s="31">
        <f t="shared" si="41"/>
        <v>1482</v>
      </c>
      <c r="Q362">
        <f t="shared" si="37"/>
        <v>0</v>
      </c>
      <c r="R362">
        <f t="shared" si="38"/>
        <v>0</v>
      </c>
      <c r="S362">
        <f t="shared" si="42"/>
        <v>0</v>
      </c>
    </row>
    <row r="363" spans="1:19">
      <c r="A363" s="4" t="s">
        <v>29</v>
      </c>
      <c r="B363" s="5">
        <v>382</v>
      </c>
      <c r="C363" s="5">
        <v>883</v>
      </c>
      <c r="D363" s="6">
        <v>31</v>
      </c>
      <c r="E363" s="4">
        <v>20</v>
      </c>
      <c r="F363" s="4" t="s">
        <v>35</v>
      </c>
      <c r="G363" s="4" t="s">
        <v>26</v>
      </c>
      <c r="H363" s="6">
        <v>23</v>
      </c>
      <c r="I363" s="4" t="s">
        <v>22</v>
      </c>
      <c r="J363" s="6">
        <v>2</v>
      </c>
      <c r="K363" s="4" t="s">
        <v>27</v>
      </c>
      <c r="L363" s="4" t="s">
        <v>28</v>
      </c>
      <c r="M363" t="str">
        <f t="shared" si="36"/>
        <v>Medium</v>
      </c>
      <c r="N363" s="31">
        <f t="shared" si="39"/>
        <v>382</v>
      </c>
      <c r="O363" t="str">
        <f t="shared" si="40"/>
        <v>Medium</v>
      </c>
      <c r="P363" s="31">
        <f t="shared" si="41"/>
        <v>883</v>
      </c>
      <c r="Q363">
        <f t="shared" si="37"/>
        <v>1</v>
      </c>
      <c r="R363">
        <f t="shared" si="38"/>
        <v>0</v>
      </c>
      <c r="S363">
        <f t="shared" si="42"/>
        <v>0</v>
      </c>
    </row>
    <row r="364" spans="1:19">
      <c r="A364" s="4" t="s">
        <v>25</v>
      </c>
      <c r="B364" s="5">
        <v>0</v>
      </c>
      <c r="C364" s="5">
        <v>12721</v>
      </c>
      <c r="D364" s="6">
        <v>37</v>
      </c>
      <c r="E364" s="4">
        <v>31</v>
      </c>
      <c r="F364" s="4" t="s">
        <v>35</v>
      </c>
      <c r="G364" s="4" t="s">
        <v>26</v>
      </c>
      <c r="H364" s="6">
        <v>39</v>
      </c>
      <c r="I364" s="4" t="s">
        <v>22</v>
      </c>
      <c r="J364" s="6">
        <v>4</v>
      </c>
      <c r="K364" s="4" t="s">
        <v>27</v>
      </c>
      <c r="L364" s="4" t="s">
        <v>24</v>
      </c>
      <c r="M364" t="str">
        <f t="shared" si="36"/>
        <v>LOW</v>
      </c>
      <c r="N364" s="31">
        <f t="shared" si="39"/>
        <v>0</v>
      </c>
      <c r="O364" t="str">
        <f t="shared" si="40"/>
        <v>HIGH</v>
      </c>
      <c r="P364" s="31">
        <f t="shared" si="41"/>
        <v>12721</v>
      </c>
      <c r="Q364">
        <f t="shared" si="37"/>
        <v>0</v>
      </c>
      <c r="R364">
        <f t="shared" si="38"/>
        <v>0</v>
      </c>
      <c r="S364">
        <f t="shared" si="42"/>
        <v>0</v>
      </c>
    </row>
    <row r="365" spans="1:19">
      <c r="A365" s="4" t="s">
        <v>31</v>
      </c>
      <c r="B365" s="5">
        <v>842</v>
      </c>
      <c r="C365" s="5">
        <v>0</v>
      </c>
      <c r="D365" s="6">
        <v>37</v>
      </c>
      <c r="E365" s="4">
        <v>9</v>
      </c>
      <c r="F365" s="4" t="s">
        <v>20</v>
      </c>
      <c r="G365" s="4" t="s">
        <v>21</v>
      </c>
      <c r="H365" s="6">
        <v>34</v>
      </c>
      <c r="I365" s="4" t="s">
        <v>38</v>
      </c>
      <c r="J365" s="6">
        <v>4</v>
      </c>
      <c r="K365" s="4" t="s">
        <v>23</v>
      </c>
      <c r="L365" s="4" t="s">
        <v>24</v>
      </c>
      <c r="M365" t="str">
        <f t="shared" si="36"/>
        <v>Medium</v>
      </c>
      <c r="N365" s="31">
        <f t="shared" si="39"/>
        <v>842</v>
      </c>
      <c r="O365" t="str">
        <f t="shared" si="40"/>
        <v>LOW</v>
      </c>
      <c r="P365" s="31">
        <f t="shared" si="41"/>
        <v>0</v>
      </c>
      <c r="Q365">
        <f t="shared" si="37"/>
        <v>0</v>
      </c>
      <c r="R365">
        <f t="shared" si="38"/>
        <v>1</v>
      </c>
      <c r="S365">
        <f t="shared" si="42"/>
        <v>0</v>
      </c>
    </row>
    <row r="366" spans="1:19">
      <c r="A366" s="4" t="s">
        <v>37</v>
      </c>
      <c r="B366" s="5">
        <v>3111</v>
      </c>
      <c r="C366" s="5">
        <v>0</v>
      </c>
      <c r="D366" s="6">
        <v>13</v>
      </c>
      <c r="E366" s="4">
        <v>27</v>
      </c>
      <c r="F366" s="4" t="s">
        <v>35</v>
      </c>
      <c r="G366" s="4" t="s">
        <v>26</v>
      </c>
      <c r="H366" s="6">
        <v>22</v>
      </c>
      <c r="I366" s="4" t="s">
        <v>22</v>
      </c>
      <c r="J366" s="6">
        <v>4</v>
      </c>
      <c r="K366" s="4" t="s">
        <v>27</v>
      </c>
      <c r="L366" s="4" t="s">
        <v>24</v>
      </c>
      <c r="M366" t="str">
        <f t="shared" si="36"/>
        <v>HIGH</v>
      </c>
      <c r="N366" s="31">
        <f t="shared" si="39"/>
        <v>3111</v>
      </c>
      <c r="O366" t="str">
        <f t="shared" si="40"/>
        <v>LOW</v>
      </c>
      <c r="P366" s="31">
        <f t="shared" si="41"/>
        <v>0</v>
      </c>
      <c r="Q366">
        <f t="shared" si="37"/>
        <v>0</v>
      </c>
      <c r="R366">
        <f t="shared" si="38"/>
        <v>1</v>
      </c>
      <c r="S366">
        <f t="shared" si="42"/>
        <v>0</v>
      </c>
    </row>
    <row r="367" spans="1:19">
      <c r="A367" s="4" t="s">
        <v>19</v>
      </c>
      <c r="B367" s="5">
        <v>0</v>
      </c>
      <c r="C367" s="5">
        <v>302</v>
      </c>
      <c r="D367" s="6">
        <v>10</v>
      </c>
      <c r="E367" s="4">
        <v>30</v>
      </c>
      <c r="F367" s="4" t="s">
        <v>20</v>
      </c>
      <c r="G367" s="4" t="s">
        <v>21</v>
      </c>
      <c r="H367" s="6">
        <v>21</v>
      </c>
      <c r="I367" s="4" t="s">
        <v>22</v>
      </c>
      <c r="J367" s="6">
        <v>2</v>
      </c>
      <c r="K367" s="4" t="s">
        <v>27</v>
      </c>
      <c r="L367" s="4" t="s">
        <v>28</v>
      </c>
      <c r="M367" t="str">
        <f t="shared" si="36"/>
        <v>LOW</v>
      </c>
      <c r="N367" s="31">
        <f t="shared" si="39"/>
        <v>0</v>
      </c>
      <c r="O367" t="str">
        <f t="shared" si="40"/>
        <v>Medium</v>
      </c>
      <c r="P367" s="31">
        <f t="shared" si="41"/>
        <v>302</v>
      </c>
      <c r="Q367">
        <f t="shared" si="37"/>
        <v>0</v>
      </c>
      <c r="R367">
        <f t="shared" si="38"/>
        <v>1</v>
      </c>
      <c r="S367">
        <f t="shared" si="42"/>
        <v>0</v>
      </c>
    </row>
    <row r="368" spans="1:19">
      <c r="A368" s="4" t="s">
        <v>25</v>
      </c>
      <c r="B368" s="5">
        <v>0</v>
      </c>
      <c r="C368" s="5">
        <v>538</v>
      </c>
      <c r="D368" s="6">
        <v>25</v>
      </c>
      <c r="E368" s="4">
        <v>59</v>
      </c>
      <c r="F368" s="4" t="s">
        <v>20</v>
      </c>
      <c r="G368" s="4" t="s">
        <v>21</v>
      </c>
      <c r="H368" s="6">
        <v>38</v>
      </c>
      <c r="I368" s="4" t="s">
        <v>32</v>
      </c>
      <c r="J368" s="6">
        <v>2</v>
      </c>
      <c r="K368" s="4" t="s">
        <v>30</v>
      </c>
      <c r="L368" s="4" t="s">
        <v>28</v>
      </c>
      <c r="M368" t="str">
        <f t="shared" si="36"/>
        <v>LOW</v>
      </c>
      <c r="N368" s="31">
        <f t="shared" si="39"/>
        <v>0</v>
      </c>
      <c r="O368" t="str">
        <f t="shared" si="40"/>
        <v>Medium</v>
      </c>
      <c r="P368" s="31">
        <f t="shared" si="41"/>
        <v>538</v>
      </c>
      <c r="Q368">
        <f t="shared" si="37"/>
        <v>0</v>
      </c>
      <c r="R368">
        <f t="shared" si="38"/>
        <v>0</v>
      </c>
      <c r="S368">
        <f t="shared" si="42"/>
        <v>0</v>
      </c>
    </row>
    <row r="369" spans="1:19">
      <c r="A369" s="4" t="s">
        <v>19</v>
      </c>
      <c r="B369" s="5">
        <v>2846</v>
      </c>
      <c r="C369" s="5">
        <v>0</v>
      </c>
      <c r="D369" s="6">
        <v>13</v>
      </c>
      <c r="E369" s="4">
        <v>14</v>
      </c>
      <c r="F369" s="4" t="s">
        <v>20</v>
      </c>
      <c r="G369" s="4" t="s">
        <v>21</v>
      </c>
      <c r="H369" s="6">
        <v>36</v>
      </c>
      <c r="I369" s="4" t="s">
        <v>38</v>
      </c>
      <c r="J369" s="6">
        <v>4</v>
      </c>
      <c r="K369" s="4" t="s">
        <v>27</v>
      </c>
      <c r="L369" s="4" t="s">
        <v>24</v>
      </c>
      <c r="M369" t="str">
        <f t="shared" si="36"/>
        <v>HIGH</v>
      </c>
      <c r="N369" s="31">
        <f t="shared" si="39"/>
        <v>2846</v>
      </c>
      <c r="O369" t="str">
        <f t="shared" si="40"/>
        <v>LOW</v>
      </c>
      <c r="P369" s="31">
        <f t="shared" si="41"/>
        <v>0</v>
      </c>
      <c r="Q369">
        <f t="shared" si="37"/>
        <v>0</v>
      </c>
      <c r="R369">
        <f t="shared" si="38"/>
        <v>1</v>
      </c>
      <c r="S369">
        <f t="shared" si="42"/>
        <v>0</v>
      </c>
    </row>
    <row r="370" spans="1:19">
      <c r="A370" s="4" t="s">
        <v>19</v>
      </c>
      <c r="B370" s="5">
        <v>231</v>
      </c>
      <c r="C370" s="5">
        <v>702</v>
      </c>
      <c r="D370" s="6">
        <v>10</v>
      </c>
      <c r="E370" s="4">
        <v>99</v>
      </c>
      <c r="F370" s="4" t="s">
        <v>20</v>
      </c>
      <c r="G370" s="4" t="s">
        <v>21</v>
      </c>
      <c r="H370" s="6">
        <v>26</v>
      </c>
      <c r="I370" s="4" t="s">
        <v>22</v>
      </c>
      <c r="J370" s="6">
        <v>4</v>
      </c>
      <c r="K370" s="4" t="s">
        <v>23</v>
      </c>
      <c r="L370" s="4" t="s">
        <v>24</v>
      </c>
      <c r="M370" t="str">
        <f t="shared" si="36"/>
        <v>LOW</v>
      </c>
      <c r="N370" s="31">
        <f t="shared" si="39"/>
        <v>231</v>
      </c>
      <c r="O370" t="str">
        <f t="shared" si="40"/>
        <v>Medium</v>
      </c>
      <c r="P370" s="31">
        <f t="shared" si="41"/>
        <v>702</v>
      </c>
      <c r="Q370">
        <f t="shared" si="37"/>
        <v>0</v>
      </c>
      <c r="R370">
        <f t="shared" si="38"/>
        <v>0</v>
      </c>
      <c r="S370">
        <f t="shared" si="42"/>
        <v>0</v>
      </c>
    </row>
    <row r="371" spans="1:19">
      <c r="A371" s="4" t="s">
        <v>37</v>
      </c>
      <c r="B371" s="5">
        <v>0</v>
      </c>
      <c r="C371" s="5">
        <v>2688</v>
      </c>
      <c r="D371" s="6">
        <v>10</v>
      </c>
      <c r="E371" s="4">
        <v>89</v>
      </c>
      <c r="F371" s="4" t="s">
        <v>20</v>
      </c>
      <c r="G371" s="4" t="s">
        <v>21</v>
      </c>
      <c r="H371" s="6">
        <v>47</v>
      </c>
      <c r="I371" s="4" t="s">
        <v>22</v>
      </c>
      <c r="J371" s="6">
        <v>4</v>
      </c>
      <c r="K371" s="4" t="s">
        <v>27</v>
      </c>
      <c r="L371" s="4" t="s">
        <v>24</v>
      </c>
      <c r="M371" t="str">
        <f t="shared" si="36"/>
        <v>LOW</v>
      </c>
      <c r="N371" s="31">
        <f t="shared" si="39"/>
        <v>0</v>
      </c>
      <c r="O371" t="str">
        <f t="shared" si="40"/>
        <v>HIGH</v>
      </c>
      <c r="P371" s="31">
        <f t="shared" si="41"/>
        <v>2688</v>
      </c>
      <c r="Q371">
        <f t="shared" si="37"/>
        <v>0</v>
      </c>
      <c r="R371">
        <f t="shared" si="38"/>
        <v>0</v>
      </c>
      <c r="S371">
        <f t="shared" si="42"/>
        <v>0</v>
      </c>
    </row>
    <row r="372" spans="1:19">
      <c r="A372" s="4" t="s">
        <v>19</v>
      </c>
      <c r="B372" s="5">
        <v>17366</v>
      </c>
      <c r="C372" s="5">
        <v>0</v>
      </c>
      <c r="D372" s="6">
        <v>16</v>
      </c>
      <c r="E372" s="4">
        <v>21</v>
      </c>
      <c r="F372" s="4" t="s">
        <v>20</v>
      </c>
      <c r="G372" s="4" t="s">
        <v>21</v>
      </c>
      <c r="H372" s="6">
        <v>38</v>
      </c>
      <c r="I372" s="4" t="s">
        <v>38</v>
      </c>
      <c r="J372" s="6">
        <v>4</v>
      </c>
      <c r="K372" s="4" t="s">
        <v>27</v>
      </c>
      <c r="L372" s="4" t="s">
        <v>28</v>
      </c>
      <c r="M372" t="str">
        <f t="shared" si="36"/>
        <v>HIGH</v>
      </c>
      <c r="N372" s="31">
        <f t="shared" si="39"/>
        <v>17366</v>
      </c>
      <c r="O372" t="str">
        <f t="shared" si="40"/>
        <v>LOW</v>
      </c>
      <c r="P372" s="31">
        <f t="shared" si="41"/>
        <v>0</v>
      </c>
      <c r="Q372">
        <f t="shared" si="37"/>
        <v>0</v>
      </c>
      <c r="R372">
        <f t="shared" si="38"/>
        <v>1</v>
      </c>
      <c r="S372">
        <f t="shared" si="42"/>
        <v>0</v>
      </c>
    </row>
    <row r="373" spans="1:19">
      <c r="A373" s="4" t="s">
        <v>19</v>
      </c>
      <c r="B373" s="5">
        <v>0</v>
      </c>
      <c r="C373" s="5">
        <v>425</v>
      </c>
      <c r="D373" s="6">
        <v>13</v>
      </c>
      <c r="E373" s="4">
        <v>10</v>
      </c>
      <c r="F373" s="4" t="s">
        <v>20</v>
      </c>
      <c r="G373" s="4" t="s">
        <v>21</v>
      </c>
      <c r="H373" s="6">
        <v>27</v>
      </c>
      <c r="I373" s="4" t="s">
        <v>32</v>
      </c>
      <c r="J373" s="6">
        <v>2</v>
      </c>
      <c r="K373" s="4" t="s">
        <v>27</v>
      </c>
      <c r="L373" s="4" t="s">
        <v>28</v>
      </c>
      <c r="M373" t="str">
        <f t="shared" si="36"/>
        <v>LOW</v>
      </c>
      <c r="N373" s="31">
        <f t="shared" si="39"/>
        <v>0</v>
      </c>
      <c r="O373" t="str">
        <f t="shared" si="40"/>
        <v>Medium</v>
      </c>
      <c r="P373" s="31">
        <f t="shared" si="41"/>
        <v>425</v>
      </c>
      <c r="Q373">
        <f t="shared" si="37"/>
        <v>0</v>
      </c>
      <c r="R373">
        <f t="shared" si="38"/>
        <v>1</v>
      </c>
      <c r="S373">
        <f t="shared" si="42"/>
        <v>0</v>
      </c>
    </row>
    <row r="374" spans="1:19">
      <c r="A374" s="4" t="s">
        <v>29</v>
      </c>
      <c r="B374" s="5">
        <v>332</v>
      </c>
      <c r="C374" s="5">
        <v>214</v>
      </c>
      <c r="D374" s="6">
        <v>25</v>
      </c>
      <c r="E374" s="4">
        <v>2</v>
      </c>
      <c r="F374" s="4" t="s">
        <v>20</v>
      </c>
      <c r="G374" s="4" t="s">
        <v>21</v>
      </c>
      <c r="H374" s="6">
        <v>25</v>
      </c>
      <c r="I374" s="4" t="s">
        <v>22</v>
      </c>
      <c r="J374" s="6">
        <v>1</v>
      </c>
      <c r="K374" s="4" t="s">
        <v>27</v>
      </c>
      <c r="L374" s="4" t="s">
        <v>24</v>
      </c>
      <c r="M374" t="str">
        <f t="shared" si="36"/>
        <v>Medium</v>
      </c>
      <c r="N374" s="31">
        <f t="shared" si="39"/>
        <v>332</v>
      </c>
      <c r="O374" t="str">
        <f t="shared" si="40"/>
        <v>LOW</v>
      </c>
      <c r="P374" s="31">
        <f t="shared" si="41"/>
        <v>214</v>
      </c>
      <c r="Q374">
        <f t="shared" si="37"/>
        <v>1</v>
      </c>
      <c r="R374">
        <f t="shared" si="38"/>
        <v>1</v>
      </c>
      <c r="S374">
        <f t="shared" si="42"/>
        <v>1</v>
      </c>
    </row>
    <row r="375" spans="1:19">
      <c r="A375" s="4" t="s">
        <v>19</v>
      </c>
      <c r="B375" s="5">
        <v>242</v>
      </c>
      <c r="C375" s="5">
        <v>0</v>
      </c>
      <c r="D375" s="6">
        <v>19</v>
      </c>
      <c r="E375" s="4">
        <v>6</v>
      </c>
      <c r="F375" s="4" t="s">
        <v>20</v>
      </c>
      <c r="G375" s="4" t="s">
        <v>21</v>
      </c>
      <c r="H375" s="6">
        <v>28</v>
      </c>
      <c r="I375" s="4" t="s">
        <v>22</v>
      </c>
      <c r="J375" s="6">
        <v>3</v>
      </c>
      <c r="K375" s="4" t="s">
        <v>27</v>
      </c>
      <c r="L375" s="4" t="s">
        <v>24</v>
      </c>
      <c r="M375" t="str">
        <f t="shared" si="36"/>
        <v>LOW</v>
      </c>
      <c r="N375" s="31">
        <f t="shared" si="39"/>
        <v>242</v>
      </c>
      <c r="O375" t="str">
        <f t="shared" si="40"/>
        <v>LOW</v>
      </c>
      <c r="P375" s="31">
        <f t="shared" si="41"/>
        <v>0</v>
      </c>
      <c r="Q375">
        <f t="shared" si="37"/>
        <v>0</v>
      </c>
      <c r="R375">
        <f t="shared" si="38"/>
        <v>1</v>
      </c>
      <c r="S375">
        <f t="shared" si="42"/>
        <v>0</v>
      </c>
    </row>
    <row r="376" spans="1:19">
      <c r="A376" s="4" t="s">
        <v>29</v>
      </c>
      <c r="B376" s="5">
        <v>0</v>
      </c>
      <c r="C376" s="5">
        <v>272</v>
      </c>
      <c r="D376" s="6">
        <v>7</v>
      </c>
      <c r="E376" s="4">
        <v>90</v>
      </c>
      <c r="F376" s="4" t="s">
        <v>20</v>
      </c>
      <c r="G376" s="4" t="s">
        <v>21</v>
      </c>
      <c r="H376" s="6">
        <v>67</v>
      </c>
      <c r="I376" s="4" t="s">
        <v>22</v>
      </c>
      <c r="J376" s="6">
        <v>4</v>
      </c>
      <c r="K376" s="4" t="s">
        <v>30</v>
      </c>
      <c r="L376" s="4" t="s">
        <v>28</v>
      </c>
      <c r="M376" t="str">
        <f t="shared" si="36"/>
        <v>LOW</v>
      </c>
      <c r="N376" s="31">
        <f t="shared" si="39"/>
        <v>0</v>
      </c>
      <c r="O376" t="str">
        <f t="shared" si="40"/>
        <v>Medium</v>
      </c>
      <c r="P376" s="31">
        <f t="shared" si="41"/>
        <v>272</v>
      </c>
      <c r="Q376">
        <f t="shared" si="37"/>
        <v>1</v>
      </c>
      <c r="R376">
        <f t="shared" si="38"/>
        <v>1</v>
      </c>
      <c r="S376">
        <f t="shared" si="42"/>
        <v>1</v>
      </c>
    </row>
    <row r="377" spans="1:19">
      <c r="A377" s="4" t="s">
        <v>34</v>
      </c>
      <c r="B377" s="5">
        <v>929</v>
      </c>
      <c r="C377" s="5">
        <v>124</v>
      </c>
      <c r="D377" s="6">
        <v>9</v>
      </c>
      <c r="E377" s="4">
        <v>1</v>
      </c>
      <c r="F377" s="4" t="s">
        <v>20</v>
      </c>
      <c r="G377" s="4" t="s">
        <v>33</v>
      </c>
      <c r="H377" s="6">
        <v>25</v>
      </c>
      <c r="I377" s="4" t="s">
        <v>22</v>
      </c>
      <c r="J377" s="6">
        <v>2</v>
      </c>
      <c r="K377" s="4" t="s">
        <v>27</v>
      </c>
      <c r="L377" s="4" t="s">
        <v>24</v>
      </c>
      <c r="M377" t="str">
        <f t="shared" si="36"/>
        <v>Medium</v>
      </c>
      <c r="N377" s="31">
        <f t="shared" si="39"/>
        <v>929</v>
      </c>
      <c r="O377" t="str">
        <f t="shared" si="40"/>
        <v>LOW</v>
      </c>
      <c r="P377" s="31">
        <f t="shared" si="41"/>
        <v>124</v>
      </c>
      <c r="Q377">
        <f t="shared" si="37"/>
        <v>0</v>
      </c>
      <c r="R377">
        <f t="shared" si="38"/>
        <v>1</v>
      </c>
      <c r="S377">
        <f t="shared" si="42"/>
        <v>0</v>
      </c>
    </row>
    <row r="378" spans="1:19">
      <c r="A378" s="4" t="s">
        <v>19</v>
      </c>
      <c r="B378" s="5">
        <v>0</v>
      </c>
      <c r="C378" s="5">
        <v>17124</v>
      </c>
      <c r="D378" s="6">
        <v>13</v>
      </c>
      <c r="E378" s="4">
        <v>95</v>
      </c>
      <c r="F378" s="4" t="s">
        <v>20</v>
      </c>
      <c r="G378" s="4" t="s">
        <v>33</v>
      </c>
      <c r="H378" s="6">
        <v>34</v>
      </c>
      <c r="I378" s="4" t="s">
        <v>22</v>
      </c>
      <c r="J378" s="6">
        <v>1</v>
      </c>
      <c r="K378" s="4" t="s">
        <v>27</v>
      </c>
      <c r="L378" s="4" t="s">
        <v>24</v>
      </c>
      <c r="M378" t="str">
        <f t="shared" si="36"/>
        <v>LOW</v>
      </c>
      <c r="N378" s="31">
        <f t="shared" si="39"/>
        <v>0</v>
      </c>
      <c r="O378" t="str">
        <f t="shared" si="40"/>
        <v>HIGH</v>
      </c>
      <c r="P378" s="31">
        <f t="shared" si="41"/>
        <v>17124</v>
      </c>
      <c r="Q378">
        <f t="shared" si="37"/>
        <v>0</v>
      </c>
      <c r="R378">
        <f t="shared" si="38"/>
        <v>0</v>
      </c>
      <c r="S378">
        <f t="shared" si="42"/>
        <v>0</v>
      </c>
    </row>
    <row r="379" spans="1:19">
      <c r="A379" s="4" t="s">
        <v>36</v>
      </c>
      <c r="B379" s="5">
        <v>0</v>
      </c>
      <c r="C379" s="5">
        <v>612</v>
      </c>
      <c r="D379" s="6">
        <v>49</v>
      </c>
      <c r="E379" s="4">
        <v>32</v>
      </c>
      <c r="F379" s="4" t="s">
        <v>20</v>
      </c>
      <c r="G379" s="4" t="s">
        <v>21</v>
      </c>
      <c r="H379" s="6">
        <v>38</v>
      </c>
      <c r="I379" s="4" t="s">
        <v>38</v>
      </c>
      <c r="J379" s="6">
        <v>4</v>
      </c>
      <c r="K379" s="4" t="s">
        <v>27</v>
      </c>
      <c r="L379" s="4" t="s">
        <v>28</v>
      </c>
      <c r="M379" t="str">
        <f t="shared" si="36"/>
        <v>LOW</v>
      </c>
      <c r="N379" s="31">
        <f t="shared" si="39"/>
        <v>0</v>
      </c>
      <c r="O379" t="str">
        <f t="shared" si="40"/>
        <v>Medium</v>
      </c>
      <c r="P379" s="31">
        <f t="shared" si="41"/>
        <v>612</v>
      </c>
      <c r="Q379">
        <f t="shared" si="37"/>
        <v>0</v>
      </c>
      <c r="R379">
        <f t="shared" si="38"/>
        <v>0</v>
      </c>
      <c r="S379">
        <f t="shared" si="42"/>
        <v>0</v>
      </c>
    </row>
    <row r="380" spans="1:19">
      <c r="A380" s="4" t="s">
        <v>29</v>
      </c>
      <c r="B380" s="5">
        <v>0</v>
      </c>
      <c r="C380" s="5">
        <v>862</v>
      </c>
      <c r="D380" s="6">
        <v>49</v>
      </c>
      <c r="E380" s="4">
        <v>62</v>
      </c>
      <c r="F380" s="4" t="s">
        <v>20</v>
      </c>
      <c r="G380" s="4" t="s">
        <v>21</v>
      </c>
      <c r="H380" s="6">
        <v>41</v>
      </c>
      <c r="I380" s="4" t="s">
        <v>38</v>
      </c>
      <c r="J380" s="6">
        <v>4</v>
      </c>
      <c r="K380" s="4" t="s">
        <v>30</v>
      </c>
      <c r="L380" s="4" t="s">
        <v>28</v>
      </c>
      <c r="M380" t="str">
        <f t="shared" si="36"/>
        <v>LOW</v>
      </c>
      <c r="N380" s="31">
        <f t="shared" si="39"/>
        <v>0</v>
      </c>
      <c r="O380" t="str">
        <f t="shared" si="40"/>
        <v>Medium</v>
      </c>
      <c r="P380" s="31">
        <f t="shared" si="41"/>
        <v>862</v>
      </c>
      <c r="Q380">
        <f t="shared" si="37"/>
        <v>1</v>
      </c>
      <c r="R380">
        <f t="shared" si="38"/>
        <v>0</v>
      </c>
      <c r="S380">
        <f t="shared" si="42"/>
        <v>0</v>
      </c>
    </row>
    <row r="381" spans="1:19">
      <c r="A381" s="4" t="s">
        <v>25</v>
      </c>
      <c r="B381" s="5">
        <v>0</v>
      </c>
      <c r="C381" s="5">
        <v>146</v>
      </c>
      <c r="D381" s="6">
        <v>25</v>
      </c>
      <c r="E381" s="4">
        <v>46</v>
      </c>
      <c r="F381" s="4" t="s">
        <v>20</v>
      </c>
      <c r="G381" s="4" t="s">
        <v>21</v>
      </c>
      <c r="H381" s="6">
        <v>26</v>
      </c>
      <c r="I381" s="4" t="s">
        <v>22</v>
      </c>
      <c r="J381" s="6">
        <v>4</v>
      </c>
      <c r="K381" s="4" t="s">
        <v>27</v>
      </c>
      <c r="L381" s="4" t="s">
        <v>28</v>
      </c>
      <c r="M381" t="str">
        <f t="shared" si="36"/>
        <v>LOW</v>
      </c>
      <c r="N381" s="31">
        <f t="shared" si="39"/>
        <v>0</v>
      </c>
      <c r="O381" t="str">
        <f t="shared" si="40"/>
        <v>LOW</v>
      </c>
      <c r="P381" s="31">
        <f t="shared" si="41"/>
        <v>146</v>
      </c>
      <c r="Q381">
        <f t="shared" si="37"/>
        <v>0</v>
      </c>
      <c r="R381">
        <f t="shared" si="38"/>
        <v>1</v>
      </c>
      <c r="S381">
        <f t="shared" si="42"/>
        <v>0</v>
      </c>
    </row>
    <row r="382" spans="1:19">
      <c r="A382" s="4" t="s">
        <v>29</v>
      </c>
      <c r="B382" s="5">
        <v>0</v>
      </c>
      <c r="C382" s="5">
        <v>14190</v>
      </c>
      <c r="D382" s="6">
        <v>37</v>
      </c>
      <c r="E382" s="4">
        <v>92</v>
      </c>
      <c r="F382" s="4" t="s">
        <v>20</v>
      </c>
      <c r="G382" s="4" t="s">
        <v>21</v>
      </c>
      <c r="H382" s="6">
        <v>35</v>
      </c>
      <c r="I382" s="4" t="s">
        <v>22</v>
      </c>
      <c r="J382" s="6">
        <v>4</v>
      </c>
      <c r="K382" s="4" t="s">
        <v>27</v>
      </c>
      <c r="L382" s="4" t="s">
        <v>24</v>
      </c>
      <c r="M382" t="str">
        <f t="shared" si="36"/>
        <v>LOW</v>
      </c>
      <c r="N382" s="31">
        <f t="shared" si="39"/>
        <v>0</v>
      </c>
      <c r="O382" t="str">
        <f t="shared" si="40"/>
        <v>HIGH</v>
      </c>
      <c r="P382" s="31">
        <f t="shared" si="41"/>
        <v>14190</v>
      </c>
      <c r="Q382">
        <f t="shared" si="37"/>
        <v>1</v>
      </c>
      <c r="R382">
        <f t="shared" si="38"/>
        <v>0</v>
      </c>
      <c r="S382">
        <f t="shared" si="42"/>
        <v>0</v>
      </c>
    </row>
    <row r="383" spans="1:19">
      <c r="A383" s="4" t="s">
        <v>36</v>
      </c>
      <c r="B383" s="5">
        <v>0</v>
      </c>
      <c r="C383" s="5">
        <v>396</v>
      </c>
      <c r="D383" s="6">
        <v>49</v>
      </c>
      <c r="E383" s="4">
        <v>73</v>
      </c>
      <c r="F383" s="4" t="s">
        <v>20</v>
      </c>
      <c r="G383" s="4" t="s">
        <v>21</v>
      </c>
      <c r="H383" s="6">
        <v>45</v>
      </c>
      <c r="I383" s="4" t="s">
        <v>38</v>
      </c>
      <c r="J383" s="6">
        <v>4</v>
      </c>
      <c r="K383" s="4" t="s">
        <v>27</v>
      </c>
      <c r="L383" s="4" t="s">
        <v>28</v>
      </c>
      <c r="M383" t="str">
        <f t="shared" si="36"/>
        <v>LOW</v>
      </c>
      <c r="N383" s="31">
        <f t="shared" si="39"/>
        <v>0</v>
      </c>
      <c r="O383" t="str">
        <f t="shared" si="40"/>
        <v>Medium</v>
      </c>
      <c r="P383" s="31">
        <f t="shared" si="41"/>
        <v>396</v>
      </c>
      <c r="Q383">
        <f t="shared" si="37"/>
        <v>0</v>
      </c>
      <c r="R383">
        <f t="shared" si="38"/>
        <v>1</v>
      </c>
      <c r="S383">
        <f t="shared" si="42"/>
        <v>0</v>
      </c>
    </row>
    <row r="384" spans="1:19">
      <c r="A384" s="4" t="s">
        <v>19</v>
      </c>
      <c r="B384" s="5">
        <v>0</v>
      </c>
      <c r="C384" s="5">
        <v>519</v>
      </c>
      <c r="D384" s="6">
        <v>31</v>
      </c>
      <c r="E384" s="4">
        <v>23</v>
      </c>
      <c r="F384" s="4" t="s">
        <v>35</v>
      </c>
      <c r="G384" s="4" t="s">
        <v>26</v>
      </c>
      <c r="H384" s="6">
        <v>32</v>
      </c>
      <c r="I384" s="4" t="s">
        <v>22</v>
      </c>
      <c r="J384" s="6">
        <v>2</v>
      </c>
      <c r="K384" s="4" t="s">
        <v>27</v>
      </c>
      <c r="L384" s="4" t="s">
        <v>24</v>
      </c>
      <c r="M384" t="str">
        <f t="shared" si="36"/>
        <v>LOW</v>
      </c>
      <c r="N384" s="31">
        <f t="shared" si="39"/>
        <v>0</v>
      </c>
      <c r="O384" t="str">
        <f t="shared" si="40"/>
        <v>Medium</v>
      </c>
      <c r="P384" s="31">
        <f t="shared" si="41"/>
        <v>519</v>
      </c>
      <c r="Q384">
        <f t="shared" si="37"/>
        <v>0</v>
      </c>
      <c r="R384">
        <f t="shared" si="38"/>
        <v>0</v>
      </c>
      <c r="S384">
        <f t="shared" si="42"/>
        <v>0</v>
      </c>
    </row>
    <row r="385" spans="1:19">
      <c r="A385" s="4" t="s">
        <v>36</v>
      </c>
      <c r="B385" s="5">
        <v>646</v>
      </c>
      <c r="C385" s="5">
        <v>0</v>
      </c>
      <c r="D385" s="6">
        <v>25</v>
      </c>
      <c r="E385" s="4">
        <v>9</v>
      </c>
      <c r="F385" s="4" t="s">
        <v>20</v>
      </c>
      <c r="G385" s="4" t="s">
        <v>26</v>
      </c>
      <c r="H385" s="6">
        <v>47</v>
      </c>
      <c r="I385" s="4" t="s">
        <v>38</v>
      </c>
      <c r="J385" s="6">
        <v>4</v>
      </c>
      <c r="K385" s="4" t="s">
        <v>27</v>
      </c>
      <c r="L385" s="4" t="s">
        <v>24</v>
      </c>
      <c r="M385" t="str">
        <f t="shared" si="36"/>
        <v>Medium</v>
      </c>
      <c r="N385" s="31">
        <f t="shared" si="39"/>
        <v>646</v>
      </c>
      <c r="O385" t="str">
        <f t="shared" si="40"/>
        <v>LOW</v>
      </c>
      <c r="P385" s="31">
        <f t="shared" si="41"/>
        <v>0</v>
      </c>
      <c r="Q385">
        <f t="shared" si="37"/>
        <v>0</v>
      </c>
      <c r="R385">
        <f t="shared" si="38"/>
        <v>1</v>
      </c>
      <c r="S385">
        <f t="shared" si="42"/>
        <v>0</v>
      </c>
    </row>
    <row r="386" spans="1:19">
      <c r="A386" s="4" t="s">
        <v>29</v>
      </c>
      <c r="B386" s="5">
        <v>538</v>
      </c>
      <c r="C386" s="5">
        <v>344</v>
      </c>
      <c r="D386" s="6">
        <v>13</v>
      </c>
      <c r="E386" s="4">
        <v>40</v>
      </c>
      <c r="F386" s="4" t="s">
        <v>20</v>
      </c>
      <c r="G386" s="4" t="s">
        <v>33</v>
      </c>
      <c r="H386" s="6">
        <v>24</v>
      </c>
      <c r="I386" s="4" t="s">
        <v>22</v>
      </c>
      <c r="J386" s="6">
        <v>3</v>
      </c>
      <c r="K386" s="4" t="s">
        <v>23</v>
      </c>
      <c r="L386" s="4" t="s">
        <v>28</v>
      </c>
      <c r="M386" t="str">
        <f t="shared" si="36"/>
        <v>Medium</v>
      </c>
      <c r="N386" s="31">
        <f t="shared" si="39"/>
        <v>538</v>
      </c>
      <c r="O386" t="str">
        <f t="shared" si="40"/>
        <v>Medium</v>
      </c>
      <c r="P386" s="31">
        <f t="shared" si="41"/>
        <v>344</v>
      </c>
      <c r="Q386">
        <f t="shared" si="37"/>
        <v>1</v>
      </c>
      <c r="R386">
        <f t="shared" si="38"/>
        <v>1</v>
      </c>
      <c r="S386">
        <f t="shared" si="42"/>
        <v>1</v>
      </c>
    </row>
    <row r="387" spans="1:19">
      <c r="A387" s="4" t="s">
        <v>25</v>
      </c>
      <c r="B387" s="5">
        <v>0</v>
      </c>
      <c r="C387" s="5">
        <v>204</v>
      </c>
      <c r="D387" s="6">
        <v>31</v>
      </c>
      <c r="E387" s="4">
        <v>5</v>
      </c>
      <c r="F387" s="4" t="s">
        <v>20</v>
      </c>
      <c r="G387" s="4" t="s">
        <v>26</v>
      </c>
      <c r="H387" s="6">
        <v>30</v>
      </c>
      <c r="I387" s="4" t="s">
        <v>22</v>
      </c>
      <c r="J387" s="6">
        <v>4</v>
      </c>
      <c r="K387" s="4" t="s">
        <v>23</v>
      </c>
      <c r="L387" s="4" t="s">
        <v>28</v>
      </c>
      <c r="M387" t="str">
        <f t="shared" si="36"/>
        <v>LOW</v>
      </c>
      <c r="N387" s="31">
        <f t="shared" si="39"/>
        <v>0</v>
      </c>
      <c r="O387" t="str">
        <f t="shared" si="40"/>
        <v>LOW</v>
      </c>
      <c r="P387" s="31">
        <f t="shared" si="41"/>
        <v>204</v>
      </c>
      <c r="Q387">
        <f t="shared" si="37"/>
        <v>0</v>
      </c>
      <c r="R387">
        <f t="shared" si="38"/>
        <v>1</v>
      </c>
      <c r="S387">
        <f t="shared" si="42"/>
        <v>0</v>
      </c>
    </row>
    <row r="388" spans="1:19">
      <c r="A388" s="4" t="s">
        <v>19</v>
      </c>
      <c r="B388" s="5">
        <v>0</v>
      </c>
      <c r="C388" s="5">
        <v>148</v>
      </c>
      <c r="D388" s="6">
        <v>43</v>
      </c>
      <c r="E388" s="4">
        <v>2</v>
      </c>
      <c r="F388" s="4" t="s">
        <v>20</v>
      </c>
      <c r="G388" s="4" t="s">
        <v>21</v>
      </c>
      <c r="H388" s="6">
        <v>33</v>
      </c>
      <c r="I388" s="4" t="s">
        <v>22</v>
      </c>
      <c r="J388" s="6">
        <v>3</v>
      </c>
      <c r="K388" s="4" t="s">
        <v>27</v>
      </c>
      <c r="L388" s="4" t="s">
        <v>28</v>
      </c>
      <c r="M388" t="str">
        <f t="shared" si="36"/>
        <v>LOW</v>
      </c>
      <c r="N388" s="31">
        <f t="shared" si="39"/>
        <v>0</v>
      </c>
      <c r="O388" t="str">
        <f t="shared" si="40"/>
        <v>LOW</v>
      </c>
      <c r="P388" s="31">
        <f t="shared" si="41"/>
        <v>148</v>
      </c>
      <c r="Q388">
        <f t="shared" si="37"/>
        <v>0</v>
      </c>
      <c r="R388">
        <f t="shared" si="38"/>
        <v>1</v>
      </c>
      <c r="S388">
        <f t="shared" si="42"/>
        <v>0</v>
      </c>
    </row>
    <row r="389" spans="1:19">
      <c r="A389" s="4" t="s">
        <v>25</v>
      </c>
      <c r="B389" s="5">
        <v>0</v>
      </c>
      <c r="C389" s="5">
        <v>435</v>
      </c>
      <c r="D389" s="6">
        <v>19</v>
      </c>
      <c r="E389" s="4">
        <v>16</v>
      </c>
      <c r="F389" s="4" t="s">
        <v>35</v>
      </c>
      <c r="G389" s="4" t="s">
        <v>26</v>
      </c>
      <c r="H389" s="6">
        <v>23</v>
      </c>
      <c r="I389" s="4" t="s">
        <v>32</v>
      </c>
      <c r="J389" s="6">
        <v>4</v>
      </c>
      <c r="K389" s="4" t="s">
        <v>27</v>
      </c>
      <c r="L389" s="4" t="s">
        <v>28</v>
      </c>
      <c r="M389" t="str">
        <f t="shared" si="36"/>
        <v>LOW</v>
      </c>
      <c r="N389" s="31">
        <f t="shared" si="39"/>
        <v>0</v>
      </c>
      <c r="O389" t="str">
        <f t="shared" si="40"/>
        <v>Medium</v>
      </c>
      <c r="P389" s="31">
        <f t="shared" si="41"/>
        <v>435</v>
      </c>
      <c r="Q389">
        <f t="shared" si="37"/>
        <v>0</v>
      </c>
      <c r="R389">
        <f t="shared" si="38"/>
        <v>1</v>
      </c>
      <c r="S389">
        <f t="shared" si="42"/>
        <v>0</v>
      </c>
    </row>
    <row r="390" spans="1:19">
      <c r="A390" s="4" t="s">
        <v>19</v>
      </c>
      <c r="B390" s="5">
        <v>0</v>
      </c>
      <c r="C390" s="5">
        <v>914</v>
      </c>
      <c r="D390" s="6">
        <v>19</v>
      </c>
      <c r="E390" s="4">
        <v>0</v>
      </c>
      <c r="F390" s="4" t="s">
        <v>35</v>
      </c>
      <c r="G390" s="4" t="s">
        <v>26</v>
      </c>
      <c r="H390" s="6">
        <v>21</v>
      </c>
      <c r="I390" s="4" t="s">
        <v>32</v>
      </c>
      <c r="J390" s="6">
        <v>4</v>
      </c>
      <c r="K390" s="4" t="s">
        <v>27</v>
      </c>
      <c r="L390" s="4" t="s">
        <v>28</v>
      </c>
      <c r="M390" t="str">
        <f t="shared" si="36"/>
        <v>LOW</v>
      </c>
      <c r="N390" s="31">
        <f t="shared" si="39"/>
        <v>0</v>
      </c>
      <c r="O390" t="str">
        <f t="shared" si="40"/>
        <v>Medium</v>
      </c>
      <c r="P390" s="31">
        <f t="shared" si="41"/>
        <v>914</v>
      </c>
      <c r="Q390">
        <f t="shared" si="37"/>
        <v>0</v>
      </c>
      <c r="R390">
        <f t="shared" si="38"/>
        <v>0</v>
      </c>
      <c r="S390">
        <f t="shared" si="42"/>
        <v>0</v>
      </c>
    </row>
    <row r="391" spans="1:19">
      <c r="A391" s="4" t="s">
        <v>29</v>
      </c>
      <c r="B391" s="5">
        <v>135</v>
      </c>
      <c r="C391" s="5">
        <v>0</v>
      </c>
      <c r="D391" s="6">
        <v>37</v>
      </c>
      <c r="E391" s="4">
        <v>7</v>
      </c>
      <c r="F391" s="4" t="s">
        <v>20</v>
      </c>
      <c r="G391" s="4" t="s">
        <v>21</v>
      </c>
      <c r="H391" s="6">
        <v>36</v>
      </c>
      <c r="I391" s="4" t="s">
        <v>38</v>
      </c>
      <c r="J391" s="6">
        <v>4</v>
      </c>
      <c r="K391" s="4" t="s">
        <v>27</v>
      </c>
      <c r="L391" s="4" t="s">
        <v>28</v>
      </c>
      <c r="M391" t="str">
        <f t="shared" si="36"/>
        <v>LOW</v>
      </c>
      <c r="N391" s="31">
        <f t="shared" si="39"/>
        <v>135</v>
      </c>
      <c r="O391" t="str">
        <f t="shared" si="40"/>
        <v>LOW</v>
      </c>
      <c r="P391" s="31">
        <f t="shared" si="41"/>
        <v>0</v>
      </c>
      <c r="Q391">
        <f t="shared" si="37"/>
        <v>1</v>
      </c>
      <c r="R391">
        <f t="shared" si="38"/>
        <v>1</v>
      </c>
      <c r="S391">
        <f t="shared" si="42"/>
        <v>1</v>
      </c>
    </row>
    <row r="392" spans="1:19">
      <c r="A392" s="4" t="s">
        <v>36</v>
      </c>
      <c r="B392" s="5">
        <v>2472</v>
      </c>
      <c r="C392" s="5">
        <v>0</v>
      </c>
      <c r="D392" s="6">
        <v>37</v>
      </c>
      <c r="E392" s="4">
        <v>41</v>
      </c>
      <c r="F392" s="4" t="s">
        <v>20</v>
      </c>
      <c r="G392" s="4" t="s">
        <v>21</v>
      </c>
      <c r="H392" s="6">
        <v>30</v>
      </c>
      <c r="I392" s="4" t="s">
        <v>22</v>
      </c>
      <c r="J392" s="6">
        <v>2</v>
      </c>
      <c r="K392" s="4" t="s">
        <v>30</v>
      </c>
      <c r="L392" s="4" t="s">
        <v>24</v>
      </c>
      <c r="M392" t="str">
        <f t="shared" si="36"/>
        <v>HIGH</v>
      </c>
      <c r="N392" s="31">
        <f t="shared" si="39"/>
        <v>2472</v>
      </c>
      <c r="O392" t="str">
        <f t="shared" si="40"/>
        <v>LOW</v>
      </c>
      <c r="P392" s="31">
        <f t="shared" si="41"/>
        <v>0</v>
      </c>
      <c r="Q392">
        <f t="shared" si="37"/>
        <v>0</v>
      </c>
      <c r="R392">
        <f t="shared" si="38"/>
        <v>1</v>
      </c>
      <c r="S392">
        <f t="shared" si="42"/>
        <v>0</v>
      </c>
    </row>
    <row r="393" spans="1:19">
      <c r="A393" s="4" t="s">
        <v>29</v>
      </c>
      <c r="B393" s="5">
        <v>0</v>
      </c>
      <c r="C393" s="5">
        <v>412</v>
      </c>
      <c r="D393" s="6">
        <v>25</v>
      </c>
      <c r="E393" s="4">
        <v>22</v>
      </c>
      <c r="F393" s="4" t="s">
        <v>20</v>
      </c>
      <c r="G393" s="4" t="s">
        <v>21</v>
      </c>
      <c r="H393" s="6">
        <v>52</v>
      </c>
      <c r="I393" s="4" t="s">
        <v>38</v>
      </c>
      <c r="J393" s="6">
        <v>4</v>
      </c>
      <c r="K393" s="4" t="s">
        <v>27</v>
      </c>
      <c r="L393" s="4" t="s">
        <v>28</v>
      </c>
      <c r="M393" t="str">
        <f t="shared" si="36"/>
        <v>LOW</v>
      </c>
      <c r="N393" s="31">
        <f t="shared" si="39"/>
        <v>0</v>
      </c>
      <c r="O393" t="str">
        <f t="shared" si="40"/>
        <v>Medium</v>
      </c>
      <c r="P393" s="31">
        <f t="shared" si="41"/>
        <v>412</v>
      </c>
      <c r="Q393">
        <f t="shared" si="37"/>
        <v>1</v>
      </c>
      <c r="R393">
        <f t="shared" si="38"/>
        <v>1</v>
      </c>
      <c r="S393">
        <f t="shared" si="42"/>
        <v>1</v>
      </c>
    </row>
    <row r="394" spans="1:19">
      <c r="A394" s="4" t="s">
        <v>29</v>
      </c>
      <c r="B394" s="5">
        <v>10417</v>
      </c>
      <c r="C394" s="5">
        <v>19811</v>
      </c>
      <c r="D394" s="6">
        <v>13</v>
      </c>
      <c r="E394" s="4">
        <v>27</v>
      </c>
      <c r="F394" s="4" t="s">
        <v>20</v>
      </c>
      <c r="G394" s="4" t="s">
        <v>33</v>
      </c>
      <c r="H394" s="6">
        <v>27</v>
      </c>
      <c r="I394" s="4" t="s">
        <v>22</v>
      </c>
      <c r="J394" s="6">
        <v>2</v>
      </c>
      <c r="K394" s="4" t="s">
        <v>27</v>
      </c>
      <c r="L394" s="4" t="s">
        <v>28</v>
      </c>
      <c r="M394" t="str">
        <f t="shared" si="36"/>
        <v>HIGH</v>
      </c>
      <c r="N394" s="31">
        <f t="shared" si="39"/>
        <v>10417</v>
      </c>
      <c r="O394" t="str">
        <f t="shared" si="40"/>
        <v>HIGH</v>
      </c>
      <c r="P394" s="31">
        <f t="shared" si="41"/>
        <v>19811</v>
      </c>
      <c r="Q394">
        <f t="shared" si="37"/>
        <v>1</v>
      </c>
      <c r="R394">
        <f t="shared" si="38"/>
        <v>0</v>
      </c>
      <c r="S394">
        <f t="shared" si="42"/>
        <v>0</v>
      </c>
    </row>
    <row r="395" spans="1:19">
      <c r="A395" s="4" t="s">
        <v>19</v>
      </c>
      <c r="B395" s="5">
        <v>211</v>
      </c>
      <c r="C395" s="5">
        <v>822</v>
      </c>
      <c r="D395" s="6">
        <v>8</v>
      </c>
      <c r="E395" s="4">
        <v>5</v>
      </c>
      <c r="F395" s="4" t="s">
        <v>35</v>
      </c>
      <c r="G395" s="4" t="s">
        <v>26</v>
      </c>
      <c r="H395" s="6">
        <v>44</v>
      </c>
      <c r="I395" s="4" t="s">
        <v>22</v>
      </c>
      <c r="J395" s="6">
        <v>1</v>
      </c>
      <c r="K395" s="4" t="s">
        <v>27</v>
      </c>
      <c r="L395" s="4" t="s">
        <v>24</v>
      </c>
      <c r="M395" t="str">
        <f t="shared" si="36"/>
        <v>LOW</v>
      </c>
      <c r="N395" s="31">
        <f t="shared" si="39"/>
        <v>211</v>
      </c>
      <c r="O395" t="str">
        <f t="shared" si="40"/>
        <v>Medium</v>
      </c>
      <c r="P395" s="31">
        <f t="shared" si="41"/>
        <v>822</v>
      </c>
      <c r="Q395">
        <f t="shared" si="37"/>
        <v>0</v>
      </c>
      <c r="R395">
        <f t="shared" si="38"/>
        <v>0</v>
      </c>
      <c r="S395">
        <f t="shared" si="42"/>
        <v>0</v>
      </c>
    </row>
    <row r="396" spans="1:19">
      <c r="A396" s="4" t="s">
        <v>19</v>
      </c>
      <c r="B396" s="5">
        <v>16630</v>
      </c>
      <c r="C396" s="5">
        <v>0</v>
      </c>
      <c r="D396" s="6">
        <v>11</v>
      </c>
      <c r="E396" s="4">
        <v>47</v>
      </c>
      <c r="F396" s="4" t="s">
        <v>20</v>
      </c>
      <c r="G396" s="4" t="s">
        <v>21</v>
      </c>
      <c r="H396" s="6">
        <v>26</v>
      </c>
      <c r="I396" s="4" t="s">
        <v>22</v>
      </c>
      <c r="J396" s="6">
        <v>2</v>
      </c>
      <c r="K396" s="4" t="s">
        <v>27</v>
      </c>
      <c r="L396" s="4" t="s">
        <v>24</v>
      </c>
      <c r="M396" t="str">
        <f t="shared" si="36"/>
        <v>HIGH</v>
      </c>
      <c r="N396" s="31">
        <f t="shared" si="39"/>
        <v>16630</v>
      </c>
      <c r="O396" t="str">
        <f t="shared" si="40"/>
        <v>LOW</v>
      </c>
      <c r="P396" s="31">
        <f t="shared" si="41"/>
        <v>0</v>
      </c>
      <c r="Q396">
        <f t="shared" si="37"/>
        <v>0</v>
      </c>
      <c r="R396">
        <f t="shared" si="38"/>
        <v>1</v>
      </c>
      <c r="S396">
        <f t="shared" si="42"/>
        <v>0</v>
      </c>
    </row>
    <row r="397" spans="1:19">
      <c r="A397" s="4" t="s">
        <v>25</v>
      </c>
      <c r="B397" s="5">
        <v>0</v>
      </c>
      <c r="C397" s="5">
        <v>3369</v>
      </c>
      <c r="D397" s="6">
        <v>25</v>
      </c>
      <c r="E397" s="4">
        <v>17</v>
      </c>
      <c r="F397" s="4" t="s">
        <v>20</v>
      </c>
      <c r="G397" s="4" t="s">
        <v>21</v>
      </c>
      <c r="H397" s="6">
        <v>24</v>
      </c>
      <c r="I397" s="4" t="s">
        <v>22</v>
      </c>
      <c r="J397" s="6">
        <v>1</v>
      </c>
      <c r="K397" s="4" t="s">
        <v>27</v>
      </c>
      <c r="L397" s="4" t="s">
        <v>24</v>
      </c>
      <c r="M397" t="str">
        <f t="shared" si="36"/>
        <v>LOW</v>
      </c>
      <c r="N397" s="31">
        <f t="shared" si="39"/>
        <v>0</v>
      </c>
      <c r="O397" t="str">
        <f t="shared" si="40"/>
        <v>HIGH</v>
      </c>
      <c r="P397" s="31">
        <f t="shared" si="41"/>
        <v>3369</v>
      </c>
      <c r="Q397">
        <f t="shared" si="37"/>
        <v>0</v>
      </c>
      <c r="R397">
        <f t="shared" si="38"/>
        <v>0</v>
      </c>
      <c r="S397">
        <f t="shared" si="42"/>
        <v>0</v>
      </c>
    </row>
    <row r="398" spans="1:19">
      <c r="A398" s="4" t="s">
        <v>25</v>
      </c>
      <c r="B398" s="5">
        <v>642</v>
      </c>
      <c r="C398" s="5">
        <v>0</v>
      </c>
      <c r="D398" s="6">
        <v>13</v>
      </c>
      <c r="E398" s="4">
        <v>65</v>
      </c>
      <c r="F398" s="4" t="s">
        <v>35</v>
      </c>
      <c r="G398" s="4" t="s">
        <v>26</v>
      </c>
      <c r="H398" s="6">
        <v>24</v>
      </c>
      <c r="I398" s="4" t="s">
        <v>22</v>
      </c>
      <c r="J398" s="6">
        <v>2</v>
      </c>
      <c r="K398" s="4" t="s">
        <v>27</v>
      </c>
      <c r="L398" s="4" t="s">
        <v>28</v>
      </c>
      <c r="M398" t="str">
        <f t="shared" si="36"/>
        <v>Medium</v>
      </c>
      <c r="N398" s="31">
        <f t="shared" si="39"/>
        <v>642</v>
      </c>
      <c r="O398" t="str">
        <f t="shared" si="40"/>
        <v>LOW</v>
      </c>
      <c r="P398" s="31">
        <f t="shared" si="41"/>
        <v>0</v>
      </c>
      <c r="Q398">
        <f t="shared" si="37"/>
        <v>0</v>
      </c>
      <c r="R398">
        <f t="shared" si="38"/>
        <v>1</v>
      </c>
      <c r="S398">
        <f t="shared" si="42"/>
        <v>0</v>
      </c>
    </row>
    <row r="399" spans="1:19">
      <c r="A399" s="4" t="s">
        <v>19</v>
      </c>
      <c r="B399" s="5">
        <v>0</v>
      </c>
      <c r="C399" s="5">
        <v>707</v>
      </c>
      <c r="D399" s="6">
        <v>7</v>
      </c>
      <c r="E399" s="4">
        <v>26</v>
      </c>
      <c r="F399" s="4" t="s">
        <v>20</v>
      </c>
      <c r="G399" s="4" t="s">
        <v>21</v>
      </c>
      <c r="H399" s="6">
        <v>50</v>
      </c>
      <c r="I399" s="4" t="s">
        <v>22</v>
      </c>
      <c r="J399" s="6">
        <v>2</v>
      </c>
      <c r="K399" s="4" t="s">
        <v>27</v>
      </c>
      <c r="L399" s="4" t="s">
        <v>24</v>
      </c>
      <c r="M399" t="str">
        <f t="shared" ref="M399:M438" si="43">IF(B399&gt;2000,"HIGH",IF(AND(B399&lt;2000,B399&gt;250),"Medium","LOW"))</f>
        <v>LOW</v>
      </c>
      <c r="N399" s="31">
        <f t="shared" si="39"/>
        <v>0</v>
      </c>
      <c r="O399" t="str">
        <f t="shared" si="40"/>
        <v>Medium</v>
      </c>
      <c r="P399" s="31">
        <f t="shared" si="41"/>
        <v>707</v>
      </c>
      <c r="Q399">
        <f t="shared" ref="Q399:Q438" si="44">IF(A399="New Car",1,0)</f>
        <v>0</v>
      </c>
      <c r="R399">
        <f t="shared" ref="R399:R438" si="45">IF(C399&lt;500,1,0)</f>
        <v>0</v>
      </c>
      <c r="S399">
        <f t="shared" si="42"/>
        <v>0</v>
      </c>
    </row>
    <row r="400" spans="1:19">
      <c r="A400" s="4" t="s">
        <v>19</v>
      </c>
      <c r="B400" s="5">
        <v>296</v>
      </c>
      <c r="C400" s="5">
        <v>818</v>
      </c>
      <c r="D400" s="6">
        <v>19</v>
      </c>
      <c r="E400" s="4">
        <v>93</v>
      </c>
      <c r="F400" s="4" t="s">
        <v>20</v>
      </c>
      <c r="G400" s="4" t="s">
        <v>33</v>
      </c>
      <c r="H400" s="6">
        <v>31</v>
      </c>
      <c r="I400" s="4" t="s">
        <v>22</v>
      </c>
      <c r="J400" s="6">
        <v>2</v>
      </c>
      <c r="K400" s="4" t="s">
        <v>23</v>
      </c>
      <c r="L400" s="4" t="s">
        <v>24</v>
      </c>
      <c r="M400" t="str">
        <f t="shared" si="43"/>
        <v>Medium</v>
      </c>
      <c r="N400" s="31">
        <f t="shared" si="39"/>
        <v>296</v>
      </c>
      <c r="O400" t="str">
        <f t="shared" si="40"/>
        <v>Medium</v>
      </c>
      <c r="P400" s="31">
        <f t="shared" si="41"/>
        <v>818</v>
      </c>
      <c r="Q400">
        <f t="shared" si="44"/>
        <v>0</v>
      </c>
      <c r="R400">
        <f t="shared" si="45"/>
        <v>0</v>
      </c>
      <c r="S400">
        <f t="shared" si="42"/>
        <v>0</v>
      </c>
    </row>
    <row r="401" spans="1:19">
      <c r="A401" s="4" t="s">
        <v>34</v>
      </c>
      <c r="B401" s="5">
        <v>898</v>
      </c>
      <c r="C401" s="5">
        <v>177</v>
      </c>
      <c r="D401" s="6">
        <v>22</v>
      </c>
      <c r="E401" s="4">
        <v>105</v>
      </c>
      <c r="F401" s="4" t="s">
        <v>35</v>
      </c>
      <c r="G401" s="4" t="s">
        <v>26</v>
      </c>
      <c r="H401" s="6">
        <v>38</v>
      </c>
      <c r="I401" s="4" t="s">
        <v>22</v>
      </c>
      <c r="J401" s="6">
        <v>4</v>
      </c>
      <c r="K401" s="4" t="s">
        <v>27</v>
      </c>
      <c r="L401" s="4" t="s">
        <v>28</v>
      </c>
      <c r="M401" t="str">
        <f t="shared" si="43"/>
        <v>Medium</v>
      </c>
      <c r="N401" s="31">
        <f t="shared" si="39"/>
        <v>898</v>
      </c>
      <c r="O401" t="str">
        <f t="shared" si="40"/>
        <v>LOW</v>
      </c>
      <c r="P401" s="31">
        <f t="shared" si="41"/>
        <v>177</v>
      </c>
      <c r="Q401">
        <f t="shared" si="44"/>
        <v>0</v>
      </c>
      <c r="R401">
        <f t="shared" si="45"/>
        <v>1</v>
      </c>
      <c r="S401">
        <f t="shared" si="42"/>
        <v>0</v>
      </c>
    </row>
    <row r="402" spans="1:19">
      <c r="A402" s="4" t="s">
        <v>29</v>
      </c>
      <c r="B402" s="5">
        <v>478</v>
      </c>
      <c r="C402" s="5">
        <v>4071</v>
      </c>
      <c r="D402" s="6">
        <v>10</v>
      </c>
      <c r="E402" s="4">
        <v>40</v>
      </c>
      <c r="F402" s="4" t="s">
        <v>20</v>
      </c>
      <c r="G402" s="4" t="s">
        <v>21</v>
      </c>
      <c r="H402" s="6">
        <v>28</v>
      </c>
      <c r="I402" s="4" t="s">
        <v>22</v>
      </c>
      <c r="J402" s="6">
        <v>3</v>
      </c>
      <c r="K402" s="4" t="s">
        <v>27</v>
      </c>
      <c r="L402" s="4" t="s">
        <v>28</v>
      </c>
      <c r="M402" t="str">
        <f t="shared" si="43"/>
        <v>Medium</v>
      </c>
      <c r="N402" s="31">
        <f t="shared" ref="N402:N438" si="46">B402</f>
        <v>478</v>
      </c>
      <c r="O402" t="str">
        <f t="shared" si="40"/>
        <v>HIGH</v>
      </c>
      <c r="P402" s="31">
        <f t="shared" si="41"/>
        <v>4071</v>
      </c>
      <c r="Q402">
        <f t="shared" si="44"/>
        <v>1</v>
      </c>
      <c r="R402">
        <f t="shared" si="45"/>
        <v>0</v>
      </c>
      <c r="S402">
        <f t="shared" si="42"/>
        <v>0</v>
      </c>
    </row>
    <row r="403" spans="1:19">
      <c r="A403" s="4" t="s">
        <v>29</v>
      </c>
      <c r="B403" s="5">
        <v>315</v>
      </c>
      <c r="C403" s="5">
        <v>466</v>
      </c>
      <c r="D403" s="6">
        <v>13</v>
      </c>
      <c r="E403" s="4">
        <v>3</v>
      </c>
      <c r="F403" s="4" t="s">
        <v>20</v>
      </c>
      <c r="G403" s="4" t="s">
        <v>21</v>
      </c>
      <c r="H403" s="6">
        <v>48</v>
      </c>
      <c r="I403" s="4" t="s">
        <v>22</v>
      </c>
      <c r="J403" s="6">
        <v>3</v>
      </c>
      <c r="K403" s="4" t="s">
        <v>23</v>
      </c>
      <c r="L403" s="4" t="s">
        <v>24</v>
      </c>
      <c r="M403" t="str">
        <f t="shared" si="43"/>
        <v>Medium</v>
      </c>
      <c r="N403" s="31">
        <f t="shared" si="46"/>
        <v>315</v>
      </c>
      <c r="O403" t="str">
        <f t="shared" si="40"/>
        <v>Medium</v>
      </c>
      <c r="P403" s="31">
        <f t="shared" si="41"/>
        <v>466</v>
      </c>
      <c r="Q403">
        <f t="shared" si="44"/>
        <v>1</v>
      </c>
      <c r="R403">
        <f t="shared" si="45"/>
        <v>1</v>
      </c>
      <c r="S403">
        <f t="shared" si="42"/>
        <v>1</v>
      </c>
    </row>
    <row r="404" spans="1:19">
      <c r="A404" s="4" t="s">
        <v>29</v>
      </c>
      <c r="B404" s="5">
        <v>122</v>
      </c>
      <c r="C404" s="5">
        <v>460</v>
      </c>
      <c r="D404" s="6">
        <v>37</v>
      </c>
      <c r="E404" s="4">
        <v>109</v>
      </c>
      <c r="F404" s="4" t="s">
        <v>20</v>
      </c>
      <c r="G404" s="4" t="s">
        <v>21</v>
      </c>
      <c r="H404" s="6">
        <v>56</v>
      </c>
      <c r="I404" s="4" t="s">
        <v>38</v>
      </c>
      <c r="J404" s="6">
        <v>2</v>
      </c>
      <c r="K404" s="4" t="s">
        <v>30</v>
      </c>
      <c r="L404" s="4" t="s">
        <v>28</v>
      </c>
      <c r="M404" t="str">
        <f t="shared" si="43"/>
        <v>LOW</v>
      </c>
      <c r="N404" s="31">
        <f t="shared" si="46"/>
        <v>122</v>
      </c>
      <c r="O404" t="str">
        <f t="shared" ref="O404:O438" si="47">IF(C404&gt;2000,"HIGH",IF(AND(C404&lt;2000,C404&gt;250),"Medium","LOW"))</f>
        <v>Medium</v>
      </c>
      <c r="P404" s="31">
        <f t="shared" ref="P404:P438" si="48">C404</f>
        <v>460</v>
      </c>
      <c r="Q404">
        <f t="shared" si="44"/>
        <v>1</v>
      </c>
      <c r="R404">
        <f t="shared" si="45"/>
        <v>1</v>
      </c>
      <c r="S404">
        <f t="shared" si="42"/>
        <v>1</v>
      </c>
    </row>
    <row r="405" spans="1:19">
      <c r="A405" s="4" t="s">
        <v>25</v>
      </c>
      <c r="B405" s="5">
        <v>0</v>
      </c>
      <c r="C405" s="5">
        <v>991</v>
      </c>
      <c r="D405" s="6">
        <v>7</v>
      </c>
      <c r="E405" s="4">
        <v>3</v>
      </c>
      <c r="F405" s="4" t="s">
        <v>35</v>
      </c>
      <c r="G405" s="4" t="s">
        <v>26</v>
      </c>
      <c r="H405" s="6">
        <v>31</v>
      </c>
      <c r="I405" s="4" t="s">
        <v>22</v>
      </c>
      <c r="J405" s="6">
        <v>4</v>
      </c>
      <c r="K405" s="4" t="s">
        <v>27</v>
      </c>
      <c r="L405" s="4" t="s">
        <v>28</v>
      </c>
      <c r="M405" t="str">
        <f t="shared" si="43"/>
        <v>LOW</v>
      </c>
      <c r="N405" s="31">
        <f t="shared" si="46"/>
        <v>0</v>
      </c>
      <c r="O405" t="str">
        <f t="shared" si="47"/>
        <v>Medium</v>
      </c>
      <c r="P405" s="31">
        <f t="shared" si="48"/>
        <v>991</v>
      </c>
      <c r="Q405">
        <f t="shared" si="44"/>
        <v>0</v>
      </c>
      <c r="R405">
        <f t="shared" si="45"/>
        <v>0</v>
      </c>
      <c r="S405">
        <f t="shared" si="42"/>
        <v>0</v>
      </c>
    </row>
    <row r="406" spans="1:19">
      <c r="A406" s="4" t="s">
        <v>19</v>
      </c>
      <c r="B406" s="5">
        <v>0</v>
      </c>
      <c r="C406" s="5">
        <v>17653</v>
      </c>
      <c r="D406" s="6">
        <v>22</v>
      </c>
      <c r="E406" s="4">
        <v>4</v>
      </c>
      <c r="F406" s="4" t="s">
        <v>35</v>
      </c>
      <c r="G406" s="4" t="s">
        <v>26</v>
      </c>
      <c r="H406" s="6">
        <v>28</v>
      </c>
      <c r="I406" s="4" t="s">
        <v>22</v>
      </c>
      <c r="J406" s="6">
        <v>2</v>
      </c>
      <c r="K406" s="4" t="s">
        <v>27</v>
      </c>
      <c r="L406" s="4" t="s">
        <v>24</v>
      </c>
      <c r="M406" t="str">
        <f t="shared" si="43"/>
        <v>LOW</v>
      </c>
      <c r="N406" s="31">
        <f t="shared" si="46"/>
        <v>0</v>
      </c>
      <c r="O406" t="str">
        <f t="shared" si="47"/>
        <v>HIGH</v>
      </c>
      <c r="P406" s="31">
        <f t="shared" si="48"/>
        <v>17653</v>
      </c>
      <c r="Q406">
        <f t="shared" si="44"/>
        <v>0</v>
      </c>
      <c r="R406">
        <f t="shared" si="45"/>
        <v>0</v>
      </c>
      <c r="S406">
        <f t="shared" si="42"/>
        <v>0</v>
      </c>
    </row>
    <row r="407" spans="1:19">
      <c r="A407" s="4" t="s">
        <v>31</v>
      </c>
      <c r="B407" s="5">
        <v>0</v>
      </c>
      <c r="C407" s="5">
        <v>497</v>
      </c>
      <c r="D407" s="6">
        <v>41</v>
      </c>
      <c r="E407" s="4">
        <v>24</v>
      </c>
      <c r="F407" s="4" t="s">
        <v>20</v>
      </c>
      <c r="G407" s="4" t="s">
        <v>21</v>
      </c>
      <c r="H407" s="6">
        <v>26</v>
      </c>
      <c r="I407" s="4" t="s">
        <v>22</v>
      </c>
      <c r="J407" s="6">
        <v>3</v>
      </c>
      <c r="K407" s="4" t="s">
        <v>27</v>
      </c>
      <c r="L407" s="4" t="s">
        <v>28</v>
      </c>
      <c r="M407" t="str">
        <f t="shared" si="43"/>
        <v>LOW</v>
      </c>
      <c r="N407" s="31">
        <f t="shared" si="46"/>
        <v>0</v>
      </c>
      <c r="O407" t="str">
        <f t="shared" si="47"/>
        <v>Medium</v>
      </c>
      <c r="P407" s="31">
        <f t="shared" si="48"/>
        <v>497</v>
      </c>
      <c r="Q407">
        <f t="shared" si="44"/>
        <v>0</v>
      </c>
      <c r="R407">
        <f t="shared" si="45"/>
        <v>1</v>
      </c>
      <c r="S407">
        <f t="shared" si="42"/>
        <v>0</v>
      </c>
    </row>
    <row r="408" spans="1:19">
      <c r="A408" s="4" t="s">
        <v>34</v>
      </c>
      <c r="B408" s="5">
        <v>670</v>
      </c>
      <c r="C408" s="5">
        <v>4014</v>
      </c>
      <c r="D408" s="6">
        <v>31</v>
      </c>
      <c r="E408" s="4">
        <v>21</v>
      </c>
      <c r="F408" s="4" t="s">
        <v>35</v>
      </c>
      <c r="G408" s="4" t="s">
        <v>26</v>
      </c>
      <c r="H408" s="6">
        <v>25</v>
      </c>
      <c r="I408" s="4" t="s">
        <v>32</v>
      </c>
      <c r="J408" s="6">
        <v>4</v>
      </c>
      <c r="K408" s="4" t="s">
        <v>23</v>
      </c>
      <c r="L408" s="4" t="s">
        <v>28</v>
      </c>
      <c r="M408" t="str">
        <f t="shared" si="43"/>
        <v>Medium</v>
      </c>
      <c r="N408" s="31">
        <f t="shared" si="46"/>
        <v>670</v>
      </c>
      <c r="O408" t="str">
        <f t="shared" si="47"/>
        <v>HIGH</v>
      </c>
      <c r="P408" s="31">
        <f t="shared" si="48"/>
        <v>4014</v>
      </c>
      <c r="Q408">
        <f t="shared" si="44"/>
        <v>0</v>
      </c>
      <c r="R408">
        <f t="shared" si="45"/>
        <v>0</v>
      </c>
      <c r="S408">
        <f t="shared" si="42"/>
        <v>0</v>
      </c>
    </row>
    <row r="409" spans="1:19">
      <c r="A409" s="4" t="s">
        <v>34</v>
      </c>
      <c r="B409" s="5">
        <v>444</v>
      </c>
      <c r="C409" s="5">
        <v>921</v>
      </c>
      <c r="D409" s="6">
        <v>28</v>
      </c>
      <c r="E409" s="4">
        <v>51</v>
      </c>
      <c r="F409" s="4" t="s">
        <v>35</v>
      </c>
      <c r="G409" s="4" t="s">
        <v>26</v>
      </c>
      <c r="H409" s="6">
        <v>41</v>
      </c>
      <c r="I409" s="4" t="s">
        <v>38</v>
      </c>
      <c r="J409" s="6">
        <v>4</v>
      </c>
      <c r="K409" s="4" t="s">
        <v>30</v>
      </c>
      <c r="L409" s="4" t="s">
        <v>28</v>
      </c>
      <c r="M409" t="str">
        <f t="shared" si="43"/>
        <v>Medium</v>
      </c>
      <c r="N409" s="31">
        <f t="shared" si="46"/>
        <v>444</v>
      </c>
      <c r="O409" t="str">
        <f t="shared" si="47"/>
        <v>Medium</v>
      </c>
      <c r="P409" s="31">
        <f t="shared" si="48"/>
        <v>921</v>
      </c>
      <c r="Q409">
        <f t="shared" si="44"/>
        <v>0</v>
      </c>
      <c r="R409">
        <f t="shared" si="45"/>
        <v>0</v>
      </c>
      <c r="S409">
        <f t="shared" si="42"/>
        <v>0</v>
      </c>
    </row>
    <row r="410" spans="1:19">
      <c r="A410" s="4" t="s">
        <v>29</v>
      </c>
      <c r="B410" s="5">
        <v>3880</v>
      </c>
      <c r="C410" s="5">
        <v>0</v>
      </c>
      <c r="D410" s="6">
        <v>23</v>
      </c>
      <c r="E410" s="4">
        <v>37</v>
      </c>
      <c r="F410" s="4" t="s">
        <v>35</v>
      </c>
      <c r="G410" s="4" t="s">
        <v>26</v>
      </c>
      <c r="H410" s="6">
        <v>24</v>
      </c>
      <c r="I410" s="4" t="s">
        <v>32</v>
      </c>
      <c r="J410" s="6">
        <v>4</v>
      </c>
      <c r="K410" s="4" t="s">
        <v>27</v>
      </c>
      <c r="L410" s="4" t="s">
        <v>24</v>
      </c>
      <c r="M410" t="str">
        <f t="shared" si="43"/>
        <v>HIGH</v>
      </c>
      <c r="N410" s="31">
        <f t="shared" si="46"/>
        <v>3880</v>
      </c>
      <c r="O410" t="str">
        <f t="shared" si="47"/>
        <v>LOW</v>
      </c>
      <c r="P410" s="31">
        <f t="shared" si="48"/>
        <v>0</v>
      </c>
      <c r="Q410">
        <f t="shared" si="44"/>
        <v>1</v>
      </c>
      <c r="R410">
        <f t="shared" si="45"/>
        <v>1</v>
      </c>
      <c r="S410">
        <f t="shared" si="42"/>
        <v>1</v>
      </c>
    </row>
    <row r="411" spans="1:19">
      <c r="A411" s="4" t="s">
        <v>36</v>
      </c>
      <c r="B411" s="5">
        <v>819</v>
      </c>
      <c r="C411" s="5">
        <v>0</v>
      </c>
      <c r="D411" s="6">
        <v>13</v>
      </c>
      <c r="E411" s="4">
        <v>23</v>
      </c>
      <c r="F411" s="4" t="s">
        <v>20</v>
      </c>
      <c r="G411" s="4" t="s">
        <v>21</v>
      </c>
      <c r="H411" s="6">
        <v>29</v>
      </c>
      <c r="I411" s="4" t="s">
        <v>22</v>
      </c>
      <c r="J411" s="6">
        <v>2</v>
      </c>
      <c r="K411" s="4" t="s">
        <v>27</v>
      </c>
      <c r="L411" s="4" t="s">
        <v>24</v>
      </c>
      <c r="M411" t="str">
        <f t="shared" si="43"/>
        <v>Medium</v>
      </c>
      <c r="N411" s="31">
        <f t="shared" si="46"/>
        <v>819</v>
      </c>
      <c r="O411" t="str">
        <f t="shared" si="47"/>
        <v>LOW</v>
      </c>
      <c r="P411" s="31">
        <f t="shared" si="48"/>
        <v>0</v>
      </c>
      <c r="Q411">
        <f t="shared" si="44"/>
        <v>0</v>
      </c>
      <c r="R411">
        <f t="shared" si="45"/>
        <v>1</v>
      </c>
      <c r="S411">
        <f t="shared" si="42"/>
        <v>0</v>
      </c>
    </row>
    <row r="412" spans="1:19">
      <c r="A412" s="4" t="s">
        <v>36</v>
      </c>
      <c r="B412" s="5">
        <v>0</v>
      </c>
      <c r="C412" s="5">
        <v>607</v>
      </c>
      <c r="D412" s="6">
        <v>37</v>
      </c>
      <c r="E412" s="4">
        <v>17</v>
      </c>
      <c r="F412" s="4" t="s">
        <v>20</v>
      </c>
      <c r="G412" s="4" t="s">
        <v>21</v>
      </c>
      <c r="H412" s="6">
        <v>25</v>
      </c>
      <c r="I412" s="4" t="s">
        <v>22</v>
      </c>
      <c r="J412" s="6">
        <v>2</v>
      </c>
      <c r="K412" s="4" t="s">
        <v>27</v>
      </c>
      <c r="L412" s="4" t="s">
        <v>28</v>
      </c>
      <c r="M412" t="str">
        <f t="shared" si="43"/>
        <v>LOW</v>
      </c>
      <c r="N412" s="31">
        <f t="shared" si="46"/>
        <v>0</v>
      </c>
      <c r="O412" t="str">
        <f t="shared" si="47"/>
        <v>Medium</v>
      </c>
      <c r="P412" s="31">
        <f t="shared" si="48"/>
        <v>607</v>
      </c>
      <c r="Q412">
        <f t="shared" si="44"/>
        <v>0</v>
      </c>
      <c r="R412">
        <f t="shared" si="45"/>
        <v>0</v>
      </c>
      <c r="S412">
        <f t="shared" si="42"/>
        <v>0</v>
      </c>
    </row>
    <row r="413" spans="1:19">
      <c r="A413" s="4" t="s">
        <v>41</v>
      </c>
      <c r="B413" s="5">
        <v>0</v>
      </c>
      <c r="C413" s="5">
        <v>15800</v>
      </c>
      <c r="D413" s="6">
        <v>16</v>
      </c>
      <c r="E413" s="4">
        <v>40</v>
      </c>
      <c r="F413" s="4" t="s">
        <v>20</v>
      </c>
      <c r="G413" s="4" t="s">
        <v>21</v>
      </c>
      <c r="H413" s="6">
        <v>35</v>
      </c>
      <c r="I413" s="4" t="s">
        <v>22</v>
      </c>
      <c r="J413" s="6">
        <v>3</v>
      </c>
      <c r="K413" s="4" t="s">
        <v>27</v>
      </c>
      <c r="L413" s="4" t="s">
        <v>24</v>
      </c>
      <c r="M413" t="str">
        <f t="shared" si="43"/>
        <v>LOW</v>
      </c>
      <c r="N413" s="31">
        <f t="shared" si="46"/>
        <v>0</v>
      </c>
      <c r="O413" t="str">
        <f t="shared" si="47"/>
        <v>HIGH</v>
      </c>
      <c r="P413" s="31">
        <f t="shared" si="48"/>
        <v>15800</v>
      </c>
      <c r="Q413">
        <f t="shared" si="44"/>
        <v>0</v>
      </c>
      <c r="R413">
        <f t="shared" si="45"/>
        <v>0</v>
      </c>
      <c r="S413">
        <f>IF(AND(Q413=1,R413=1),1,0)</f>
        <v>0</v>
      </c>
    </row>
    <row r="414" spans="1:19">
      <c r="A414" s="4" t="s">
        <v>25</v>
      </c>
      <c r="B414" s="5">
        <v>0</v>
      </c>
      <c r="C414" s="5">
        <v>369</v>
      </c>
      <c r="D414" s="6">
        <v>7</v>
      </c>
      <c r="E414" s="4">
        <v>23</v>
      </c>
      <c r="F414" s="4" t="s">
        <v>20</v>
      </c>
      <c r="G414" s="4" t="s">
        <v>21</v>
      </c>
      <c r="H414" s="6">
        <v>35</v>
      </c>
      <c r="I414" s="4" t="s">
        <v>22</v>
      </c>
      <c r="J414" s="6">
        <v>2</v>
      </c>
      <c r="K414" s="4" t="s">
        <v>23</v>
      </c>
      <c r="L414" s="4" t="s">
        <v>24</v>
      </c>
      <c r="M414" t="str">
        <f t="shared" si="43"/>
        <v>LOW</v>
      </c>
      <c r="N414" s="31">
        <f t="shared" si="46"/>
        <v>0</v>
      </c>
      <c r="O414" t="str">
        <f t="shared" si="47"/>
        <v>Medium</v>
      </c>
      <c r="P414" s="31">
        <f t="shared" si="48"/>
        <v>369</v>
      </c>
      <c r="Q414">
        <f t="shared" si="44"/>
        <v>0</v>
      </c>
      <c r="R414">
        <f t="shared" si="45"/>
        <v>1</v>
      </c>
      <c r="S414">
        <f>IF(AND(Q414=1,R414=1),1,0)</f>
        <v>0</v>
      </c>
    </row>
    <row r="415" spans="1:19">
      <c r="A415" s="4" t="s">
        <v>34</v>
      </c>
      <c r="B415" s="5">
        <v>0</v>
      </c>
      <c r="C415" s="5">
        <v>4973</v>
      </c>
      <c r="D415" s="6">
        <v>25</v>
      </c>
      <c r="E415" s="4">
        <v>17</v>
      </c>
      <c r="F415" s="4" t="s">
        <v>20</v>
      </c>
      <c r="G415" s="4" t="s">
        <v>21</v>
      </c>
      <c r="H415" s="6">
        <v>26</v>
      </c>
      <c r="I415" s="4" t="s">
        <v>22</v>
      </c>
      <c r="J415" s="6">
        <v>3</v>
      </c>
      <c r="K415" s="4" t="s">
        <v>23</v>
      </c>
      <c r="L415" s="4" t="s">
        <v>24</v>
      </c>
      <c r="M415" t="str">
        <f t="shared" si="43"/>
        <v>LOW</v>
      </c>
      <c r="N415" s="31">
        <f t="shared" si="46"/>
        <v>0</v>
      </c>
      <c r="O415" t="str">
        <f t="shared" si="47"/>
        <v>HIGH</v>
      </c>
      <c r="P415" s="31">
        <f t="shared" si="48"/>
        <v>4973</v>
      </c>
      <c r="Q415">
        <f t="shared" si="44"/>
        <v>0</v>
      </c>
      <c r="R415">
        <f t="shared" si="45"/>
        <v>0</v>
      </c>
      <c r="S415">
        <f>IF(AND(Q415=1,R415=1),1,0)</f>
        <v>0</v>
      </c>
    </row>
    <row r="416" spans="1:19">
      <c r="A416" s="4" t="s">
        <v>25</v>
      </c>
      <c r="B416" s="5">
        <v>0</v>
      </c>
      <c r="C416" s="5">
        <v>0</v>
      </c>
      <c r="D416" s="6">
        <v>40</v>
      </c>
      <c r="E416" s="4">
        <v>30</v>
      </c>
      <c r="F416" s="4" t="s">
        <v>20</v>
      </c>
      <c r="G416" s="4" t="s">
        <v>21</v>
      </c>
      <c r="H416" s="6">
        <v>29</v>
      </c>
      <c r="I416" s="4" t="s">
        <v>22</v>
      </c>
      <c r="J416" s="6">
        <v>4</v>
      </c>
      <c r="K416" s="4" t="s">
        <v>30</v>
      </c>
      <c r="L416" s="4" t="s">
        <v>24</v>
      </c>
      <c r="M416" t="str">
        <f t="shared" si="43"/>
        <v>LOW</v>
      </c>
      <c r="N416" s="31">
        <f t="shared" si="46"/>
        <v>0</v>
      </c>
      <c r="O416" t="str">
        <f t="shared" si="47"/>
        <v>LOW</v>
      </c>
      <c r="P416" s="31">
        <f t="shared" si="48"/>
        <v>0</v>
      </c>
      <c r="Q416">
        <f t="shared" si="44"/>
        <v>0</v>
      </c>
      <c r="R416">
        <f t="shared" si="45"/>
        <v>1</v>
      </c>
      <c r="S416">
        <f>IF(AND(Q416=1,R416=1),1,0)</f>
        <v>0</v>
      </c>
    </row>
    <row r="417" spans="1:19">
      <c r="A417" s="4" t="s">
        <v>29</v>
      </c>
      <c r="B417" s="5">
        <v>0</v>
      </c>
      <c r="C417" s="5">
        <v>761</v>
      </c>
      <c r="D417" s="6">
        <v>25</v>
      </c>
      <c r="E417" s="4">
        <v>92</v>
      </c>
      <c r="F417" s="4" t="s">
        <v>20</v>
      </c>
      <c r="G417" s="4" t="s">
        <v>21</v>
      </c>
      <c r="H417" s="6">
        <v>59</v>
      </c>
      <c r="I417" s="4" t="s">
        <v>22</v>
      </c>
      <c r="J417" s="6">
        <v>4</v>
      </c>
      <c r="K417" s="4" t="s">
        <v>23</v>
      </c>
      <c r="L417" s="4" t="s">
        <v>28</v>
      </c>
      <c r="M417" t="str">
        <f t="shared" si="43"/>
        <v>LOW</v>
      </c>
      <c r="N417" s="31">
        <f t="shared" si="46"/>
        <v>0</v>
      </c>
      <c r="O417" t="str">
        <f t="shared" si="47"/>
        <v>Medium</v>
      </c>
      <c r="P417" s="31">
        <f t="shared" si="48"/>
        <v>761</v>
      </c>
      <c r="Q417">
        <f t="shared" si="44"/>
        <v>1</v>
      </c>
      <c r="R417">
        <f t="shared" si="45"/>
        <v>0</v>
      </c>
      <c r="S417">
        <f>IF(AND(Q417=1,R417=1),1,0)</f>
        <v>0</v>
      </c>
    </row>
    <row r="418" spans="1:19">
      <c r="A418" s="4" t="s">
        <v>31</v>
      </c>
      <c r="B418" s="5">
        <v>0</v>
      </c>
      <c r="C418" s="5">
        <v>471</v>
      </c>
      <c r="D418" s="6">
        <v>7</v>
      </c>
      <c r="E418" s="4">
        <v>52</v>
      </c>
      <c r="F418" s="4" t="s">
        <v>35</v>
      </c>
      <c r="G418" s="4" t="s">
        <v>26</v>
      </c>
      <c r="H418" s="6">
        <v>34</v>
      </c>
      <c r="I418" s="4" t="s">
        <v>38</v>
      </c>
      <c r="J418" s="6">
        <v>4</v>
      </c>
      <c r="K418" s="4" t="s">
        <v>27</v>
      </c>
      <c r="L418" s="4" t="s">
        <v>28</v>
      </c>
      <c r="M418" t="str">
        <f t="shared" si="43"/>
        <v>LOW</v>
      </c>
      <c r="N418" s="31">
        <f t="shared" si="46"/>
        <v>0</v>
      </c>
      <c r="O418" t="str">
        <f t="shared" si="47"/>
        <v>Medium</v>
      </c>
      <c r="P418" s="31">
        <f t="shared" si="48"/>
        <v>471</v>
      </c>
      <c r="Q418">
        <f t="shared" si="44"/>
        <v>0</v>
      </c>
      <c r="R418">
        <f t="shared" si="45"/>
        <v>1</v>
      </c>
      <c r="S418">
        <f>IF(AND(Q418=1,R418=1),1,0)</f>
        <v>0</v>
      </c>
    </row>
    <row r="419" spans="1:19">
      <c r="A419" s="4" t="s">
        <v>36</v>
      </c>
      <c r="B419" s="5">
        <v>0</v>
      </c>
      <c r="C419" s="5">
        <v>674</v>
      </c>
      <c r="D419" s="6">
        <v>37</v>
      </c>
      <c r="E419" s="4">
        <v>69</v>
      </c>
      <c r="F419" s="4" t="s">
        <v>20</v>
      </c>
      <c r="G419" s="4" t="s">
        <v>21</v>
      </c>
      <c r="H419" s="6">
        <v>41</v>
      </c>
      <c r="I419" s="4" t="s">
        <v>38</v>
      </c>
      <c r="J419" s="6">
        <v>4</v>
      </c>
      <c r="K419" s="4" t="s">
        <v>27</v>
      </c>
      <c r="L419" s="4" t="s">
        <v>24</v>
      </c>
      <c r="M419" t="str">
        <f t="shared" si="43"/>
        <v>LOW</v>
      </c>
      <c r="N419" s="31">
        <f t="shared" si="46"/>
        <v>0</v>
      </c>
      <c r="O419" t="str">
        <f t="shared" si="47"/>
        <v>Medium</v>
      </c>
      <c r="P419" s="31">
        <f t="shared" si="48"/>
        <v>674</v>
      </c>
      <c r="Q419">
        <f t="shared" si="44"/>
        <v>0</v>
      </c>
      <c r="R419">
        <f t="shared" si="45"/>
        <v>0</v>
      </c>
      <c r="S419">
        <f>IF(AND(Q419=1,R419=1),1,0)</f>
        <v>0</v>
      </c>
    </row>
    <row r="420" spans="1:19">
      <c r="A420" s="4" t="s">
        <v>29</v>
      </c>
      <c r="B420" s="5">
        <v>0</v>
      </c>
      <c r="C420" s="5">
        <v>547</v>
      </c>
      <c r="D420" s="6">
        <v>13</v>
      </c>
      <c r="E420" s="4">
        <v>40</v>
      </c>
      <c r="F420" s="4" t="s">
        <v>20</v>
      </c>
      <c r="G420" s="4" t="s">
        <v>26</v>
      </c>
      <c r="H420" s="6">
        <v>35</v>
      </c>
      <c r="I420" s="4" t="s">
        <v>22</v>
      </c>
      <c r="J420" s="6">
        <v>3</v>
      </c>
      <c r="K420" s="4" t="s">
        <v>27</v>
      </c>
      <c r="L420" s="4" t="s">
        <v>28</v>
      </c>
      <c r="M420" t="str">
        <f t="shared" si="43"/>
        <v>LOW</v>
      </c>
      <c r="N420" s="31">
        <f t="shared" si="46"/>
        <v>0</v>
      </c>
      <c r="O420" t="str">
        <f t="shared" si="47"/>
        <v>Medium</v>
      </c>
      <c r="P420" s="31">
        <f t="shared" si="48"/>
        <v>547</v>
      </c>
      <c r="Q420">
        <f t="shared" si="44"/>
        <v>1</v>
      </c>
      <c r="R420">
        <f t="shared" si="45"/>
        <v>0</v>
      </c>
      <c r="S420">
        <f>IF(AND(Q420=1,R420=1),1,0)</f>
        <v>0</v>
      </c>
    </row>
    <row r="421" spans="1:19">
      <c r="A421" s="4" t="s">
        <v>25</v>
      </c>
      <c r="B421" s="5">
        <v>161</v>
      </c>
      <c r="C421" s="5">
        <v>524</v>
      </c>
      <c r="D421" s="6">
        <v>13</v>
      </c>
      <c r="E421" s="4">
        <v>106</v>
      </c>
      <c r="F421" s="4" t="s">
        <v>20</v>
      </c>
      <c r="G421" s="4" t="s">
        <v>21</v>
      </c>
      <c r="H421" s="6">
        <v>27</v>
      </c>
      <c r="I421" s="4" t="s">
        <v>32</v>
      </c>
      <c r="J421" s="6">
        <v>4</v>
      </c>
      <c r="K421" s="4" t="s">
        <v>27</v>
      </c>
      <c r="L421" s="4" t="s">
        <v>24</v>
      </c>
      <c r="M421" t="str">
        <f t="shared" si="43"/>
        <v>LOW</v>
      </c>
      <c r="N421" s="31">
        <f t="shared" si="46"/>
        <v>161</v>
      </c>
      <c r="O421" t="str">
        <f t="shared" si="47"/>
        <v>Medium</v>
      </c>
      <c r="P421" s="31">
        <f t="shared" si="48"/>
        <v>524</v>
      </c>
      <c r="Q421">
        <f t="shared" si="44"/>
        <v>0</v>
      </c>
      <c r="R421">
        <f t="shared" si="45"/>
        <v>0</v>
      </c>
      <c r="S421">
        <f>IF(AND(Q421=1,R421=1),1,0)</f>
        <v>0</v>
      </c>
    </row>
    <row r="422" spans="1:19">
      <c r="A422" s="4" t="s">
        <v>25</v>
      </c>
      <c r="B422" s="5">
        <v>0</v>
      </c>
      <c r="C422" s="5">
        <v>815</v>
      </c>
      <c r="D422" s="6">
        <v>19</v>
      </c>
      <c r="E422" s="4">
        <v>13</v>
      </c>
      <c r="F422" s="4" t="s">
        <v>20</v>
      </c>
      <c r="G422" s="4" t="s">
        <v>21</v>
      </c>
      <c r="H422" s="6">
        <v>41</v>
      </c>
      <c r="I422" s="4" t="s">
        <v>22</v>
      </c>
      <c r="J422" s="6">
        <v>3</v>
      </c>
      <c r="K422" s="4" t="s">
        <v>27</v>
      </c>
      <c r="L422" s="4" t="s">
        <v>28</v>
      </c>
      <c r="M422" t="str">
        <f t="shared" si="43"/>
        <v>LOW</v>
      </c>
      <c r="N422" s="31">
        <f t="shared" si="46"/>
        <v>0</v>
      </c>
      <c r="O422" t="str">
        <f t="shared" si="47"/>
        <v>Medium</v>
      </c>
      <c r="P422" s="31">
        <f t="shared" si="48"/>
        <v>815</v>
      </c>
      <c r="Q422">
        <f t="shared" si="44"/>
        <v>0</v>
      </c>
      <c r="R422">
        <f t="shared" si="45"/>
        <v>0</v>
      </c>
      <c r="S422">
        <f>IF(AND(Q422=1,R422=1),1,0)</f>
        <v>0</v>
      </c>
    </row>
    <row r="423" spans="1:19">
      <c r="A423" s="4" t="s">
        <v>36</v>
      </c>
      <c r="B423" s="5">
        <v>0</v>
      </c>
      <c r="C423" s="5">
        <v>0</v>
      </c>
      <c r="D423" s="6">
        <v>11</v>
      </c>
      <c r="E423" s="4">
        <v>4</v>
      </c>
      <c r="F423" s="4" t="s">
        <v>35</v>
      </c>
      <c r="G423" s="4" t="s">
        <v>26</v>
      </c>
      <c r="H423" s="6">
        <v>30</v>
      </c>
      <c r="I423" s="4" t="s">
        <v>32</v>
      </c>
      <c r="J423" s="6">
        <v>4</v>
      </c>
      <c r="K423" s="4" t="s">
        <v>27</v>
      </c>
      <c r="L423" s="4" t="s">
        <v>24</v>
      </c>
      <c r="M423" t="str">
        <f t="shared" si="43"/>
        <v>LOW</v>
      </c>
      <c r="N423" s="31">
        <f t="shared" si="46"/>
        <v>0</v>
      </c>
      <c r="O423" t="str">
        <f t="shared" si="47"/>
        <v>LOW</v>
      </c>
      <c r="P423" s="31">
        <f t="shared" si="48"/>
        <v>0</v>
      </c>
      <c r="Q423">
        <f t="shared" si="44"/>
        <v>0</v>
      </c>
      <c r="R423">
        <f t="shared" si="45"/>
        <v>1</v>
      </c>
      <c r="S423">
        <f>IF(AND(Q423=1,R423=1),1,0)</f>
        <v>0</v>
      </c>
    </row>
    <row r="424" spans="1:19">
      <c r="A424" s="4" t="s">
        <v>29</v>
      </c>
      <c r="B424" s="5">
        <v>789</v>
      </c>
      <c r="C424" s="5">
        <v>989</v>
      </c>
      <c r="D424" s="6">
        <v>31</v>
      </c>
      <c r="E424" s="4">
        <v>0</v>
      </c>
      <c r="F424" s="4" t="s">
        <v>20</v>
      </c>
      <c r="G424" s="4" t="s">
        <v>33</v>
      </c>
      <c r="H424" s="6">
        <v>27</v>
      </c>
      <c r="I424" s="4" t="s">
        <v>22</v>
      </c>
      <c r="J424" s="6">
        <v>2</v>
      </c>
      <c r="K424" s="4" t="s">
        <v>30</v>
      </c>
      <c r="L424" s="4" t="s">
        <v>28</v>
      </c>
      <c r="M424" t="str">
        <f t="shared" si="43"/>
        <v>Medium</v>
      </c>
      <c r="N424" s="31">
        <f t="shared" si="46"/>
        <v>789</v>
      </c>
      <c r="O424" t="str">
        <f t="shared" si="47"/>
        <v>Medium</v>
      </c>
      <c r="P424" s="31">
        <f t="shared" si="48"/>
        <v>989</v>
      </c>
      <c r="Q424">
        <f t="shared" si="44"/>
        <v>1</v>
      </c>
      <c r="R424">
        <f t="shared" si="45"/>
        <v>0</v>
      </c>
      <c r="S424">
        <f>IF(AND(Q424=1,R424=1),1,0)</f>
        <v>0</v>
      </c>
    </row>
    <row r="425" spans="1:19">
      <c r="A425" s="4" t="s">
        <v>19</v>
      </c>
      <c r="B425" s="5">
        <v>765</v>
      </c>
      <c r="C425" s="5">
        <v>10406</v>
      </c>
      <c r="D425" s="6">
        <v>10</v>
      </c>
      <c r="E425" s="4">
        <v>24</v>
      </c>
      <c r="F425" s="4" t="s">
        <v>35</v>
      </c>
      <c r="G425" s="4" t="s">
        <v>26</v>
      </c>
      <c r="H425" s="6">
        <v>65</v>
      </c>
      <c r="I425" s="4" t="s">
        <v>22</v>
      </c>
      <c r="J425" s="6">
        <v>3</v>
      </c>
      <c r="K425" s="4" t="s">
        <v>23</v>
      </c>
      <c r="L425" s="4" t="s">
        <v>24</v>
      </c>
      <c r="M425" t="str">
        <f t="shared" si="43"/>
        <v>Medium</v>
      </c>
      <c r="N425" s="31">
        <f t="shared" si="46"/>
        <v>765</v>
      </c>
      <c r="O425" t="str">
        <f t="shared" si="47"/>
        <v>HIGH</v>
      </c>
      <c r="P425" s="31">
        <f t="shared" si="48"/>
        <v>10406</v>
      </c>
      <c r="Q425">
        <f t="shared" si="44"/>
        <v>0</v>
      </c>
      <c r="R425">
        <f t="shared" si="45"/>
        <v>0</v>
      </c>
      <c r="S425">
        <f>IF(AND(Q425=1,R425=1),1,0)</f>
        <v>0</v>
      </c>
    </row>
    <row r="426" spans="1:19">
      <c r="A426" s="4" t="s">
        <v>25</v>
      </c>
      <c r="B426" s="5">
        <v>0</v>
      </c>
      <c r="C426" s="5">
        <v>957</v>
      </c>
      <c r="D426" s="6">
        <v>19</v>
      </c>
      <c r="E426" s="4">
        <v>11</v>
      </c>
      <c r="F426" s="4" t="s">
        <v>35</v>
      </c>
      <c r="G426" s="4" t="s">
        <v>26</v>
      </c>
      <c r="H426" s="6">
        <v>19</v>
      </c>
      <c r="I426" s="4" t="s">
        <v>32</v>
      </c>
      <c r="J426" s="6">
        <v>4</v>
      </c>
      <c r="K426" s="4" t="s">
        <v>27</v>
      </c>
      <c r="L426" s="4" t="s">
        <v>28</v>
      </c>
      <c r="M426" t="str">
        <f t="shared" si="43"/>
        <v>LOW</v>
      </c>
      <c r="N426" s="31">
        <f t="shared" si="46"/>
        <v>0</v>
      </c>
      <c r="O426" t="str">
        <f t="shared" si="47"/>
        <v>Medium</v>
      </c>
      <c r="P426" s="31">
        <f t="shared" si="48"/>
        <v>957</v>
      </c>
      <c r="Q426">
        <f t="shared" si="44"/>
        <v>0</v>
      </c>
      <c r="R426">
        <f t="shared" si="45"/>
        <v>0</v>
      </c>
      <c r="S426">
        <f>IF(AND(Q426=1,R426=1),1,0)</f>
        <v>0</v>
      </c>
    </row>
    <row r="427" spans="1:19">
      <c r="A427" s="4" t="s">
        <v>29</v>
      </c>
      <c r="B427" s="5">
        <v>0</v>
      </c>
      <c r="C427" s="5">
        <v>770</v>
      </c>
      <c r="D427" s="6">
        <v>37</v>
      </c>
      <c r="E427" s="4">
        <v>3</v>
      </c>
      <c r="F427" s="4" t="s">
        <v>35</v>
      </c>
      <c r="G427" s="4" t="s">
        <v>26</v>
      </c>
      <c r="H427" s="6">
        <v>33</v>
      </c>
      <c r="I427" s="4" t="s">
        <v>22</v>
      </c>
      <c r="J427" s="6">
        <v>4</v>
      </c>
      <c r="K427" s="4" t="s">
        <v>27</v>
      </c>
      <c r="L427" s="4" t="s">
        <v>28</v>
      </c>
      <c r="M427" t="str">
        <f t="shared" si="43"/>
        <v>LOW</v>
      </c>
      <c r="N427" s="31">
        <f t="shared" si="46"/>
        <v>0</v>
      </c>
      <c r="O427" t="str">
        <f t="shared" si="47"/>
        <v>Medium</v>
      </c>
      <c r="P427" s="31">
        <f t="shared" si="48"/>
        <v>770</v>
      </c>
      <c r="Q427">
        <f t="shared" si="44"/>
        <v>1</v>
      </c>
      <c r="R427">
        <f t="shared" si="45"/>
        <v>0</v>
      </c>
      <c r="S427">
        <f>IF(AND(Q427=1,R427=1),1,0)</f>
        <v>0</v>
      </c>
    </row>
    <row r="428" spans="1:19">
      <c r="A428" s="4" t="s">
        <v>25</v>
      </c>
      <c r="B428" s="5">
        <v>983</v>
      </c>
      <c r="C428" s="5">
        <v>950</v>
      </c>
      <c r="D428" s="6">
        <v>13</v>
      </c>
      <c r="E428" s="4">
        <v>5</v>
      </c>
      <c r="F428" s="4" t="s">
        <v>35</v>
      </c>
      <c r="G428" s="4" t="s">
        <v>26</v>
      </c>
      <c r="H428" s="6">
        <v>24</v>
      </c>
      <c r="I428" s="4" t="s">
        <v>32</v>
      </c>
      <c r="J428" s="6">
        <v>3</v>
      </c>
      <c r="K428" s="4" t="s">
        <v>27</v>
      </c>
      <c r="L428" s="4" t="s">
        <v>28</v>
      </c>
      <c r="M428" t="str">
        <f t="shared" si="43"/>
        <v>Medium</v>
      </c>
      <c r="N428" s="31">
        <f t="shared" si="46"/>
        <v>983</v>
      </c>
      <c r="O428" t="str">
        <f t="shared" si="47"/>
        <v>Medium</v>
      </c>
      <c r="P428" s="31">
        <f t="shared" si="48"/>
        <v>950</v>
      </c>
      <c r="Q428">
        <f t="shared" si="44"/>
        <v>0</v>
      </c>
      <c r="R428">
        <f t="shared" si="45"/>
        <v>0</v>
      </c>
      <c r="S428">
        <f>IF(AND(Q428=1,R428=1),1,0)</f>
        <v>0</v>
      </c>
    </row>
    <row r="429" spans="1:19">
      <c r="A429" s="4" t="s">
        <v>36</v>
      </c>
      <c r="B429" s="5">
        <v>0</v>
      </c>
      <c r="C429" s="5">
        <v>160</v>
      </c>
      <c r="D429" s="6">
        <v>13</v>
      </c>
      <c r="E429" s="4">
        <v>7</v>
      </c>
      <c r="F429" s="4" t="s">
        <v>20</v>
      </c>
      <c r="G429" s="4" t="s">
        <v>33</v>
      </c>
      <c r="H429" s="6">
        <v>40</v>
      </c>
      <c r="I429" s="4" t="s">
        <v>32</v>
      </c>
      <c r="J429" s="6">
        <v>4</v>
      </c>
      <c r="K429" s="4" t="s">
        <v>27</v>
      </c>
      <c r="L429" s="4" t="s">
        <v>24</v>
      </c>
      <c r="M429" t="str">
        <f t="shared" si="43"/>
        <v>LOW</v>
      </c>
      <c r="N429" s="31">
        <f t="shared" si="46"/>
        <v>0</v>
      </c>
      <c r="O429" t="str">
        <f t="shared" si="47"/>
        <v>LOW</v>
      </c>
      <c r="P429" s="31">
        <f t="shared" si="48"/>
        <v>160</v>
      </c>
      <c r="Q429">
        <f t="shared" si="44"/>
        <v>0</v>
      </c>
      <c r="R429">
        <f t="shared" si="45"/>
        <v>1</v>
      </c>
      <c r="S429">
        <f>IF(AND(Q429=1,R429=1),1,0)</f>
        <v>0</v>
      </c>
    </row>
    <row r="430" spans="1:19">
      <c r="A430" s="4" t="s">
        <v>36</v>
      </c>
      <c r="B430" s="5">
        <v>0</v>
      </c>
      <c r="C430" s="5">
        <v>276</v>
      </c>
      <c r="D430" s="6">
        <v>25</v>
      </c>
      <c r="E430" s="4">
        <v>91</v>
      </c>
      <c r="F430" s="4" t="s">
        <v>20</v>
      </c>
      <c r="G430" s="4" t="s">
        <v>21</v>
      </c>
      <c r="H430" s="6">
        <v>62</v>
      </c>
      <c r="I430" s="4" t="s">
        <v>22</v>
      </c>
      <c r="J430" s="6">
        <v>4</v>
      </c>
      <c r="K430" s="4" t="s">
        <v>27</v>
      </c>
      <c r="L430" s="4" t="s">
        <v>24</v>
      </c>
      <c r="M430" t="str">
        <f t="shared" si="43"/>
        <v>LOW</v>
      </c>
      <c r="N430" s="31">
        <f t="shared" si="46"/>
        <v>0</v>
      </c>
      <c r="O430" t="str">
        <f t="shared" si="47"/>
        <v>Medium</v>
      </c>
      <c r="P430" s="31">
        <f t="shared" si="48"/>
        <v>276</v>
      </c>
      <c r="Q430">
        <f t="shared" si="44"/>
        <v>0</v>
      </c>
      <c r="R430">
        <f t="shared" si="45"/>
        <v>1</v>
      </c>
      <c r="S430">
        <f>IF(AND(Q430=1,R430=1),1,0)</f>
        <v>0</v>
      </c>
    </row>
    <row r="431" spans="1:19">
      <c r="A431" s="4" t="s">
        <v>31</v>
      </c>
      <c r="B431" s="5">
        <v>798</v>
      </c>
      <c r="C431" s="5">
        <v>137</v>
      </c>
      <c r="D431" s="6">
        <v>25</v>
      </c>
      <c r="E431" s="4">
        <v>25</v>
      </c>
      <c r="F431" s="4" t="s">
        <v>35</v>
      </c>
      <c r="G431" s="4" t="s">
        <v>26</v>
      </c>
      <c r="H431" s="6">
        <v>33</v>
      </c>
      <c r="I431" s="4" t="s">
        <v>38</v>
      </c>
      <c r="J431" s="6">
        <v>4</v>
      </c>
      <c r="K431" s="4" t="s">
        <v>23</v>
      </c>
      <c r="L431" s="4" t="s">
        <v>28</v>
      </c>
      <c r="M431" t="str">
        <f t="shared" si="43"/>
        <v>Medium</v>
      </c>
      <c r="N431" s="31">
        <f t="shared" si="46"/>
        <v>798</v>
      </c>
      <c r="O431" t="str">
        <f t="shared" si="47"/>
        <v>LOW</v>
      </c>
      <c r="P431" s="31">
        <f t="shared" si="48"/>
        <v>137</v>
      </c>
      <c r="Q431">
        <f t="shared" si="44"/>
        <v>0</v>
      </c>
      <c r="R431">
        <f t="shared" si="45"/>
        <v>1</v>
      </c>
      <c r="S431">
        <f>IF(AND(Q431=1,R431=1),1,0)</f>
        <v>0</v>
      </c>
    </row>
    <row r="432" spans="1:19">
      <c r="A432" s="4" t="s">
        <v>29</v>
      </c>
      <c r="B432" s="5">
        <v>0</v>
      </c>
      <c r="C432" s="5">
        <v>579</v>
      </c>
      <c r="D432" s="6">
        <v>22</v>
      </c>
      <c r="E432" s="4">
        <v>70</v>
      </c>
      <c r="F432" s="4" t="s">
        <v>20</v>
      </c>
      <c r="G432" s="4" t="s">
        <v>33</v>
      </c>
      <c r="H432" s="6">
        <v>29</v>
      </c>
      <c r="I432" s="4" t="s">
        <v>22</v>
      </c>
      <c r="J432" s="6">
        <v>3</v>
      </c>
      <c r="K432" s="4" t="s">
        <v>27</v>
      </c>
      <c r="L432" s="4" t="s">
        <v>24</v>
      </c>
      <c r="M432" t="str">
        <f t="shared" si="43"/>
        <v>LOW</v>
      </c>
      <c r="N432" s="31">
        <f t="shared" si="46"/>
        <v>0</v>
      </c>
      <c r="O432" t="str">
        <f t="shared" si="47"/>
        <v>Medium</v>
      </c>
      <c r="P432" s="31">
        <f t="shared" si="48"/>
        <v>579</v>
      </c>
      <c r="Q432">
        <f t="shared" si="44"/>
        <v>1</v>
      </c>
      <c r="R432">
        <f t="shared" si="45"/>
        <v>0</v>
      </c>
      <c r="S432">
        <f>IF(AND(Q432=1,R432=1),1,0)</f>
        <v>0</v>
      </c>
    </row>
    <row r="433" spans="1:19">
      <c r="A433" s="4" t="s">
        <v>29</v>
      </c>
      <c r="B433" s="5">
        <v>193</v>
      </c>
      <c r="C433" s="5">
        <v>2684</v>
      </c>
      <c r="D433" s="6">
        <v>13</v>
      </c>
      <c r="E433" s="4">
        <v>5</v>
      </c>
      <c r="F433" s="4" t="s">
        <v>35</v>
      </c>
      <c r="G433" s="4" t="s">
        <v>26</v>
      </c>
      <c r="H433" s="6">
        <v>22</v>
      </c>
      <c r="I433" s="4" t="s">
        <v>22</v>
      </c>
      <c r="J433" s="6">
        <v>2</v>
      </c>
      <c r="K433" s="4" t="s">
        <v>23</v>
      </c>
      <c r="L433" s="4" t="s">
        <v>28</v>
      </c>
      <c r="M433" t="str">
        <f t="shared" si="43"/>
        <v>LOW</v>
      </c>
      <c r="N433" s="31">
        <f t="shared" si="46"/>
        <v>193</v>
      </c>
      <c r="O433" t="str">
        <f t="shared" si="47"/>
        <v>HIGH</v>
      </c>
      <c r="P433" s="31">
        <f t="shared" si="48"/>
        <v>2684</v>
      </c>
      <c r="Q433">
        <f t="shared" si="44"/>
        <v>1</v>
      </c>
      <c r="R433">
        <f t="shared" si="45"/>
        <v>0</v>
      </c>
      <c r="S433">
        <f>IF(AND(Q433=1,R433=1),1,0)</f>
        <v>0</v>
      </c>
    </row>
    <row r="434" spans="1:19">
      <c r="A434" s="4" t="s">
        <v>19</v>
      </c>
      <c r="B434" s="5">
        <v>497</v>
      </c>
      <c r="C434" s="5">
        <v>0</v>
      </c>
      <c r="D434" s="6">
        <v>7</v>
      </c>
      <c r="E434" s="4">
        <v>51</v>
      </c>
      <c r="F434" s="4" t="s">
        <v>20</v>
      </c>
      <c r="G434" s="4" t="s">
        <v>21</v>
      </c>
      <c r="H434" s="6">
        <v>35</v>
      </c>
      <c r="I434" s="4" t="s">
        <v>38</v>
      </c>
      <c r="J434" s="6">
        <v>4</v>
      </c>
      <c r="K434" s="4" t="s">
        <v>27</v>
      </c>
      <c r="L434" s="4" t="s">
        <v>24</v>
      </c>
      <c r="M434" t="str">
        <f t="shared" si="43"/>
        <v>Medium</v>
      </c>
      <c r="N434" s="31">
        <f t="shared" si="46"/>
        <v>497</v>
      </c>
      <c r="O434" t="str">
        <f t="shared" si="47"/>
        <v>LOW</v>
      </c>
      <c r="P434" s="31">
        <f t="shared" si="48"/>
        <v>0</v>
      </c>
      <c r="Q434">
        <f t="shared" si="44"/>
        <v>0</v>
      </c>
      <c r="R434">
        <f t="shared" si="45"/>
        <v>1</v>
      </c>
      <c r="S434">
        <f>IF(AND(Q434=1,R434=1),1,0)</f>
        <v>0</v>
      </c>
    </row>
    <row r="435" spans="1:19">
      <c r="A435" s="4" t="s">
        <v>25</v>
      </c>
      <c r="B435" s="5">
        <v>0</v>
      </c>
      <c r="C435" s="5">
        <v>0</v>
      </c>
      <c r="D435" s="6">
        <v>31</v>
      </c>
      <c r="E435" s="4">
        <v>53</v>
      </c>
      <c r="F435" s="4" t="s">
        <v>20</v>
      </c>
      <c r="G435" s="4" t="s">
        <v>21</v>
      </c>
      <c r="H435" s="6">
        <v>30</v>
      </c>
      <c r="I435" s="4" t="s">
        <v>22</v>
      </c>
      <c r="J435" s="6">
        <v>4</v>
      </c>
      <c r="K435" s="4" t="s">
        <v>27</v>
      </c>
      <c r="L435" s="4" t="s">
        <v>28</v>
      </c>
      <c r="M435" t="str">
        <f t="shared" si="43"/>
        <v>LOW</v>
      </c>
      <c r="N435" s="31">
        <f t="shared" si="46"/>
        <v>0</v>
      </c>
      <c r="O435" t="str">
        <f t="shared" si="47"/>
        <v>LOW</v>
      </c>
      <c r="P435" s="31">
        <f t="shared" si="48"/>
        <v>0</v>
      </c>
      <c r="Q435">
        <f t="shared" si="44"/>
        <v>0</v>
      </c>
      <c r="R435">
        <f t="shared" si="45"/>
        <v>1</v>
      </c>
      <c r="S435">
        <f>IF(AND(Q435=1,R435=1),1,0)</f>
        <v>0</v>
      </c>
    </row>
    <row r="436" spans="1:19">
      <c r="A436" s="4" t="s">
        <v>29</v>
      </c>
      <c r="B436" s="5">
        <v>0</v>
      </c>
      <c r="C436" s="5">
        <v>0</v>
      </c>
      <c r="D436" s="6">
        <v>25</v>
      </c>
      <c r="E436" s="4">
        <v>103</v>
      </c>
      <c r="F436" s="4" t="s">
        <v>35</v>
      </c>
      <c r="G436" s="4" t="s">
        <v>26</v>
      </c>
      <c r="H436" s="6">
        <v>28</v>
      </c>
      <c r="I436" s="4" t="s">
        <v>22</v>
      </c>
      <c r="J436" s="6">
        <v>2</v>
      </c>
      <c r="K436" s="4" t="s">
        <v>27</v>
      </c>
      <c r="L436" s="4" t="s">
        <v>28</v>
      </c>
      <c r="M436" t="str">
        <f t="shared" si="43"/>
        <v>LOW</v>
      </c>
      <c r="N436" s="31">
        <f t="shared" si="46"/>
        <v>0</v>
      </c>
      <c r="O436" t="str">
        <f t="shared" si="47"/>
        <v>LOW</v>
      </c>
      <c r="P436" s="31">
        <f t="shared" si="48"/>
        <v>0</v>
      </c>
      <c r="Q436">
        <f t="shared" si="44"/>
        <v>1</v>
      </c>
      <c r="R436">
        <f t="shared" si="45"/>
        <v>1</v>
      </c>
      <c r="S436">
        <f>IF(AND(Q436=1,R436=1),1,0)</f>
        <v>1</v>
      </c>
    </row>
    <row r="437" spans="1:19">
      <c r="A437" s="4" t="s">
        <v>29</v>
      </c>
      <c r="B437" s="5">
        <v>0</v>
      </c>
      <c r="C437" s="5">
        <v>712</v>
      </c>
      <c r="D437" s="6">
        <v>16</v>
      </c>
      <c r="E437" s="4">
        <v>6</v>
      </c>
      <c r="F437" s="4" t="s">
        <v>35</v>
      </c>
      <c r="G437" s="4" t="s">
        <v>26</v>
      </c>
      <c r="H437" s="6">
        <v>28</v>
      </c>
      <c r="I437" s="4" t="s">
        <v>22</v>
      </c>
      <c r="J437" s="6">
        <v>2</v>
      </c>
      <c r="K437" s="4" t="s">
        <v>27</v>
      </c>
      <c r="L437" s="4" t="s">
        <v>28</v>
      </c>
      <c r="M437" t="str">
        <f t="shared" si="43"/>
        <v>LOW</v>
      </c>
      <c r="N437" s="31">
        <f t="shared" si="46"/>
        <v>0</v>
      </c>
      <c r="O437" t="str">
        <f t="shared" si="47"/>
        <v>Medium</v>
      </c>
      <c r="P437" s="31">
        <f t="shared" si="48"/>
        <v>712</v>
      </c>
      <c r="Q437">
        <f t="shared" si="44"/>
        <v>1</v>
      </c>
      <c r="R437">
        <f t="shared" si="45"/>
        <v>0</v>
      </c>
      <c r="S437">
        <f>IF(AND(Q437=1,R437=1),1,0)</f>
        <v>0</v>
      </c>
    </row>
    <row r="438" spans="1:19">
      <c r="A438" s="4" t="s">
        <v>29</v>
      </c>
      <c r="B438" s="5">
        <v>0</v>
      </c>
      <c r="C438" s="5">
        <v>912</v>
      </c>
      <c r="D438" s="6">
        <v>7</v>
      </c>
      <c r="E438" s="4">
        <v>39</v>
      </c>
      <c r="F438" s="4" t="s">
        <v>20</v>
      </c>
      <c r="G438" s="4" t="s">
        <v>21</v>
      </c>
      <c r="H438" s="6">
        <v>44</v>
      </c>
      <c r="I438" s="4" t="s">
        <v>22</v>
      </c>
      <c r="J438" s="6">
        <v>3</v>
      </c>
      <c r="K438" s="4" t="s">
        <v>30</v>
      </c>
      <c r="L438" s="4" t="s">
        <v>24</v>
      </c>
      <c r="M438" t="str">
        <f t="shared" si="43"/>
        <v>LOW</v>
      </c>
      <c r="N438" s="31">
        <f t="shared" si="46"/>
        <v>0</v>
      </c>
      <c r="O438" t="str">
        <f t="shared" si="47"/>
        <v>Medium</v>
      </c>
      <c r="P438" s="31">
        <f t="shared" si="48"/>
        <v>912</v>
      </c>
      <c r="Q438">
        <f t="shared" si="44"/>
        <v>1</v>
      </c>
      <c r="R438">
        <f t="shared" si="45"/>
        <v>0</v>
      </c>
      <c r="S438">
        <f>IF(AND(Q438=1,R438=1),1,0)</f>
        <v>0</v>
      </c>
    </row>
    <row r="439" spans="17:19">
      <c r="Q439" s="32">
        <f>SUM(Q14:Q438)</f>
        <v>104</v>
      </c>
      <c r="R439" s="32">
        <f>SUM(R14:R438)</f>
        <v>182</v>
      </c>
      <c r="S439" s="32">
        <f>SUM(S14:S438)</f>
        <v>44</v>
      </c>
    </row>
  </sheetData>
  <mergeCells count="14">
    <mergeCell ref="A2:H2"/>
    <mergeCell ref="I2:O2"/>
    <mergeCell ref="A3:H3"/>
    <mergeCell ref="I3:O3"/>
    <mergeCell ref="A4:H4"/>
    <mergeCell ref="I4:O4"/>
    <mergeCell ref="A5:H5"/>
    <mergeCell ref="I5:O5"/>
    <mergeCell ref="A6:H6"/>
    <mergeCell ref="I6:O6"/>
    <mergeCell ref="I7:N7"/>
    <mergeCell ref="I8:N8"/>
    <mergeCell ref="I9:N9"/>
    <mergeCell ref="I10:N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"/>
    </sheetView>
  </sheetViews>
  <sheetFormatPr defaultColWidth="8.82857142857143" defaultRowHeight="12.75"/>
  <cols>
    <col min="1" max="1" width="13.1619047619048" customWidth="1"/>
    <col min="2" max="2" width="9.33333333333333" customWidth="1"/>
    <col min="3" max="3" width="7.66666666666667" customWidth="1"/>
    <col min="4" max="4" width="15.5047619047619" customWidth="1"/>
    <col min="5" max="5" width="15.6666666666667" customWidth="1"/>
    <col min="6" max="6" width="7.16190476190476" customWidth="1"/>
    <col min="7" max="7" width="12.1619047619048" customWidth="1"/>
    <col min="8" max="8" width="4.33333333333333" customWidth="1"/>
    <col min="9" max="9" width="8" customWidth="1"/>
    <col min="10" max="10" width="5.66666666666667" customWidth="1"/>
    <col min="11" max="11" width="11" customWidth="1"/>
    <col min="12" max="12" width="10.1619047619048" customWidth="1"/>
  </cols>
  <sheetData>
    <row r="1" s="1" customFormat="1" ht="13.5" spans="1:12">
      <c r="A1" s="2" t="s">
        <v>7</v>
      </c>
      <c r="B1" s="2" t="s">
        <v>8</v>
      </c>
      <c r="C1" s="2" t="s">
        <v>9</v>
      </c>
      <c r="D1" s="3" t="s">
        <v>10</v>
      </c>
      <c r="E1" s="2" t="s">
        <v>11</v>
      </c>
      <c r="F1" s="2" t="s">
        <v>12</v>
      </c>
      <c r="G1" s="2" t="s">
        <v>13</v>
      </c>
      <c r="H1" s="3" t="s">
        <v>14</v>
      </c>
      <c r="I1" s="2" t="s">
        <v>15</v>
      </c>
      <c r="J1" s="3" t="s">
        <v>16</v>
      </c>
      <c r="K1" s="2" t="s">
        <v>17</v>
      </c>
      <c r="L1" s="2" t="s">
        <v>18</v>
      </c>
    </row>
    <row r="2" ht="13.5" spans="1:12">
      <c r="A2" s="4" t="s">
        <v>31</v>
      </c>
      <c r="B2" s="5">
        <v>600</v>
      </c>
      <c r="C2" s="5">
        <v>3500</v>
      </c>
      <c r="D2" s="6">
        <v>30</v>
      </c>
      <c r="E2" s="4">
        <v>45</v>
      </c>
      <c r="F2" s="4" t="s">
        <v>20</v>
      </c>
      <c r="G2" s="4" t="s">
        <v>21</v>
      </c>
      <c r="H2" s="6">
        <v>27</v>
      </c>
      <c r="I2" s="4" t="s">
        <v>32</v>
      </c>
      <c r="J2" s="6">
        <v>3</v>
      </c>
      <c r="K2" s="4" t="s">
        <v>27</v>
      </c>
      <c r="L2" s="4"/>
    </row>
    <row r="3" spans="1:12">
      <c r="A3" s="4" t="s">
        <v>34</v>
      </c>
      <c r="B3" s="5">
        <v>500</v>
      </c>
      <c r="C3" s="5">
        <v>800</v>
      </c>
      <c r="D3" s="6">
        <v>15</v>
      </c>
      <c r="E3" s="4">
        <v>20</v>
      </c>
      <c r="F3" s="4" t="s">
        <v>42</v>
      </c>
      <c r="G3" s="4" t="s">
        <v>33</v>
      </c>
      <c r="H3" s="6">
        <v>26</v>
      </c>
      <c r="I3" s="4" t="s">
        <v>32</v>
      </c>
      <c r="J3" s="6">
        <v>1</v>
      </c>
      <c r="K3" s="4" t="s">
        <v>23</v>
      </c>
      <c r="L3" s="4"/>
    </row>
    <row r="4" spans="1:12">
      <c r="A4" s="4" t="s">
        <v>29</v>
      </c>
      <c r="B4" s="5">
        <v>250</v>
      </c>
      <c r="C4" s="5">
        <v>250</v>
      </c>
      <c r="D4" s="6">
        <v>15</v>
      </c>
      <c r="E4" s="4">
        <v>48</v>
      </c>
      <c r="F4" s="4" t="s">
        <v>20</v>
      </c>
      <c r="G4" s="4" t="s">
        <v>21</v>
      </c>
      <c r="H4" s="6">
        <v>25</v>
      </c>
      <c r="I4" s="4" t="s">
        <v>22</v>
      </c>
      <c r="J4" s="6">
        <v>3</v>
      </c>
      <c r="K4" s="4" t="s">
        <v>27</v>
      </c>
      <c r="L4" s="4"/>
    </row>
    <row r="5" spans="1:12">
      <c r="A5" s="4" t="s">
        <v>25</v>
      </c>
      <c r="B5" s="5">
        <v>101</v>
      </c>
      <c r="C5" s="5">
        <v>3871</v>
      </c>
      <c r="D5" s="6">
        <v>10</v>
      </c>
      <c r="E5" s="4">
        <v>16</v>
      </c>
      <c r="F5" s="4" t="s">
        <v>35</v>
      </c>
      <c r="G5" s="4" t="s">
        <v>21</v>
      </c>
      <c r="H5" s="6">
        <v>26</v>
      </c>
      <c r="I5" s="4" t="s">
        <v>22</v>
      </c>
      <c r="J5" s="6">
        <v>4</v>
      </c>
      <c r="K5" s="4" t="s">
        <v>27</v>
      </c>
      <c r="L5" s="4"/>
    </row>
    <row r="6" spans="1:12">
      <c r="A6" s="4" t="s">
        <v>19</v>
      </c>
      <c r="B6" s="5">
        <v>300</v>
      </c>
      <c r="C6" s="5">
        <v>400</v>
      </c>
      <c r="D6" s="6">
        <v>10</v>
      </c>
      <c r="E6" s="4">
        <v>5</v>
      </c>
      <c r="F6" s="4" t="s">
        <v>43</v>
      </c>
      <c r="G6" s="4" t="s">
        <v>26</v>
      </c>
      <c r="H6" s="6">
        <v>28</v>
      </c>
      <c r="I6" s="4" t="s">
        <v>22</v>
      </c>
      <c r="J6" s="6">
        <v>2</v>
      </c>
      <c r="K6" s="4" t="s">
        <v>27</v>
      </c>
      <c r="L6" s="4"/>
    </row>
    <row r="7" spans="1:12">
      <c r="A7" s="4" t="s">
        <v>34</v>
      </c>
      <c r="B7" s="5">
        <v>790</v>
      </c>
      <c r="C7" s="5">
        <v>3000</v>
      </c>
      <c r="D7" s="6">
        <v>8</v>
      </c>
      <c r="E7" s="4">
        <v>24</v>
      </c>
      <c r="F7" s="4" t="s">
        <v>20</v>
      </c>
      <c r="G7" s="4" t="s">
        <v>21</v>
      </c>
      <c r="H7" s="6">
        <v>38</v>
      </c>
      <c r="I7" s="4" t="s">
        <v>32</v>
      </c>
      <c r="J7" s="6">
        <v>7</v>
      </c>
      <c r="K7" s="4" t="s">
        <v>23</v>
      </c>
      <c r="L7" s="4"/>
    </row>
    <row r="8" spans="1:12">
      <c r="A8" s="4" t="s">
        <v>31</v>
      </c>
      <c r="B8" s="5">
        <v>680</v>
      </c>
      <c r="C8" s="5">
        <v>600</v>
      </c>
      <c r="D8" s="6">
        <v>50</v>
      </c>
      <c r="E8" s="4">
        <v>18</v>
      </c>
      <c r="F8" s="4" t="s">
        <v>42</v>
      </c>
      <c r="G8" s="4" t="s">
        <v>33</v>
      </c>
      <c r="H8" s="6">
        <v>37</v>
      </c>
      <c r="I8" s="4" t="s">
        <v>38</v>
      </c>
      <c r="J8" s="6">
        <v>6</v>
      </c>
      <c r="K8" s="4" t="s">
        <v>30</v>
      </c>
      <c r="L8" s="4"/>
    </row>
    <row r="9" spans="1:12">
      <c r="A9" s="4" t="s">
        <v>40</v>
      </c>
      <c r="B9" s="5">
        <v>644</v>
      </c>
      <c r="C9" s="5">
        <v>2000</v>
      </c>
      <c r="D9" s="6">
        <v>20</v>
      </c>
      <c r="E9" s="4">
        <v>60</v>
      </c>
      <c r="F9" s="4" t="s">
        <v>20</v>
      </c>
      <c r="G9" s="4" t="s">
        <v>21</v>
      </c>
      <c r="H9" s="6">
        <v>30</v>
      </c>
      <c r="I9" s="4" t="s">
        <v>22</v>
      </c>
      <c r="J9" s="6">
        <v>4</v>
      </c>
      <c r="K9" s="4" t="s">
        <v>27</v>
      </c>
      <c r="L9" s="4"/>
    </row>
    <row r="10" spans="1:12">
      <c r="A10" s="4" t="s">
        <v>19</v>
      </c>
      <c r="B10" s="5">
        <v>100</v>
      </c>
      <c r="C10" s="5">
        <v>8000</v>
      </c>
      <c r="D10" s="6">
        <v>12</v>
      </c>
      <c r="E10" s="4">
        <v>90</v>
      </c>
      <c r="F10" s="4" t="s">
        <v>35</v>
      </c>
      <c r="G10" s="4" t="s">
        <v>21</v>
      </c>
      <c r="H10" s="6">
        <v>33</v>
      </c>
      <c r="I10" s="4" t="s">
        <v>32</v>
      </c>
      <c r="J10" s="6">
        <v>9</v>
      </c>
      <c r="K10" s="4" t="s">
        <v>30</v>
      </c>
      <c r="L10" s="4"/>
    </row>
    <row r="11" spans="1:12">
      <c r="A11" s="4" t="s">
        <v>37</v>
      </c>
      <c r="B11" s="5">
        <v>0</v>
      </c>
      <c r="C11" s="5">
        <v>900</v>
      </c>
      <c r="D11" s="6">
        <v>25</v>
      </c>
      <c r="E11" s="4">
        <v>4</v>
      </c>
      <c r="F11" s="4" t="s">
        <v>43</v>
      </c>
      <c r="G11" s="4" t="s">
        <v>26</v>
      </c>
      <c r="H11" s="6">
        <v>29</v>
      </c>
      <c r="I11" s="4" t="s">
        <v>22</v>
      </c>
      <c r="J11" s="6">
        <v>3</v>
      </c>
      <c r="K11" s="4" t="s">
        <v>30</v>
      </c>
      <c r="L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DBDA17</cp:lastModifiedBy>
  <dcterms:created xsi:type="dcterms:W3CDTF">2009-07-09T05:51:00Z</dcterms:created>
  <dcterms:modified xsi:type="dcterms:W3CDTF">2024-05-31T07:00:24Z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07DDF68786E1427D95BB33512D6B4F31_12</vt:lpwstr>
  </property>
  <property fmtid="{D5CDD505-2E9C-101B-9397-08002B2CF9AE}" pid="3" name="KSOProductBuildVer">
    <vt:lpwstr>1033-12.2.0.16909</vt:lpwstr>
  </property>
</Properties>
</file>