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510" yWindow="615" windowWidth="27735" windowHeight="13950" tabRatio="500"/>
  </bookViews>
  <sheets>
    <sheet name="사업단(소)" sheetId="5" r:id="rId1"/>
    <sheet name="진동측정결과" sheetId="6" r:id="rId2"/>
    <sheet name="진동측정기준" sheetId="7" r:id="rId3"/>
  </sheets>
  <definedNames>
    <definedName name="_xlnm._FilterDatabase" localSheetId="1" hidden="1">진동측정결과!$A$1:$K$190</definedName>
    <definedName name="_xlnm.Print_Area" localSheetId="2">진동측정기준!$A$1:$H$31</definedName>
  </definedNames>
  <calcPr calcId="124519" iterate="1" iterateCount="1000" iterateDelta="0.01"/>
</workbook>
</file>

<file path=xl/calcChain.xml><?xml version="1.0" encoding="utf-8"?>
<calcChain xmlns="http://schemas.openxmlformats.org/spreadsheetml/2006/main">
  <c r="H3" i="6"/>
  <c r="J3" s="1"/>
  <c r="H4"/>
  <c r="H5"/>
  <c r="H6"/>
  <c r="H7"/>
  <c r="H8"/>
  <c r="H9"/>
  <c r="H10"/>
  <c r="H11"/>
  <c r="J11" s="1"/>
  <c r="H12"/>
  <c r="H13"/>
  <c r="H14"/>
  <c r="H15"/>
  <c r="H16"/>
  <c r="H17"/>
  <c r="H18"/>
  <c r="H19"/>
  <c r="J19" s="1"/>
  <c r="H20"/>
  <c r="H21"/>
  <c r="H22"/>
  <c r="H23"/>
  <c r="H24"/>
  <c r="H25"/>
  <c r="H26"/>
  <c r="H27"/>
  <c r="J27" s="1"/>
  <c r="H28"/>
  <c r="H29"/>
  <c r="H30"/>
  <c r="H31"/>
  <c r="H32"/>
  <c r="H33"/>
  <c r="H34"/>
  <c r="H35"/>
  <c r="H36"/>
  <c r="H37"/>
  <c r="H38"/>
  <c r="H39"/>
  <c r="H40"/>
  <c r="H41"/>
  <c r="H42"/>
  <c r="H43"/>
  <c r="J43" s="1"/>
  <c r="H44"/>
  <c r="H45"/>
  <c r="H46"/>
  <c r="H47"/>
  <c r="H48"/>
  <c r="H49"/>
  <c r="H50"/>
  <c r="H51"/>
  <c r="J51" s="1"/>
  <c r="H52"/>
  <c r="H53"/>
  <c r="H54"/>
  <c r="H55"/>
  <c r="H56"/>
  <c r="H57"/>
  <c r="H58"/>
  <c r="H59"/>
  <c r="J59" s="1"/>
  <c r="H60"/>
  <c r="H61"/>
  <c r="H62"/>
  <c r="H63"/>
  <c r="H64"/>
  <c r="H65"/>
  <c r="H66"/>
  <c r="H67"/>
  <c r="J67" s="1"/>
  <c r="H68"/>
  <c r="H69"/>
  <c r="H70"/>
  <c r="H71"/>
  <c r="H72"/>
  <c r="H73"/>
  <c r="H74"/>
  <c r="H75"/>
  <c r="J75" s="1"/>
  <c r="H76"/>
  <c r="H77"/>
  <c r="H78"/>
  <c r="H79"/>
  <c r="H80"/>
  <c r="H81"/>
  <c r="H82"/>
  <c r="H83"/>
  <c r="J83" s="1"/>
  <c r="H84"/>
  <c r="H85"/>
  <c r="H86"/>
  <c r="H87"/>
  <c r="H88"/>
  <c r="H89"/>
  <c r="H90"/>
  <c r="H91"/>
  <c r="J91" s="1"/>
  <c r="H92"/>
  <c r="H93"/>
  <c r="H94"/>
  <c r="H95"/>
  <c r="H96"/>
  <c r="H97"/>
  <c r="H98"/>
  <c r="H99"/>
  <c r="J99" s="1"/>
  <c r="H100"/>
  <c r="H101"/>
  <c r="H102"/>
  <c r="H103"/>
  <c r="H104"/>
  <c r="H105"/>
  <c r="H106"/>
  <c r="H107"/>
  <c r="J107" s="1"/>
  <c r="H108"/>
  <c r="H109"/>
  <c r="H110"/>
  <c r="H111"/>
  <c r="H112"/>
  <c r="H113"/>
  <c r="H114"/>
  <c r="H115"/>
  <c r="J115" s="1"/>
  <c r="H116"/>
  <c r="H117"/>
  <c r="H118"/>
  <c r="H119"/>
  <c r="H120"/>
  <c r="H121"/>
  <c r="H122"/>
  <c r="H123"/>
  <c r="J123" s="1"/>
  <c r="H124"/>
  <c r="H125"/>
  <c r="H126"/>
  <c r="H127"/>
  <c r="H128"/>
  <c r="H129"/>
  <c r="H130"/>
  <c r="H131"/>
  <c r="J131" s="1"/>
  <c r="H132"/>
  <c r="H133"/>
  <c r="H134"/>
  <c r="H135"/>
  <c r="H136"/>
  <c r="H137"/>
  <c r="H138"/>
  <c r="H139"/>
  <c r="J139" s="1"/>
  <c r="H140"/>
  <c r="H141"/>
  <c r="H142"/>
  <c r="H143"/>
  <c r="H144"/>
  <c r="H145"/>
  <c r="H146"/>
  <c r="H147"/>
  <c r="J147" s="1"/>
  <c r="H148"/>
  <c r="H149"/>
  <c r="H150"/>
  <c r="H151"/>
  <c r="H152"/>
  <c r="H153"/>
  <c r="H154"/>
  <c r="H155"/>
  <c r="J155" s="1"/>
  <c r="H156"/>
  <c r="H157"/>
  <c r="H158"/>
  <c r="H159"/>
  <c r="H160"/>
  <c r="H161"/>
  <c r="H162"/>
  <c r="H163"/>
  <c r="J163" s="1"/>
  <c r="H164"/>
  <c r="H165"/>
  <c r="H166"/>
  <c r="H167"/>
  <c r="H168"/>
  <c r="H169"/>
  <c r="J169" s="1"/>
  <c r="H170"/>
  <c r="H171"/>
  <c r="J171" s="1"/>
  <c r="H172"/>
  <c r="H173"/>
  <c r="H174"/>
  <c r="H175"/>
  <c r="J175" s="1"/>
  <c r="H176"/>
  <c r="H177"/>
  <c r="J177" s="1"/>
  <c r="H178"/>
  <c r="H179"/>
  <c r="J179" s="1"/>
  <c r="H180"/>
  <c r="H181"/>
  <c r="J181" s="1"/>
  <c r="H182"/>
  <c r="H183"/>
  <c r="H184"/>
  <c r="H185"/>
  <c r="J185" s="1"/>
  <c r="H186"/>
  <c r="H187"/>
  <c r="J187" s="1"/>
  <c r="H188"/>
  <c r="H189"/>
  <c r="J189" s="1"/>
  <c r="H190"/>
  <c r="J190" s="1"/>
  <c r="H2"/>
  <c r="J2" s="1"/>
  <c r="J144"/>
  <c r="J97"/>
  <c r="J142"/>
  <c r="J182"/>
  <c r="J5"/>
  <c r="J8"/>
  <c r="J9"/>
  <c r="J14"/>
  <c r="J16"/>
  <c r="J18"/>
  <c r="J21"/>
  <c r="J22"/>
  <c r="J24"/>
  <c r="J25"/>
  <c r="J26"/>
  <c r="J30"/>
  <c r="J32"/>
  <c r="J34"/>
  <c r="J35"/>
  <c r="J37"/>
  <c r="J38"/>
  <c r="J40"/>
  <c r="J41"/>
  <c r="J45"/>
  <c r="J46"/>
  <c r="J48"/>
  <c r="J49"/>
  <c r="J56"/>
  <c r="J86"/>
  <c r="J109"/>
  <c r="J120"/>
  <c r="J161"/>
  <c r="J165"/>
  <c r="J168"/>
  <c r="J176"/>
  <c r="J118"/>
  <c r="J158"/>
  <c r="J174"/>
  <c r="J153"/>
  <c r="J154"/>
  <c r="J167"/>
  <c r="J173"/>
  <c r="J183"/>
  <c r="J151"/>
  <c r="J148"/>
  <c r="J145"/>
  <c r="J143"/>
  <c r="J138"/>
  <c r="J137"/>
  <c r="J132"/>
  <c r="J108"/>
  <c r="J114"/>
  <c r="J116"/>
  <c r="J124"/>
  <c r="J92"/>
  <c r="J84"/>
  <c r="J76"/>
  <c r="J52"/>
  <c r="J164"/>
  <c r="J160"/>
  <c r="J162"/>
  <c r="J159"/>
  <c r="J184"/>
  <c r="J152"/>
  <c r="J113"/>
  <c r="J119"/>
  <c r="J105"/>
  <c r="J95"/>
  <c r="J57"/>
  <c r="J55"/>
  <c r="J50"/>
  <c r="J188"/>
  <c r="J186"/>
  <c r="J180"/>
  <c r="J178"/>
  <c r="J172"/>
  <c r="J170"/>
  <c r="J166"/>
  <c r="J157"/>
  <c r="J156"/>
  <c r="J47"/>
  <c r="J44"/>
  <c r="J42"/>
  <c r="J39"/>
  <c r="J36"/>
  <c r="J33"/>
  <c r="J31"/>
  <c r="J29"/>
  <c r="J28"/>
  <c r="J23"/>
  <c r="J20"/>
  <c r="J17"/>
  <c r="J15"/>
  <c r="J13"/>
  <c r="J12"/>
  <c r="J10"/>
  <c r="J7"/>
  <c r="J6"/>
  <c r="J4"/>
  <c r="J53"/>
  <c r="J66"/>
  <c r="J54"/>
  <c r="J61"/>
  <c r="J60"/>
  <c r="J58"/>
  <c r="J106"/>
  <c r="J104"/>
  <c r="J103"/>
  <c r="J102"/>
  <c r="J101"/>
  <c r="J100"/>
  <c r="J98"/>
  <c r="J96"/>
  <c r="J94"/>
  <c r="J93"/>
  <c r="J90"/>
  <c r="J89"/>
  <c r="J88"/>
  <c r="J87"/>
  <c r="J85"/>
  <c r="J82"/>
  <c r="J81"/>
  <c r="J80"/>
  <c r="J79"/>
  <c r="J78"/>
  <c r="J77"/>
  <c r="J74"/>
  <c r="J73"/>
  <c r="J72"/>
  <c r="J71"/>
  <c r="J117"/>
  <c r="J112"/>
  <c r="J111"/>
  <c r="J110"/>
  <c r="J122"/>
  <c r="J121"/>
  <c r="J146"/>
  <c r="J141"/>
  <c r="J140"/>
  <c r="J133"/>
  <c r="J150" l="1"/>
  <c r="J149"/>
  <c r="J136"/>
  <c r="J135"/>
  <c r="J134"/>
  <c r="J130"/>
  <c r="J129"/>
  <c r="J128"/>
  <c r="J127"/>
  <c r="J126"/>
  <c r="J125"/>
  <c r="J65"/>
  <c r="J64"/>
  <c r="J63"/>
  <c r="J62"/>
</calcChain>
</file>

<file path=xl/sharedStrings.xml><?xml version="1.0" encoding="utf-8"?>
<sst xmlns="http://schemas.openxmlformats.org/spreadsheetml/2006/main" count="702" uniqueCount="153">
  <si>
    <t>설비명</t>
  </si>
  <si>
    <t>문제점</t>
  </si>
  <si>
    <t>원인분석</t>
  </si>
  <si>
    <r>
      <rPr>
        <b/>
        <sz val="16"/>
        <color rgb="FFFFFFFF"/>
        <rFont val="돋움"/>
        <family val="3"/>
        <charset val="129"/>
      </rPr>
      <t>설비</t>
    </r>
    <r>
      <rPr>
        <b/>
        <sz val="16"/>
        <color rgb="FFFFFFFF"/>
        <rFont val="Aptos Narrow"/>
      </rPr>
      <t xml:space="preserve"> </t>
    </r>
    <r>
      <rPr>
        <b/>
        <sz val="16"/>
        <color rgb="FFFFFFFF"/>
        <rFont val="돋움"/>
        <family val="3"/>
        <charset val="129"/>
      </rPr>
      <t>점검</t>
    </r>
    <r>
      <rPr>
        <b/>
        <sz val="16"/>
        <color rgb="FFFFFFFF"/>
        <rFont val="Aptos Narrow"/>
      </rPr>
      <t xml:space="preserve"> </t>
    </r>
    <r>
      <rPr>
        <b/>
        <sz val="16"/>
        <color rgb="FFFFFFFF"/>
        <rFont val="돋움"/>
        <family val="3"/>
        <charset val="129"/>
      </rPr>
      <t>및</t>
    </r>
    <r>
      <rPr>
        <b/>
        <sz val="16"/>
        <color rgb="FFFFFFFF"/>
        <rFont val="Aptos Narrow"/>
      </rPr>
      <t xml:space="preserve"> </t>
    </r>
    <r>
      <rPr>
        <b/>
        <sz val="16"/>
        <color rgb="FFFFFFFF"/>
        <rFont val="돋움"/>
        <family val="3"/>
        <charset val="129"/>
      </rPr>
      <t>정비이력</t>
    </r>
    <r>
      <rPr>
        <b/>
        <sz val="16"/>
        <color rgb="FFFFFFFF"/>
        <rFont val="Aptos Narrow"/>
      </rPr>
      <t xml:space="preserve"> </t>
    </r>
    <r>
      <rPr>
        <b/>
        <sz val="16"/>
        <color rgb="FFFFFFFF"/>
        <rFont val="돋움"/>
        <family val="3"/>
        <charset val="129"/>
      </rPr>
      <t>관리대장</t>
    </r>
    <phoneticPr fontId="5" type="noConversion"/>
  </si>
  <si>
    <t>점검계획</t>
    <phoneticPr fontId="5" type="noConversion"/>
  </si>
  <si>
    <t>점검일자</t>
    <phoneticPr fontId="5" type="noConversion"/>
  </si>
  <si>
    <t>조치사항</t>
    <phoneticPr fontId="5" type="noConversion"/>
  </si>
  <si>
    <t>예방정비내역</t>
    <phoneticPr fontId="5" type="noConversion"/>
  </si>
  <si>
    <t>차기점검일</t>
    <phoneticPr fontId="5" type="noConversion"/>
  </si>
  <si>
    <t>점검내역</t>
    <phoneticPr fontId="5" type="noConversion"/>
  </si>
  <si>
    <t>작성방밥</t>
    <phoneticPr fontId="5" type="noConversion"/>
  </si>
  <si>
    <t>점검계획 수립에 따른 점검실시 후 설비이상 문제점 원인분석 조치사항 작성(설비이상 없을 시 예방정비내역 작성)</t>
    <phoneticPr fontId="5" type="noConversion"/>
  </si>
  <si>
    <t>각 설비에 대한 점검실시 내역 행추가 후 지속적인 업데이트 실시</t>
    <phoneticPr fontId="5" type="noConversion"/>
  </si>
  <si>
    <t>측정일자</t>
  </si>
  <si>
    <t>측정위치 (1~4)</t>
  </si>
  <si>
    <t>부하상태 (%)</t>
  </si>
  <si>
    <t>판정 (A~D)</t>
  </si>
  <si>
    <t>이상 원인 추정</t>
  </si>
  <si>
    <t>정비 우선순위</t>
  </si>
  <si>
    <t>1 (전동기 부하측)</t>
  </si>
  <si>
    <t>FD Fan #1</t>
  </si>
  <si>
    <t>FD Fan #1</t>
    <phoneticPr fontId="5" type="noConversion"/>
  </si>
  <si>
    <t>FD Fan #2</t>
  </si>
  <si>
    <t>FD Fan #3</t>
  </si>
  <si>
    <t>FD Fan #4</t>
  </si>
  <si>
    <t>보일러 급수펌프 #1</t>
  </si>
  <si>
    <t>보일러 급수펌프 #1</t>
    <phoneticPr fontId="5" type="noConversion"/>
  </si>
  <si>
    <t>보일러 급수펌프 #2</t>
  </si>
  <si>
    <t>보일러 급수펌프 #3</t>
  </si>
  <si>
    <t>보일러 급수펌프 #4</t>
  </si>
  <si>
    <t>보일러 급수펌프 #5</t>
  </si>
  <si>
    <t>보일러 급수펌프 #6</t>
  </si>
  <si>
    <t>중온수 순환펌프 #1</t>
    <phoneticPr fontId="5" type="noConversion"/>
  </si>
  <si>
    <t>중온수 순환펌프 #2</t>
  </si>
  <si>
    <t>중온수 순환펌프 #3</t>
  </si>
  <si>
    <t>중온수 순환펌프 #4</t>
  </si>
  <si>
    <t>중온수 순환펌프 #5</t>
  </si>
  <si>
    <t>중온수 순환펌프 #6</t>
  </si>
  <si>
    <t>소각장 순환펌프 #7</t>
  </si>
  <si>
    <t>소각장 순환펌프 #7</t>
    <phoneticPr fontId="5" type="noConversion"/>
  </si>
  <si>
    <t>소각장 순환펌프 #8</t>
  </si>
  <si>
    <t>소각장 순환펌프 #9</t>
  </si>
  <si>
    <t>소각장 순환펌프 #9</t>
    <phoneticPr fontId="5" type="noConversion"/>
  </si>
  <si>
    <t>1차 냉각수 #1</t>
  </si>
  <si>
    <t>1차 냉각수 #1</t>
    <phoneticPr fontId="5" type="noConversion"/>
  </si>
  <si>
    <t>1차 냉각수 #2</t>
  </si>
  <si>
    <t>1차 냉각수 #3</t>
  </si>
  <si>
    <t>2차 냉각수 #4</t>
  </si>
  <si>
    <t>2차 냉각수 #4</t>
    <phoneticPr fontId="5" type="noConversion"/>
  </si>
  <si>
    <t>2차 냉각수 #5</t>
  </si>
  <si>
    <t>2차 냉각수 #5</t>
    <phoneticPr fontId="5" type="noConversion"/>
  </si>
  <si>
    <t>2차 냉각수 #6</t>
  </si>
  <si>
    <t>2차 냉각수 #6</t>
    <phoneticPr fontId="5" type="noConversion"/>
  </si>
  <si>
    <t>유체 냉각수 #7</t>
  </si>
  <si>
    <t>유체 냉각수 #7</t>
    <phoneticPr fontId="5" type="noConversion"/>
  </si>
  <si>
    <t>유체 냉각수 #8</t>
  </si>
  <si>
    <t>유체 냉각수 #9</t>
  </si>
  <si>
    <t>수처리 #1</t>
  </si>
  <si>
    <t>수처리 #1</t>
    <phoneticPr fontId="5" type="noConversion"/>
  </si>
  <si>
    <t>수처리 #2</t>
  </si>
  <si>
    <t>반기</t>
    <phoneticPr fontId="5" type="noConversion"/>
  </si>
  <si>
    <t>#1 고온열 #1</t>
    <phoneticPr fontId="5" type="noConversion"/>
  </si>
  <si>
    <t>#1 고온열 #2</t>
  </si>
  <si>
    <t>#1 고온열 #3</t>
  </si>
  <si>
    <t>#1 저온열 #1</t>
    <phoneticPr fontId="5" type="noConversion"/>
  </si>
  <si>
    <t>#1 저온열 #2</t>
  </si>
  <si>
    <t>#2 고온열 #1</t>
    <phoneticPr fontId="5" type="noConversion"/>
  </si>
  <si>
    <t>#2 고온열 #2</t>
    <phoneticPr fontId="5" type="noConversion"/>
  </si>
  <si>
    <t>#2 고온열 #3</t>
    <phoneticPr fontId="5" type="noConversion"/>
  </si>
  <si>
    <t>#2 저온열 #1</t>
    <phoneticPr fontId="5" type="noConversion"/>
  </si>
  <si>
    <t>#2 저온열 #2</t>
    <phoneticPr fontId="5" type="noConversion"/>
  </si>
  <si>
    <r>
      <t>2(</t>
    </r>
    <r>
      <rPr>
        <sz val="11"/>
        <color rgb="FF1F1F1F"/>
        <rFont val="돋움"/>
        <family val="3"/>
        <charset val="129"/>
      </rPr>
      <t>전동기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반부하측</t>
    </r>
    <r>
      <rPr>
        <sz val="11"/>
        <color rgb="FF1F1F1F"/>
        <rFont val="Arial"/>
        <family val="2"/>
      </rPr>
      <t>)</t>
    </r>
    <phoneticPr fontId="5" type="noConversion"/>
  </si>
  <si>
    <r>
      <t>3(</t>
    </r>
    <r>
      <rPr>
        <sz val="11"/>
        <color rgb="FF1F1F1F"/>
        <rFont val="돋움"/>
        <family val="3"/>
        <charset val="129"/>
      </rPr>
      <t>펌프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반부하측</t>
    </r>
    <r>
      <rPr>
        <sz val="11"/>
        <color rgb="FF1F1F1F"/>
        <rFont val="Arial"/>
        <family val="2"/>
      </rPr>
      <t>)</t>
    </r>
    <phoneticPr fontId="5" type="noConversion"/>
  </si>
  <si>
    <r>
      <rPr>
        <sz val="11"/>
        <color rgb="FF1F1F1F"/>
        <rFont val="돋움"/>
        <family val="3"/>
        <charset val="129"/>
      </rPr>
      <t>유체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냉각수</t>
    </r>
    <r>
      <rPr>
        <sz val="11"/>
        <color rgb="FF1F1F1F"/>
        <rFont val="Arial"/>
        <family val="2"/>
      </rPr>
      <t xml:space="preserve"> #8</t>
    </r>
    <phoneticPr fontId="5" type="noConversion"/>
  </si>
  <si>
    <t>축</t>
    <phoneticPr fontId="5" type="noConversion"/>
  </si>
  <si>
    <t>x</t>
    <phoneticPr fontId="5" type="noConversion"/>
  </si>
  <si>
    <t>y</t>
    <phoneticPr fontId="5" type="noConversion"/>
  </si>
  <si>
    <t>측정사진</t>
    <phoneticPr fontId="5" type="noConversion"/>
  </si>
  <si>
    <t>y</t>
    <phoneticPr fontId="5" type="noConversion"/>
  </si>
  <si>
    <r>
      <rPr>
        <sz val="11"/>
        <color rgb="FF1F1F1F"/>
        <rFont val="돋움"/>
        <family val="3"/>
        <charset val="129"/>
      </rPr>
      <t>중온수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순환펌프</t>
    </r>
    <r>
      <rPr>
        <sz val="11"/>
        <color rgb="FF1F1F1F"/>
        <rFont val="Arial"/>
        <family val="2"/>
      </rPr>
      <t xml:space="preserve"> #4</t>
    </r>
    <phoneticPr fontId="5" type="noConversion"/>
  </si>
  <si>
    <r>
      <rPr>
        <sz val="11"/>
        <color rgb="FF1F1F1F"/>
        <rFont val="돋움"/>
        <family val="3"/>
        <charset val="129"/>
      </rPr>
      <t>중온수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순환펌프</t>
    </r>
    <r>
      <rPr>
        <sz val="11"/>
        <color rgb="FF1F1F1F"/>
        <rFont val="Arial"/>
        <family val="2"/>
      </rPr>
      <t xml:space="preserve"> #5</t>
    </r>
    <phoneticPr fontId="5" type="noConversion"/>
  </si>
  <si>
    <r>
      <rPr>
        <sz val="11"/>
        <color rgb="FF1F1F1F"/>
        <rFont val="돋움"/>
        <family val="3"/>
        <charset val="129"/>
      </rPr>
      <t>중온수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순환펌프</t>
    </r>
    <r>
      <rPr>
        <sz val="11"/>
        <color rgb="FF1F1F1F"/>
        <rFont val="Arial"/>
        <family val="2"/>
      </rPr>
      <t xml:space="preserve"> #6</t>
    </r>
    <phoneticPr fontId="5" type="noConversion"/>
  </si>
  <si>
    <r>
      <rPr>
        <b/>
        <sz val="11"/>
        <color rgb="FF1F1F1F"/>
        <rFont val="돋움"/>
        <family val="3"/>
        <charset val="129"/>
      </rPr>
      <t>진동속도</t>
    </r>
    <r>
      <rPr>
        <b/>
        <sz val="11"/>
        <color rgb="FF1F1F1F"/>
        <rFont val="Arial"/>
        <family val="2"/>
      </rPr>
      <t xml:space="preserve"> (rms)</t>
    </r>
    <phoneticPr fontId="5" type="noConversion"/>
  </si>
  <si>
    <r>
      <rPr>
        <sz val="11"/>
        <color rgb="FF1F1F1F"/>
        <rFont val="돋움"/>
        <family val="3"/>
        <charset val="129"/>
      </rPr>
      <t>중온수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순환펌프</t>
    </r>
    <r>
      <rPr>
        <sz val="11"/>
        <color rgb="FF1F1F1F"/>
        <rFont val="Arial"/>
        <family val="2"/>
      </rPr>
      <t xml:space="preserve"> #1</t>
    </r>
    <phoneticPr fontId="5" type="noConversion"/>
  </si>
  <si>
    <r>
      <rPr>
        <sz val="11"/>
        <color rgb="FF1F1F1F"/>
        <rFont val="돋움"/>
        <family val="3"/>
        <charset val="129"/>
      </rPr>
      <t>중온수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순환펌프</t>
    </r>
    <r>
      <rPr>
        <sz val="11"/>
        <color rgb="FF1F1F1F"/>
        <rFont val="Arial"/>
        <family val="2"/>
      </rPr>
      <t xml:space="preserve"> #2</t>
    </r>
    <phoneticPr fontId="5" type="noConversion"/>
  </si>
  <si>
    <r>
      <rPr>
        <sz val="11"/>
        <color rgb="FF1F1F1F"/>
        <rFont val="돋움"/>
        <family val="3"/>
        <charset val="129"/>
      </rPr>
      <t>중온수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순환펌프</t>
    </r>
    <r>
      <rPr>
        <sz val="11"/>
        <color rgb="FF1F1F1F"/>
        <rFont val="Arial"/>
        <family val="2"/>
      </rPr>
      <t xml:space="preserve"> #3</t>
    </r>
    <phoneticPr fontId="5" type="noConversion"/>
  </si>
  <si>
    <t>가동정지</t>
    <phoneticPr fontId="5" type="noConversion"/>
  </si>
  <si>
    <t>토출밸브 엑츄에이터 수선</t>
    <phoneticPr fontId="5" type="noConversion"/>
  </si>
  <si>
    <r>
      <rPr>
        <sz val="11"/>
        <color rgb="FF1F1F1F"/>
        <rFont val="돋움"/>
        <family val="3"/>
        <charset val="129"/>
      </rPr>
      <t>정상가동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불가</t>
    </r>
    <phoneticPr fontId="5" type="noConversion"/>
  </si>
  <si>
    <r>
      <rPr>
        <sz val="11"/>
        <color rgb="FF1F1F1F"/>
        <rFont val="돋움"/>
        <family val="3"/>
        <charset val="129"/>
      </rPr>
      <t>수선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</t>
    </r>
    <phoneticPr fontId="5" type="noConversion"/>
  </si>
  <si>
    <r>
      <rPr>
        <sz val="11"/>
        <color rgb="FF1F1F1F"/>
        <rFont val="돋움"/>
        <family val="3"/>
        <charset val="129"/>
      </rPr>
      <t>보일러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급수펌프</t>
    </r>
    <r>
      <rPr>
        <sz val="11"/>
        <color rgb="FF1F1F1F"/>
        <rFont val="Arial"/>
        <family val="2"/>
      </rPr>
      <t xml:space="preserve"> #4</t>
    </r>
    <phoneticPr fontId="5" type="noConversion"/>
  </si>
  <si>
    <r>
      <rPr>
        <sz val="11"/>
        <color rgb="FF1F1F1F"/>
        <rFont val="돋움"/>
        <family val="3"/>
        <charset val="129"/>
      </rPr>
      <t>보일러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급수펌프</t>
    </r>
    <r>
      <rPr>
        <sz val="11"/>
        <color rgb="FF1F1F1F"/>
        <rFont val="Arial"/>
        <family val="2"/>
      </rPr>
      <t xml:space="preserve"> #3</t>
    </r>
    <phoneticPr fontId="5" type="noConversion"/>
  </si>
  <si>
    <r>
      <rPr>
        <sz val="11"/>
        <color rgb="FF1F1F1F"/>
        <rFont val="돋움"/>
        <family val="3"/>
        <charset val="129"/>
      </rPr>
      <t>보일러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급수펌프</t>
    </r>
    <r>
      <rPr>
        <sz val="11"/>
        <color rgb="FF1F1F1F"/>
        <rFont val="Arial"/>
        <family val="2"/>
      </rPr>
      <t xml:space="preserve"> #2</t>
    </r>
    <phoneticPr fontId="5" type="noConversion"/>
  </si>
  <si>
    <r>
      <rPr>
        <sz val="11"/>
        <color rgb="FF1F1F1F"/>
        <rFont val="돋움"/>
        <family val="3"/>
        <charset val="129"/>
      </rPr>
      <t>베어링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이음발생</t>
    </r>
    <phoneticPr fontId="5" type="noConversion"/>
  </si>
  <si>
    <r>
      <rPr>
        <sz val="11"/>
        <color rgb="FF1F1F1F"/>
        <rFont val="돋움"/>
        <family val="3"/>
        <charset val="129"/>
      </rPr>
      <t>베어링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마모</t>
    </r>
    <phoneticPr fontId="5" type="noConversion"/>
  </si>
  <si>
    <t>유량 50% 가능</t>
    <phoneticPr fontId="5" type="noConversion"/>
  </si>
  <si>
    <t>신규펌프 제작중</t>
    <phoneticPr fontId="5" type="noConversion"/>
  </si>
  <si>
    <t>x</t>
    <phoneticPr fontId="5" type="noConversion"/>
  </si>
  <si>
    <r>
      <rPr>
        <sz val="11"/>
        <color rgb="FF1F1F1F"/>
        <rFont val="돋움"/>
        <family val="3"/>
        <charset val="129"/>
      </rPr>
      <t>베어링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진동</t>
    </r>
    <phoneticPr fontId="5" type="noConversion"/>
  </si>
  <si>
    <t>FD Fan #2</t>
    <phoneticPr fontId="5" type="noConversion"/>
  </si>
  <si>
    <t>FD Fan #3</t>
    <phoneticPr fontId="5" type="noConversion"/>
  </si>
  <si>
    <t>FD Fan #4</t>
    <phoneticPr fontId="5" type="noConversion"/>
  </si>
  <si>
    <r>
      <t>3(</t>
    </r>
    <r>
      <rPr>
        <sz val="11"/>
        <color rgb="FF1F1F1F"/>
        <rFont val="돋움"/>
        <family val="3"/>
        <charset val="129"/>
      </rPr>
      <t>송풍기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반부하측</t>
    </r>
    <r>
      <rPr>
        <sz val="11"/>
        <color rgb="FF1F1F1F"/>
        <rFont val="Arial"/>
        <family val="2"/>
      </rPr>
      <t>)</t>
    </r>
    <phoneticPr fontId="5" type="noConversion"/>
  </si>
  <si>
    <r>
      <t>3(</t>
    </r>
    <r>
      <rPr>
        <sz val="11"/>
        <color rgb="FF1F1F1F"/>
        <rFont val="돋움"/>
        <family val="3"/>
        <charset val="129"/>
      </rPr>
      <t>송풍기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반부하측</t>
    </r>
    <r>
      <rPr>
        <sz val="11"/>
        <color rgb="FF1F1F1F"/>
        <rFont val="Arial"/>
        <family val="2"/>
      </rPr>
      <t>)</t>
    </r>
    <phoneticPr fontId="5" type="noConversion"/>
  </si>
  <si>
    <r>
      <rPr>
        <sz val="11"/>
        <color rgb="FF1F1F1F"/>
        <rFont val="돋움"/>
        <family val="3"/>
        <charset val="129"/>
      </rPr>
      <t>댐퍼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개도로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공진</t>
    </r>
    <phoneticPr fontId="5" type="noConversion"/>
  </si>
  <si>
    <r>
      <t xml:space="preserve">#1 </t>
    </r>
    <r>
      <rPr>
        <sz val="11"/>
        <color rgb="FF1F1F1F"/>
        <rFont val="돋움"/>
        <family val="3"/>
        <charset val="129"/>
      </rPr>
      <t>고온열</t>
    </r>
    <r>
      <rPr>
        <sz val="11"/>
        <color rgb="FF1F1F1F"/>
        <rFont val="Arial"/>
        <family val="2"/>
      </rPr>
      <t xml:space="preserve"> #1</t>
    </r>
    <phoneticPr fontId="5" type="noConversion"/>
  </si>
  <si>
    <r>
      <t xml:space="preserve">#1 </t>
    </r>
    <r>
      <rPr>
        <sz val="11"/>
        <color rgb="FF1F1F1F"/>
        <rFont val="돋움"/>
        <family val="3"/>
        <charset val="129"/>
      </rPr>
      <t>고온열</t>
    </r>
    <r>
      <rPr>
        <sz val="11"/>
        <color rgb="FF1F1F1F"/>
        <rFont val="Arial"/>
        <family val="2"/>
      </rPr>
      <t xml:space="preserve"> #2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</si>
  <si>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#1 </t>
    </r>
    <r>
      <rPr>
        <sz val="11"/>
        <color rgb="FF1F1F1F"/>
        <rFont val="돋움"/>
        <family val="3"/>
        <charset val="129"/>
      </rPr>
      <t>고온열</t>
    </r>
    <r>
      <rPr>
        <sz val="11"/>
        <color rgb="FF1F1F1F"/>
        <rFont val="Arial"/>
        <family val="2"/>
      </rPr>
      <t xml:space="preserve"> #3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</si>
  <si>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#1 </t>
    </r>
    <r>
      <rPr>
        <sz val="11"/>
        <color rgb="FF1F1F1F"/>
        <rFont val="돋움"/>
        <family val="3"/>
        <charset val="129"/>
      </rPr>
      <t>저온열</t>
    </r>
    <r>
      <rPr>
        <sz val="11"/>
        <color rgb="FF1F1F1F"/>
        <rFont val="Arial"/>
        <family val="2"/>
      </rPr>
      <t xml:space="preserve"> #1</t>
    </r>
    <phoneticPr fontId="5" type="noConversion"/>
  </si>
  <si>
    <r>
      <t xml:space="preserve">#1 </t>
    </r>
    <r>
      <rPr>
        <sz val="11"/>
        <color rgb="FF1F1F1F"/>
        <rFont val="돋움"/>
        <family val="3"/>
        <charset val="129"/>
      </rPr>
      <t>저온열</t>
    </r>
    <r>
      <rPr>
        <sz val="11"/>
        <color rgb="FF1F1F1F"/>
        <rFont val="Arial"/>
        <family val="2"/>
      </rPr>
      <t xml:space="preserve"> #2</t>
    </r>
    <r>
      <rPr>
        <sz val="11"/>
        <color theme="1"/>
        <rFont val="맑은 고딕"/>
        <family val="2"/>
        <charset val="129"/>
        <scheme val="minor"/>
      </rPr>
      <t/>
    </r>
    <phoneticPr fontId="5" type="noConversion"/>
  </si>
  <si>
    <r>
      <t xml:space="preserve">#2 </t>
    </r>
    <r>
      <rPr>
        <sz val="11"/>
        <color rgb="FF1F1F1F"/>
        <rFont val="돋움"/>
        <family val="3"/>
        <charset val="129"/>
      </rPr>
      <t>고온열</t>
    </r>
    <r>
      <rPr>
        <sz val="11"/>
        <color rgb="FF1F1F1F"/>
        <rFont val="Arial"/>
        <family val="2"/>
      </rPr>
      <t xml:space="preserve"> #1</t>
    </r>
    <phoneticPr fontId="5" type="noConversion"/>
  </si>
  <si>
    <r>
      <t xml:space="preserve">#2 </t>
    </r>
    <r>
      <rPr>
        <sz val="11"/>
        <color rgb="FF1F1F1F"/>
        <rFont val="돋움"/>
        <family val="3"/>
        <charset val="129"/>
      </rPr>
      <t>고온열</t>
    </r>
    <r>
      <rPr>
        <sz val="11"/>
        <color rgb="FF1F1F1F"/>
        <rFont val="Arial"/>
        <family val="2"/>
      </rPr>
      <t xml:space="preserve"> #2</t>
    </r>
    <r>
      <rPr>
        <sz val="11"/>
        <color theme="1"/>
        <rFont val="맑은 고딕"/>
        <family val="2"/>
        <charset val="129"/>
        <scheme val="minor"/>
      </rPr>
      <t/>
    </r>
    <phoneticPr fontId="5" type="noConversion"/>
  </si>
  <si>
    <r>
      <t xml:space="preserve">#2 </t>
    </r>
    <r>
      <rPr>
        <sz val="11"/>
        <color rgb="FF1F1F1F"/>
        <rFont val="돋움"/>
        <family val="3"/>
        <charset val="129"/>
      </rPr>
      <t>고온열</t>
    </r>
    <r>
      <rPr>
        <sz val="11"/>
        <color rgb="FF1F1F1F"/>
        <rFont val="Arial"/>
        <family val="2"/>
      </rPr>
      <t xml:space="preserve"> #3</t>
    </r>
    <r>
      <rPr>
        <sz val="11"/>
        <color theme="1"/>
        <rFont val="맑은 고딕"/>
        <family val="2"/>
        <charset val="129"/>
        <scheme val="minor"/>
      </rPr>
      <t/>
    </r>
    <phoneticPr fontId="5" type="noConversion"/>
  </si>
  <si>
    <r>
      <t xml:space="preserve">#2 </t>
    </r>
    <r>
      <rPr>
        <sz val="11"/>
        <color rgb="FF1F1F1F"/>
        <rFont val="돋움"/>
        <family val="3"/>
        <charset val="129"/>
      </rPr>
      <t>저온열</t>
    </r>
    <r>
      <rPr>
        <sz val="11"/>
        <color rgb="FF1F1F1F"/>
        <rFont val="Arial"/>
        <family val="2"/>
      </rPr>
      <t xml:space="preserve"> #1</t>
    </r>
    <phoneticPr fontId="5" type="noConversion"/>
  </si>
  <si>
    <r>
      <t xml:space="preserve">#2 </t>
    </r>
    <r>
      <rPr>
        <sz val="11"/>
        <color rgb="FF1F1F1F"/>
        <rFont val="돋움"/>
        <family val="3"/>
        <charset val="129"/>
      </rPr>
      <t>저온열</t>
    </r>
    <r>
      <rPr>
        <sz val="11"/>
        <color rgb="FF1F1F1F"/>
        <rFont val="Arial"/>
        <family val="2"/>
      </rPr>
      <t xml:space="preserve"> #2</t>
    </r>
    <r>
      <rPr>
        <sz val="11"/>
        <color theme="1"/>
        <rFont val="맑은 고딕"/>
        <family val="2"/>
        <charset val="129"/>
        <scheme val="minor"/>
      </rPr>
      <t/>
    </r>
    <phoneticPr fontId="5" type="noConversion"/>
  </si>
  <si>
    <t>반기</t>
    <phoneticPr fontId="5" type="noConversion"/>
  </si>
  <si>
    <t>분기</t>
    <phoneticPr fontId="5" type="noConversion"/>
  </si>
  <si>
    <t>오일, 그리스, 진동, 소음 상태 등</t>
    <phoneticPr fontId="5" type="noConversion"/>
  </si>
  <si>
    <t>축 파손</t>
    <phoneticPr fontId="5" type="noConversion"/>
  </si>
  <si>
    <t>임펠라 파손</t>
    <phoneticPr fontId="5" type="noConversion"/>
  </si>
  <si>
    <t>노후화로 인한 파손</t>
    <phoneticPr fontId="5" type="noConversion"/>
  </si>
  <si>
    <t>미가동</t>
    <phoneticPr fontId="5" type="noConversion"/>
  </si>
  <si>
    <t>부품 수급 불가</t>
    <phoneticPr fontId="5" type="noConversion"/>
  </si>
  <si>
    <t>토출밸브 엑츄에이터 파손</t>
    <phoneticPr fontId="5" type="noConversion"/>
  </si>
  <si>
    <t>노후화로 인한 파손</t>
    <phoneticPr fontId="5" type="noConversion"/>
  </si>
  <si>
    <t>엑츄에이터 제작 중</t>
    <phoneticPr fontId="5" type="noConversion"/>
  </si>
  <si>
    <t>오일, 그리스 주입</t>
    <phoneticPr fontId="5" type="noConversion"/>
  </si>
  <si>
    <t>투자사업 신규펌프 제작중</t>
    <phoneticPr fontId="5" type="noConversion"/>
  </si>
  <si>
    <t>분해정비</t>
    <phoneticPr fontId="5" type="noConversion"/>
  </si>
  <si>
    <t>-</t>
    <phoneticPr fontId="5" type="noConversion"/>
  </si>
  <si>
    <t>전동기 진동</t>
    <phoneticPr fontId="5" type="noConversion"/>
  </si>
  <si>
    <t>송풍기 진동</t>
    <phoneticPr fontId="5" type="noConversion"/>
  </si>
  <si>
    <t>베어링 파손</t>
    <phoneticPr fontId="5" type="noConversion"/>
  </si>
  <si>
    <t>메카니칼 씰 누수</t>
    <phoneticPr fontId="5" type="noConversion"/>
  </si>
  <si>
    <t>메카니칼 씰 파손</t>
    <phoneticPr fontId="5" type="noConversion"/>
  </si>
  <si>
    <t>펌프 진동</t>
    <phoneticPr fontId="5" type="noConversion"/>
  </si>
  <si>
    <t>향후 예산신청</t>
    <phoneticPr fontId="5" type="noConversion"/>
  </si>
  <si>
    <t>전동기, 펌프 진동</t>
    <phoneticPr fontId="5" type="noConversion"/>
  </si>
  <si>
    <t>전동기 진동, 메카니칼 씰 누수</t>
    <phoneticPr fontId="5" type="noConversion"/>
  </si>
  <si>
    <r>
      <rPr>
        <sz val="11"/>
        <color rgb="FF1F1F1F"/>
        <rFont val="돋움"/>
        <family val="3"/>
        <charset val="129"/>
      </rPr>
      <t>베어링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진동</t>
    </r>
    <phoneticPr fontId="5" type="noConversion"/>
  </si>
  <si>
    <r>
      <rPr>
        <sz val="11"/>
        <color rgb="FF1F1F1F"/>
        <rFont val="돋움"/>
        <family val="3"/>
        <charset val="129"/>
      </rPr>
      <t>베어링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진동</t>
    </r>
    <phoneticPr fontId="5" type="noConversion"/>
  </si>
  <si>
    <r>
      <rPr>
        <sz val="11"/>
        <color rgb="FF1F1F1F"/>
        <rFont val="돋움"/>
        <family val="3"/>
        <charset val="129"/>
      </rPr>
      <t>베어링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이음발생</t>
    </r>
    <phoneticPr fontId="5" type="noConversion"/>
  </si>
  <si>
    <t>베어링 파손</t>
    <phoneticPr fontId="5" type="noConversion"/>
  </si>
  <si>
    <t>분해정비</t>
    <phoneticPr fontId="5" type="noConversion"/>
  </si>
  <si>
    <t>펌프 진동</t>
    <phoneticPr fontId="5" type="noConversion"/>
  </si>
  <si>
    <t>-</t>
    <phoneticPr fontId="5" type="noConversion"/>
  </si>
  <si>
    <t>가동정지</t>
    <phoneticPr fontId="5" type="noConversion"/>
  </si>
  <si>
    <t>유체커플링</t>
    <phoneticPr fontId="5" type="noConversion"/>
  </si>
  <si>
    <t>분해정비(하자보수 4/28)</t>
    <phoneticPr fontId="5" type="noConversion"/>
  </si>
  <si>
    <r>
      <rPr>
        <sz val="11"/>
        <color rgb="FF1F1F1F"/>
        <rFont val="돋움"/>
        <family val="3"/>
        <charset val="129"/>
      </rPr>
      <t>메카니칼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미세누수</t>
    </r>
    <phoneticPr fontId="5" type="noConversion"/>
  </si>
  <si>
    <r>
      <rPr>
        <sz val="11"/>
        <color rgb="FF1F1F1F"/>
        <rFont val="돋움"/>
        <family val="3"/>
        <charset val="129"/>
      </rPr>
      <t>메카니칼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누수</t>
    </r>
    <phoneticPr fontId="5" type="noConversion"/>
  </si>
  <si>
    <r>
      <rPr>
        <sz val="11"/>
        <color rgb="FF1F1F1F"/>
        <rFont val="돋움"/>
        <family val="3"/>
        <charset val="129"/>
      </rPr>
      <t>메카니칼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누수</t>
    </r>
    <phoneticPr fontId="5" type="noConversion"/>
  </si>
  <si>
    <t>전동기(kW)</t>
    <phoneticPr fontId="5" type="noConversion"/>
  </si>
</sst>
</file>

<file path=xl/styles.xml><?xml version="1.0" encoding="utf-8"?>
<styleSheet xmlns="http://schemas.openxmlformats.org/spreadsheetml/2006/main">
  <numFmts count="2">
    <numFmt numFmtId="176" formatCode="mm&quot;월&quot;\ dd&quot;일&quot;"/>
    <numFmt numFmtId="177" formatCode="0.0_);[Red]\(0.0\)"/>
  </numFmts>
  <fonts count="13">
    <font>
      <sz val="11"/>
      <color theme="1"/>
      <name val="맑은 고딕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rgb="FFFFFFFF"/>
      <name val="Aptos Narrow"/>
    </font>
    <font>
      <b/>
      <sz val="12"/>
      <color rgb="FFFFFFFF"/>
      <name val="Aptos Narrow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6"/>
      <color rgb="FFFFFFFF"/>
      <name val="돋움"/>
      <family val="3"/>
      <charset val="129"/>
    </font>
    <font>
      <b/>
      <sz val="12"/>
      <color rgb="FFFFFFFF"/>
      <name val="돋움"/>
      <family val="3"/>
      <charset val="129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1F1F1F"/>
      <name val="돋움"/>
      <family val="3"/>
      <charset val="129"/>
    </font>
    <font>
      <sz val="11"/>
      <color rgb="FF1F1F1F"/>
      <name val="돋움"/>
      <family val="3"/>
      <charset val="129"/>
    </font>
    <font>
      <b/>
      <sz val="1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472C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1">
      <alignment vertical="top"/>
    </xf>
    <xf numFmtId="0" fontId="4" fillId="0" borderId="1">
      <alignment vertical="top"/>
    </xf>
  </cellStyleXfs>
  <cellXfs count="121">
    <xf numFmtId="0" fontId="0" fillId="0" borderId="1" xfId="0">
      <alignment vertical="top"/>
    </xf>
    <xf numFmtId="0" fontId="0" fillId="0" borderId="1" xfId="0" applyBorder="1">
      <alignment vertical="top"/>
    </xf>
    <xf numFmtId="0" fontId="4" fillId="0" borderId="1" xfId="0" applyFont="1">
      <alignment vertical="top"/>
    </xf>
    <xf numFmtId="0" fontId="0" fillId="0" borderId="5" xfId="0" applyBorder="1">
      <alignment vertical="top"/>
    </xf>
    <xf numFmtId="0" fontId="0" fillId="0" borderId="6" xfId="0" applyBorder="1">
      <alignment vertical="top"/>
    </xf>
    <xf numFmtId="0" fontId="9" fillId="0" borderId="7" xfId="0" applyFont="1" applyBorder="1" applyAlignment="1">
      <alignment horizontal="center" vertical="center" wrapText="1" readingOrder="1"/>
    </xf>
    <xf numFmtId="0" fontId="10" fillId="0" borderId="7" xfId="0" applyFont="1" applyBorder="1" applyAlignment="1">
      <alignment horizontal="center" vertical="center" wrapText="1" readingOrder="1"/>
    </xf>
    <xf numFmtId="0" fontId="8" fillId="4" borderId="7" xfId="0" applyFont="1" applyFill="1" applyBorder="1" applyAlignment="1">
      <alignment horizontal="center" vertical="center" wrapText="1" readingOrder="1"/>
    </xf>
    <xf numFmtId="0" fontId="9" fillId="4" borderId="7" xfId="0" applyFont="1" applyFill="1" applyBorder="1" applyAlignment="1">
      <alignment horizontal="center" vertical="center" wrapText="1" readingOrder="1"/>
    </xf>
    <xf numFmtId="0" fontId="8" fillId="5" borderId="7" xfId="0" applyFont="1" applyFill="1" applyBorder="1" applyAlignment="1">
      <alignment horizontal="center" vertical="center" wrapText="1" readingOrder="1"/>
    </xf>
    <xf numFmtId="0" fontId="9" fillId="5" borderId="7" xfId="0" applyFont="1" applyFill="1" applyBorder="1" applyAlignment="1">
      <alignment horizontal="center" vertical="center" wrapText="1" readingOrder="1"/>
    </xf>
    <xf numFmtId="0" fontId="8" fillId="6" borderId="7" xfId="0" applyFont="1" applyFill="1" applyBorder="1" applyAlignment="1">
      <alignment horizontal="center" vertical="center" wrapText="1" readingOrder="1"/>
    </xf>
    <xf numFmtId="0" fontId="9" fillId="6" borderId="7" xfId="0" applyFont="1" applyFill="1" applyBorder="1" applyAlignment="1">
      <alignment horizontal="center" vertical="center" wrapText="1" readingOrder="1"/>
    </xf>
    <xf numFmtId="177" fontId="8" fillId="6" borderId="7" xfId="0" applyNumberFormat="1" applyFont="1" applyFill="1" applyBorder="1" applyAlignment="1">
      <alignment horizontal="center" vertical="center" wrapText="1" readingOrder="1"/>
    </xf>
    <xf numFmtId="177" fontId="8" fillId="4" borderId="7" xfId="0" applyNumberFormat="1" applyFont="1" applyFill="1" applyBorder="1" applyAlignment="1">
      <alignment horizontal="center" vertical="center" wrapText="1" readingOrder="1"/>
    </xf>
    <xf numFmtId="177" fontId="8" fillId="5" borderId="7" xfId="0" applyNumberFormat="1" applyFont="1" applyFill="1" applyBorder="1" applyAlignment="1">
      <alignment horizontal="center" vertical="center" wrapText="1" readingOrder="1"/>
    </xf>
    <xf numFmtId="0" fontId="0" fillId="0" borderId="1" xfId="0" applyAlignment="1">
      <alignment horizontal="center" vertical="top" shrinkToFit="1"/>
    </xf>
    <xf numFmtId="0" fontId="0" fillId="0" borderId="1" xfId="0" applyAlignment="1">
      <alignment vertical="top" shrinkToFit="1"/>
    </xf>
    <xf numFmtId="0" fontId="3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 wrapText="1" readingOrder="1"/>
    </xf>
    <xf numFmtId="177" fontId="8" fillId="8" borderId="7" xfId="0" applyNumberFormat="1" applyFont="1" applyFill="1" applyBorder="1" applyAlignment="1">
      <alignment horizontal="center" vertical="center" wrapText="1" readingOrder="1"/>
    </xf>
    <xf numFmtId="0" fontId="9" fillId="8" borderId="7" xfId="0" applyFont="1" applyFill="1" applyBorder="1" applyAlignment="1">
      <alignment horizontal="center" vertical="center" wrapText="1" readingOrder="1"/>
    </xf>
    <xf numFmtId="0" fontId="8" fillId="9" borderId="7" xfId="0" applyFont="1" applyFill="1" applyBorder="1" applyAlignment="1">
      <alignment horizontal="center" vertical="center" wrapText="1" readingOrder="1"/>
    </xf>
    <xf numFmtId="0" fontId="11" fillId="9" borderId="7" xfId="0" applyFont="1" applyFill="1" applyBorder="1" applyAlignment="1">
      <alignment horizontal="center" vertical="center" wrapText="1" readingOrder="1"/>
    </xf>
    <xf numFmtId="177" fontId="8" fillId="9" borderId="7" xfId="0" applyNumberFormat="1" applyFont="1" applyFill="1" applyBorder="1" applyAlignment="1">
      <alignment horizontal="center" vertical="center" wrapText="1" readingOrder="1"/>
    </xf>
    <xf numFmtId="0" fontId="9" fillId="9" borderId="7" xfId="0" applyFont="1" applyFill="1" applyBorder="1" applyAlignment="1">
      <alignment horizontal="center" vertical="center" wrapText="1" readingOrder="1"/>
    </xf>
    <xf numFmtId="0" fontId="11" fillId="6" borderId="7" xfId="0" applyFont="1" applyFill="1" applyBorder="1" applyAlignment="1">
      <alignment horizontal="center" vertical="center" wrapText="1" readingOrder="1"/>
    </xf>
    <xf numFmtId="0" fontId="12" fillId="8" borderId="14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 shrinkToFit="1"/>
    </xf>
    <xf numFmtId="176" fontId="12" fillId="8" borderId="7" xfId="0" applyNumberFormat="1" applyFont="1" applyFill="1" applyBorder="1" applyAlignment="1">
      <alignment horizontal="center" vertical="center"/>
    </xf>
    <xf numFmtId="0" fontId="12" fillId="9" borderId="14" xfId="0" applyFont="1" applyFill="1" applyBorder="1" applyAlignment="1">
      <alignment horizontal="center" vertical="center"/>
    </xf>
    <xf numFmtId="0" fontId="12" fillId="9" borderId="7" xfId="0" applyFont="1" applyFill="1" applyBorder="1" applyAlignment="1">
      <alignment horizontal="center" vertical="center"/>
    </xf>
    <xf numFmtId="0" fontId="12" fillId="9" borderId="7" xfId="0" applyFont="1" applyFill="1" applyBorder="1" applyAlignment="1">
      <alignment horizontal="center" vertical="center" shrinkToFit="1"/>
    </xf>
    <xf numFmtId="176" fontId="12" fillId="9" borderId="7" xfId="0" applyNumberFormat="1" applyFont="1" applyFill="1" applyBorder="1" applyAlignment="1">
      <alignment horizontal="center" vertical="center"/>
    </xf>
    <xf numFmtId="0" fontId="12" fillId="7" borderId="14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 shrinkToFit="1"/>
    </xf>
    <xf numFmtId="176" fontId="12" fillId="7" borderId="7" xfId="0" applyNumberFormat="1" applyFont="1" applyFill="1" applyBorder="1" applyAlignment="1">
      <alignment horizontal="center" vertical="center"/>
    </xf>
    <xf numFmtId="0" fontId="12" fillId="7" borderId="15" xfId="0" applyFont="1" applyFill="1" applyBorder="1" applyAlignment="1">
      <alignment horizontal="center" vertical="center" shrinkToFit="1"/>
    </xf>
    <xf numFmtId="176" fontId="12" fillId="7" borderId="15" xfId="0" applyNumberFormat="1" applyFont="1" applyFill="1" applyBorder="1" applyAlignment="1">
      <alignment horizontal="center" vertical="center" shrinkToFit="1"/>
    </xf>
    <xf numFmtId="0" fontId="12" fillId="6" borderId="14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 shrinkToFit="1"/>
    </xf>
    <xf numFmtId="176" fontId="12" fillId="6" borderId="7" xfId="0" applyNumberFormat="1" applyFont="1" applyFill="1" applyBorder="1" applyAlignment="1">
      <alignment horizontal="center" vertical="center"/>
    </xf>
    <xf numFmtId="176" fontId="12" fillId="6" borderId="15" xfId="0" applyNumberFormat="1" applyFont="1" applyFill="1" applyBorder="1" applyAlignment="1">
      <alignment horizontal="center" vertical="center" shrinkToFit="1"/>
    </xf>
    <xf numFmtId="0" fontId="12" fillId="4" borderId="14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 shrinkToFit="1"/>
    </xf>
    <xf numFmtId="176" fontId="12" fillId="4" borderId="7" xfId="0" applyNumberFormat="1" applyFont="1" applyFill="1" applyBorder="1" applyAlignment="1">
      <alignment horizontal="center" vertical="center"/>
    </xf>
    <xf numFmtId="176" fontId="12" fillId="4" borderId="15" xfId="0" applyNumberFormat="1" applyFont="1" applyFill="1" applyBorder="1" applyAlignment="1">
      <alignment horizontal="center" vertical="center" shrinkToFit="1"/>
    </xf>
    <xf numFmtId="176" fontId="12" fillId="8" borderId="15" xfId="0" applyNumberFormat="1" applyFont="1" applyFill="1" applyBorder="1" applyAlignment="1">
      <alignment horizontal="center" vertical="center" shrinkToFit="1"/>
    </xf>
    <xf numFmtId="0" fontId="12" fillId="5" borderId="14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 shrinkToFit="1"/>
    </xf>
    <xf numFmtId="176" fontId="12" fillId="5" borderId="7" xfId="0" applyNumberFormat="1" applyFont="1" applyFill="1" applyBorder="1" applyAlignment="1">
      <alignment horizontal="center" vertical="center"/>
    </xf>
    <xf numFmtId="176" fontId="12" fillId="5" borderId="15" xfId="0" applyNumberFormat="1" applyFont="1" applyFill="1" applyBorder="1" applyAlignment="1">
      <alignment horizontal="center" vertical="center" shrinkToFit="1"/>
    </xf>
    <xf numFmtId="0" fontId="12" fillId="5" borderId="16" xfId="0" applyFont="1" applyFill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 shrinkToFit="1"/>
    </xf>
    <xf numFmtId="176" fontId="12" fillId="5" borderId="17" xfId="0" applyNumberFormat="1" applyFont="1" applyFill="1" applyBorder="1" applyAlignment="1">
      <alignment horizontal="center" vertical="center"/>
    </xf>
    <xf numFmtId="176" fontId="12" fillId="5" borderId="18" xfId="0" applyNumberFormat="1" applyFont="1" applyFill="1" applyBorder="1" applyAlignment="1">
      <alignment horizontal="center" vertical="center" shrinkToFit="1"/>
    </xf>
    <xf numFmtId="176" fontId="12" fillId="9" borderId="15" xfId="0" applyNumberFormat="1" applyFont="1" applyFill="1" applyBorder="1" applyAlignment="1">
      <alignment horizontal="center" vertical="center" shrinkToFit="1"/>
    </xf>
    <xf numFmtId="0" fontId="8" fillId="7" borderId="7" xfId="0" applyFont="1" applyFill="1" applyBorder="1" applyAlignment="1">
      <alignment horizontal="center" vertical="center" wrapText="1" readingOrder="1"/>
    </xf>
    <xf numFmtId="177" fontId="8" fillId="7" borderId="7" xfId="0" applyNumberFormat="1" applyFont="1" applyFill="1" applyBorder="1" applyAlignment="1">
      <alignment horizontal="center" vertical="center" wrapText="1" readingOrder="1"/>
    </xf>
    <xf numFmtId="0" fontId="8" fillId="10" borderId="7" xfId="0" applyFont="1" applyFill="1" applyBorder="1" applyAlignment="1">
      <alignment horizontal="center" vertical="center" wrapText="1" readingOrder="1"/>
    </xf>
    <xf numFmtId="0" fontId="9" fillId="10" borderId="7" xfId="0" applyFont="1" applyFill="1" applyBorder="1" applyAlignment="1">
      <alignment horizontal="center" vertical="center" wrapText="1" readingOrder="1"/>
    </xf>
    <xf numFmtId="0" fontId="8" fillId="11" borderId="7" xfId="0" applyFont="1" applyFill="1" applyBorder="1" applyAlignment="1">
      <alignment horizontal="center" vertical="center" wrapText="1" readingOrder="1"/>
    </xf>
    <xf numFmtId="0" fontId="9" fillId="11" borderId="7" xfId="0" applyFont="1" applyFill="1" applyBorder="1" applyAlignment="1">
      <alignment horizontal="center" vertical="center" wrapText="1" readingOrder="1"/>
    </xf>
    <xf numFmtId="177" fontId="8" fillId="11" borderId="7" xfId="0" applyNumberFormat="1" applyFont="1" applyFill="1" applyBorder="1" applyAlignment="1">
      <alignment horizontal="center" vertical="center" wrapText="1" readingOrder="1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4" fillId="0" borderId="3" xfId="1" applyBorder="1">
      <alignment vertical="top"/>
    </xf>
    <xf numFmtId="0" fontId="4" fillId="0" borderId="4" xfId="1" applyBorder="1">
      <alignment vertical="top"/>
    </xf>
    <xf numFmtId="0" fontId="8" fillId="5" borderId="8" xfId="0" applyFont="1" applyFill="1" applyBorder="1" applyAlignment="1">
      <alignment horizontal="center" vertical="center" wrapText="1" readingOrder="1"/>
    </xf>
    <xf numFmtId="0" fontId="8" fillId="5" borderId="9" xfId="0" applyFont="1" applyFill="1" applyBorder="1" applyAlignment="1">
      <alignment horizontal="center" vertical="center" wrapText="1" readingOrder="1"/>
    </xf>
    <xf numFmtId="0" fontId="8" fillId="5" borderId="10" xfId="0" applyFont="1" applyFill="1" applyBorder="1" applyAlignment="1">
      <alignment horizontal="center" vertical="center" wrapText="1" readingOrder="1"/>
    </xf>
    <xf numFmtId="0" fontId="8" fillId="8" borderId="8" xfId="0" applyFont="1" applyFill="1" applyBorder="1" applyAlignment="1">
      <alignment horizontal="center" vertical="center" wrapText="1" readingOrder="1"/>
    </xf>
    <xf numFmtId="0" fontId="8" fillId="8" borderId="9" xfId="0" applyFont="1" applyFill="1" applyBorder="1" applyAlignment="1">
      <alignment horizontal="center" vertical="center" wrapText="1" readingOrder="1"/>
    </xf>
    <xf numFmtId="0" fontId="8" fillId="8" borderId="10" xfId="0" applyFont="1" applyFill="1" applyBorder="1" applyAlignment="1">
      <alignment horizontal="center" vertical="center" wrapText="1" readingOrder="1"/>
    </xf>
    <xf numFmtId="0" fontId="8" fillId="9" borderId="8" xfId="0" applyFont="1" applyFill="1" applyBorder="1" applyAlignment="1">
      <alignment horizontal="center" vertical="center" wrapText="1" readingOrder="1"/>
    </xf>
    <xf numFmtId="0" fontId="8" fillId="9" borderId="9" xfId="0" applyFont="1" applyFill="1" applyBorder="1" applyAlignment="1">
      <alignment horizontal="center" vertical="center" wrapText="1" readingOrder="1"/>
    </xf>
    <xf numFmtId="0" fontId="8" fillId="9" borderId="10" xfId="0" applyFont="1" applyFill="1" applyBorder="1" applyAlignment="1">
      <alignment horizontal="center" vertical="center" wrapText="1" readingOrder="1"/>
    </xf>
    <xf numFmtId="0" fontId="8" fillId="7" borderId="8" xfId="0" applyFont="1" applyFill="1" applyBorder="1" applyAlignment="1">
      <alignment horizontal="center" vertical="center" wrapText="1" readingOrder="1"/>
    </xf>
    <xf numFmtId="0" fontId="8" fillId="7" borderId="9" xfId="0" applyFont="1" applyFill="1" applyBorder="1" applyAlignment="1">
      <alignment horizontal="center" vertical="center" wrapText="1" readingOrder="1"/>
    </xf>
    <xf numFmtId="0" fontId="8" fillId="7" borderId="10" xfId="0" applyFont="1" applyFill="1" applyBorder="1" applyAlignment="1">
      <alignment horizontal="center" vertical="center" wrapText="1" readingOrder="1"/>
    </xf>
    <xf numFmtId="0" fontId="0" fillId="0" borderId="9" xfId="0" applyBorder="1">
      <alignment vertical="top"/>
    </xf>
    <xf numFmtId="0" fontId="0" fillId="0" borderId="10" xfId="0" applyBorder="1">
      <alignment vertical="top"/>
    </xf>
    <xf numFmtId="0" fontId="8" fillId="4" borderId="8" xfId="0" applyFont="1" applyFill="1" applyBorder="1" applyAlignment="1">
      <alignment horizontal="center" vertical="center" wrapText="1" readingOrder="1"/>
    </xf>
    <xf numFmtId="0" fontId="8" fillId="4" borderId="9" xfId="0" applyFont="1" applyFill="1" applyBorder="1" applyAlignment="1">
      <alignment horizontal="center" vertical="center" wrapText="1" readingOrder="1"/>
    </xf>
    <xf numFmtId="0" fontId="8" fillId="4" borderId="10" xfId="0" applyFont="1" applyFill="1" applyBorder="1" applyAlignment="1">
      <alignment horizontal="center" vertical="center" wrapText="1" readingOrder="1"/>
    </xf>
    <xf numFmtId="0" fontId="8" fillId="6" borderId="8" xfId="0" applyFont="1" applyFill="1" applyBorder="1" applyAlignment="1">
      <alignment horizontal="center" vertical="center" wrapText="1" readingOrder="1"/>
    </xf>
    <xf numFmtId="0" fontId="8" fillId="6" borderId="9" xfId="0" applyFont="1" applyFill="1" applyBorder="1" applyAlignment="1">
      <alignment horizontal="center" vertical="center" wrapText="1" readingOrder="1"/>
    </xf>
    <xf numFmtId="0" fontId="8" fillId="6" borderId="10" xfId="0" applyFont="1" applyFill="1" applyBorder="1" applyAlignment="1">
      <alignment horizontal="center" vertical="center" wrapText="1" readingOrder="1"/>
    </xf>
    <xf numFmtId="0" fontId="8" fillId="11" borderId="8" xfId="0" applyFont="1" applyFill="1" applyBorder="1" applyAlignment="1">
      <alignment horizontal="center" vertical="center" wrapText="1" readingOrder="1"/>
    </xf>
    <xf numFmtId="0" fontId="8" fillId="11" borderId="9" xfId="0" applyFont="1" applyFill="1" applyBorder="1" applyAlignment="1">
      <alignment horizontal="center" vertical="center" wrapText="1" readingOrder="1"/>
    </xf>
    <xf numFmtId="0" fontId="8" fillId="11" borderId="10" xfId="0" applyFont="1" applyFill="1" applyBorder="1" applyAlignment="1">
      <alignment horizontal="center" vertical="center" wrapText="1" readingOrder="1"/>
    </xf>
    <xf numFmtId="14" fontId="8" fillId="9" borderId="8" xfId="0" applyNumberFormat="1" applyFont="1" applyFill="1" applyBorder="1" applyAlignment="1">
      <alignment horizontal="center" vertical="center" wrapText="1" readingOrder="1"/>
    </xf>
    <xf numFmtId="14" fontId="8" fillId="9" borderId="9" xfId="0" applyNumberFormat="1" applyFont="1" applyFill="1" applyBorder="1" applyAlignment="1">
      <alignment horizontal="center" vertical="center" wrapText="1" readingOrder="1"/>
    </xf>
    <xf numFmtId="14" fontId="8" fillId="9" borderId="10" xfId="0" applyNumberFormat="1" applyFont="1" applyFill="1" applyBorder="1" applyAlignment="1">
      <alignment horizontal="center" vertical="center" wrapText="1" readingOrder="1"/>
    </xf>
    <xf numFmtId="14" fontId="8" fillId="8" borderId="8" xfId="0" applyNumberFormat="1" applyFont="1" applyFill="1" applyBorder="1" applyAlignment="1">
      <alignment horizontal="center" vertical="center" wrapText="1" readingOrder="1"/>
    </xf>
    <xf numFmtId="14" fontId="8" fillId="8" borderId="9" xfId="0" applyNumberFormat="1" applyFont="1" applyFill="1" applyBorder="1" applyAlignment="1">
      <alignment horizontal="center" vertical="center" wrapText="1" readingOrder="1"/>
    </xf>
    <xf numFmtId="14" fontId="8" fillId="8" borderId="10" xfId="0" applyNumberFormat="1" applyFont="1" applyFill="1" applyBorder="1" applyAlignment="1">
      <alignment horizontal="center" vertical="center" wrapText="1" readingOrder="1"/>
    </xf>
    <xf numFmtId="14" fontId="8" fillId="5" borderId="8" xfId="0" applyNumberFormat="1" applyFont="1" applyFill="1" applyBorder="1" applyAlignment="1">
      <alignment horizontal="center" vertical="center" wrapText="1" readingOrder="1"/>
    </xf>
    <xf numFmtId="14" fontId="8" fillId="5" borderId="9" xfId="0" applyNumberFormat="1" applyFont="1" applyFill="1" applyBorder="1" applyAlignment="1">
      <alignment horizontal="center" vertical="center" wrapText="1" readingOrder="1"/>
    </xf>
    <xf numFmtId="14" fontId="8" fillId="5" borderId="10" xfId="0" applyNumberFormat="1" applyFont="1" applyFill="1" applyBorder="1" applyAlignment="1">
      <alignment horizontal="center" vertical="center" wrapText="1" readingOrder="1"/>
    </xf>
    <xf numFmtId="14" fontId="8" fillId="6" borderId="8" xfId="0" applyNumberFormat="1" applyFont="1" applyFill="1" applyBorder="1" applyAlignment="1">
      <alignment horizontal="center" vertical="center" wrapText="1" readingOrder="1"/>
    </xf>
    <xf numFmtId="14" fontId="8" fillId="6" borderId="9" xfId="0" applyNumberFormat="1" applyFont="1" applyFill="1" applyBorder="1" applyAlignment="1">
      <alignment horizontal="center" vertical="center" wrapText="1" readingOrder="1"/>
    </xf>
    <xf numFmtId="14" fontId="8" fillId="6" borderId="10" xfId="0" applyNumberFormat="1" applyFont="1" applyFill="1" applyBorder="1" applyAlignment="1">
      <alignment horizontal="center" vertical="center" wrapText="1" readingOrder="1"/>
    </xf>
    <xf numFmtId="14" fontId="8" fillId="7" borderId="8" xfId="0" applyNumberFormat="1" applyFont="1" applyFill="1" applyBorder="1" applyAlignment="1">
      <alignment horizontal="center" vertical="center" wrapText="1" readingOrder="1"/>
    </xf>
    <xf numFmtId="14" fontId="8" fillId="7" borderId="9" xfId="0" applyNumberFormat="1" applyFont="1" applyFill="1" applyBorder="1" applyAlignment="1">
      <alignment horizontal="center" vertical="center" wrapText="1" readingOrder="1"/>
    </xf>
    <xf numFmtId="14" fontId="8" fillId="7" borderId="10" xfId="0" applyNumberFormat="1" applyFont="1" applyFill="1" applyBorder="1" applyAlignment="1">
      <alignment horizontal="center" vertical="center" wrapText="1" readingOrder="1"/>
    </xf>
    <xf numFmtId="14" fontId="8" fillId="11" borderId="8" xfId="0" applyNumberFormat="1" applyFont="1" applyFill="1" applyBorder="1" applyAlignment="1">
      <alignment horizontal="center" vertical="center" wrapText="1" readingOrder="1"/>
    </xf>
    <xf numFmtId="14" fontId="8" fillId="11" borderId="9" xfId="0" applyNumberFormat="1" applyFont="1" applyFill="1" applyBorder="1" applyAlignment="1">
      <alignment horizontal="center" vertical="center" wrapText="1" readingOrder="1"/>
    </xf>
    <xf numFmtId="14" fontId="8" fillId="11" borderId="10" xfId="0" applyNumberFormat="1" applyFont="1" applyFill="1" applyBorder="1" applyAlignment="1">
      <alignment horizontal="center" vertical="center" wrapText="1" readingOrder="1"/>
    </xf>
    <xf numFmtId="14" fontId="8" fillId="4" borderId="8" xfId="0" applyNumberFormat="1" applyFont="1" applyFill="1" applyBorder="1" applyAlignment="1">
      <alignment horizontal="center" vertical="center" wrapText="1" readingOrder="1"/>
    </xf>
    <xf numFmtId="14" fontId="8" fillId="4" borderId="9" xfId="0" applyNumberFormat="1" applyFont="1" applyFill="1" applyBorder="1" applyAlignment="1">
      <alignment horizontal="center" vertical="center" wrapText="1" readingOrder="1"/>
    </xf>
    <xf numFmtId="14" fontId="8" fillId="4" borderId="10" xfId="0" applyNumberFormat="1" applyFont="1" applyFill="1" applyBorder="1" applyAlignment="1">
      <alignment horizontal="center" vertical="center" wrapText="1" readingOrder="1"/>
    </xf>
  </cellXfs>
  <cellStyles count="2">
    <cellStyle name="표준" xfId="0" builtinId="0"/>
    <cellStyle name="표준 2" xfId="1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00CC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78442</xdr:colOff>
      <xdr:row>49</xdr:row>
      <xdr:rowOff>56028</xdr:rowOff>
    </xdr:from>
    <xdr:to>
      <xdr:col>10</xdr:col>
      <xdr:colOff>2985408</xdr:colOff>
      <xdr:row>59</xdr:row>
      <xdr:rowOff>134469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987618" y="3675528"/>
          <a:ext cx="2906966" cy="220755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67235</xdr:colOff>
      <xdr:row>150</xdr:row>
      <xdr:rowOff>82405</xdr:rowOff>
    </xdr:from>
    <xdr:to>
      <xdr:col>10</xdr:col>
      <xdr:colOff>2991970</xdr:colOff>
      <xdr:row>160</xdr:row>
      <xdr:rowOff>164727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010029" y="30741699"/>
          <a:ext cx="2924735" cy="22114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112062</xdr:colOff>
      <xdr:row>70</xdr:row>
      <xdr:rowOff>100853</xdr:rowOff>
    </xdr:from>
    <xdr:to>
      <xdr:col>10</xdr:col>
      <xdr:colOff>2974934</xdr:colOff>
      <xdr:row>80</xdr:row>
      <xdr:rowOff>168089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3021238" y="4997824"/>
          <a:ext cx="2862872" cy="21963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89647</xdr:colOff>
      <xdr:row>106</xdr:row>
      <xdr:rowOff>89648</xdr:rowOff>
    </xdr:from>
    <xdr:to>
      <xdr:col>10</xdr:col>
      <xdr:colOff>2974722</xdr:colOff>
      <xdr:row>116</xdr:row>
      <xdr:rowOff>123264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2998823" y="11373972"/>
          <a:ext cx="2885075" cy="216273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145677</xdr:colOff>
      <xdr:row>130</xdr:row>
      <xdr:rowOff>56026</xdr:rowOff>
    </xdr:from>
    <xdr:to>
      <xdr:col>10</xdr:col>
      <xdr:colOff>2913531</xdr:colOff>
      <xdr:row>141</xdr:row>
      <xdr:rowOff>168086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3054853" y="8146673"/>
          <a:ext cx="2767854" cy="245409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67236</xdr:colOff>
      <xdr:row>1</xdr:row>
      <xdr:rowOff>66142</xdr:rowOff>
    </xdr:from>
    <xdr:to>
      <xdr:col>10</xdr:col>
      <xdr:colOff>2924736</xdr:colOff>
      <xdr:row>11</xdr:row>
      <xdr:rowOff>128204</xdr:rowOff>
    </xdr:to>
    <xdr:pic>
      <xdr:nvPicPr>
        <xdr:cNvPr id="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2976412" y="279054"/>
          <a:ext cx="2857500" cy="21911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3</xdr:rowOff>
    </xdr:from>
    <xdr:to>
      <xdr:col>7</xdr:col>
      <xdr:colOff>659423</xdr:colOff>
      <xdr:row>30</xdr:row>
      <xdr:rowOff>171318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87215"/>
          <a:ext cx="5480538" cy="335852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0</xdr:colOff>
      <xdr:row>0</xdr:row>
      <xdr:rowOff>183173</xdr:rowOff>
    </xdr:from>
    <xdr:to>
      <xdr:col>7</xdr:col>
      <xdr:colOff>653383</xdr:colOff>
      <xdr:row>13</xdr:row>
      <xdr:rowOff>102577</xdr:rowOff>
    </xdr:to>
    <xdr:pic>
      <xdr:nvPicPr>
        <xdr:cNvPr id="2" name="_x309991856" descr="EMB00005540075a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83173"/>
          <a:ext cx="5474498" cy="268165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view="pageBreakPreview" zoomScale="85" zoomScaleSheetLayoutView="85" workbookViewId="0">
      <selection activeCell="B25" sqref="B25"/>
    </sheetView>
  </sheetViews>
  <sheetFormatPr defaultColWidth="8.875" defaultRowHeight="15" customHeight="1"/>
  <cols>
    <col min="1" max="1" width="19.25" bestFit="1" customWidth="1"/>
    <col min="2" max="2" width="21.5" customWidth="1"/>
    <col min="3" max="3" width="24.125" customWidth="1"/>
    <col min="4" max="4" width="21.5" customWidth="1"/>
    <col min="5" max="5" width="18" style="16" customWidth="1"/>
    <col min="6" max="6" width="23.875" style="17" customWidth="1"/>
    <col min="7" max="7" width="22.625" style="17" customWidth="1"/>
    <col min="8" max="8" width="22.875" style="17" customWidth="1"/>
    <col min="9" max="9" width="28.875" style="17" customWidth="1"/>
  </cols>
  <sheetData>
    <row r="1" spans="1:9" ht="30" customHeight="1">
      <c r="A1" s="73" t="s">
        <v>3</v>
      </c>
      <c r="B1" s="74"/>
      <c r="C1" s="74"/>
      <c r="D1" s="74"/>
      <c r="E1" s="75"/>
      <c r="F1" s="75"/>
      <c r="G1" s="75"/>
      <c r="H1" s="75"/>
      <c r="I1" s="76"/>
    </row>
    <row r="2" spans="1:9" ht="15" customHeight="1">
      <c r="A2" s="3"/>
      <c r="B2" s="1"/>
      <c r="C2" s="1"/>
      <c r="D2" s="1"/>
      <c r="E2" s="1"/>
      <c r="F2" s="1"/>
      <c r="G2" s="1"/>
      <c r="H2" s="1"/>
      <c r="I2" s="4"/>
    </row>
    <row r="3" spans="1:9" ht="15" customHeight="1" thickBot="1">
      <c r="A3" s="3"/>
      <c r="B3" s="1"/>
      <c r="C3" s="1"/>
      <c r="D3" s="1"/>
      <c r="E3" s="1"/>
      <c r="F3" s="1"/>
      <c r="G3" s="1"/>
      <c r="H3" s="1"/>
      <c r="I3" s="4"/>
    </row>
    <row r="4" spans="1:9" ht="30" customHeight="1">
      <c r="A4" s="18" t="s">
        <v>0</v>
      </c>
      <c r="B4" s="19" t="s">
        <v>4</v>
      </c>
      <c r="C4" s="19" t="s">
        <v>9</v>
      </c>
      <c r="D4" s="19" t="s">
        <v>5</v>
      </c>
      <c r="E4" s="20" t="s">
        <v>1</v>
      </c>
      <c r="F4" s="20" t="s">
        <v>2</v>
      </c>
      <c r="G4" s="19" t="s">
        <v>6</v>
      </c>
      <c r="H4" s="19" t="s">
        <v>7</v>
      </c>
      <c r="I4" s="21" t="s">
        <v>8</v>
      </c>
    </row>
    <row r="5" spans="1:9" ht="30" customHeight="1">
      <c r="A5" s="30" t="s">
        <v>21</v>
      </c>
      <c r="B5" s="31" t="s">
        <v>115</v>
      </c>
      <c r="C5" s="32" t="s">
        <v>117</v>
      </c>
      <c r="D5" s="33">
        <v>46134</v>
      </c>
      <c r="E5" s="32" t="s">
        <v>130</v>
      </c>
      <c r="F5" s="32" t="s">
        <v>132</v>
      </c>
      <c r="G5" s="32" t="s">
        <v>128</v>
      </c>
      <c r="H5" s="32"/>
      <c r="I5" s="54">
        <v>46296</v>
      </c>
    </row>
    <row r="6" spans="1:9" ht="30" customHeight="1">
      <c r="A6" s="30" t="s">
        <v>22</v>
      </c>
      <c r="B6" s="31" t="s">
        <v>60</v>
      </c>
      <c r="C6" s="32" t="s">
        <v>117</v>
      </c>
      <c r="D6" s="33">
        <v>46134</v>
      </c>
      <c r="E6" s="32"/>
      <c r="F6" s="32"/>
      <c r="G6" s="32"/>
      <c r="H6" s="32" t="s">
        <v>126</v>
      </c>
      <c r="I6" s="54">
        <v>46296</v>
      </c>
    </row>
    <row r="7" spans="1:9" ht="30" customHeight="1">
      <c r="A7" s="30" t="s">
        <v>23</v>
      </c>
      <c r="B7" s="31" t="s">
        <v>115</v>
      </c>
      <c r="C7" s="32" t="s">
        <v>117</v>
      </c>
      <c r="D7" s="33">
        <v>46134</v>
      </c>
      <c r="E7" s="32"/>
      <c r="F7" s="32"/>
      <c r="G7" s="32"/>
      <c r="H7" s="32" t="s">
        <v>126</v>
      </c>
      <c r="I7" s="54">
        <v>46296</v>
      </c>
    </row>
    <row r="8" spans="1:9" ht="30" customHeight="1">
      <c r="A8" s="30" t="s">
        <v>24</v>
      </c>
      <c r="B8" s="31" t="s">
        <v>115</v>
      </c>
      <c r="C8" s="32" t="s">
        <v>117</v>
      </c>
      <c r="D8" s="33">
        <v>46134</v>
      </c>
      <c r="E8" s="32" t="s">
        <v>131</v>
      </c>
      <c r="F8" s="32" t="s">
        <v>132</v>
      </c>
      <c r="G8" s="32" t="s">
        <v>128</v>
      </c>
      <c r="H8" s="32"/>
      <c r="I8" s="54">
        <v>46296</v>
      </c>
    </row>
    <row r="9" spans="1:9" ht="30" customHeight="1">
      <c r="A9" s="34" t="s">
        <v>26</v>
      </c>
      <c r="B9" s="35" t="s">
        <v>115</v>
      </c>
      <c r="C9" s="36" t="s">
        <v>117</v>
      </c>
      <c r="D9" s="37">
        <v>46135</v>
      </c>
      <c r="E9" s="36"/>
      <c r="F9" s="36"/>
      <c r="G9" s="36"/>
      <c r="H9" s="36" t="s">
        <v>126</v>
      </c>
      <c r="I9" s="65">
        <v>46296</v>
      </c>
    </row>
    <row r="10" spans="1:9" ht="30" customHeight="1">
      <c r="A10" s="34" t="s">
        <v>27</v>
      </c>
      <c r="B10" s="35" t="s">
        <v>115</v>
      </c>
      <c r="C10" s="36" t="s">
        <v>117</v>
      </c>
      <c r="D10" s="37">
        <v>46135</v>
      </c>
      <c r="E10" s="36" t="s">
        <v>137</v>
      </c>
      <c r="F10" s="36" t="s">
        <v>142</v>
      </c>
      <c r="G10" s="36" t="s">
        <v>143</v>
      </c>
      <c r="H10" s="36"/>
      <c r="I10" s="65">
        <v>46296</v>
      </c>
    </row>
    <row r="11" spans="1:9" ht="30" customHeight="1">
      <c r="A11" s="34" t="s">
        <v>28</v>
      </c>
      <c r="B11" s="35" t="s">
        <v>115</v>
      </c>
      <c r="C11" s="36" t="s">
        <v>117</v>
      </c>
      <c r="D11" s="37">
        <v>46135</v>
      </c>
      <c r="E11" s="36" t="s">
        <v>144</v>
      </c>
      <c r="F11" s="36" t="s">
        <v>142</v>
      </c>
      <c r="G11" s="36" t="s">
        <v>143</v>
      </c>
      <c r="H11" s="36"/>
      <c r="I11" s="65">
        <v>46296</v>
      </c>
    </row>
    <row r="12" spans="1:9" ht="30" customHeight="1">
      <c r="A12" s="34" t="s">
        <v>29</v>
      </c>
      <c r="B12" s="35" t="s">
        <v>115</v>
      </c>
      <c r="C12" s="36" t="s">
        <v>117</v>
      </c>
      <c r="D12" s="37">
        <v>46135</v>
      </c>
      <c r="E12" s="36" t="s">
        <v>144</v>
      </c>
      <c r="F12" s="36" t="s">
        <v>142</v>
      </c>
      <c r="G12" s="36" t="s">
        <v>143</v>
      </c>
      <c r="H12" s="36"/>
      <c r="I12" s="65">
        <v>46296</v>
      </c>
    </row>
    <row r="13" spans="1:9" ht="30" customHeight="1">
      <c r="A13" s="34" t="s">
        <v>30</v>
      </c>
      <c r="B13" s="35" t="s">
        <v>115</v>
      </c>
      <c r="C13" s="36" t="s">
        <v>117</v>
      </c>
      <c r="D13" s="37">
        <v>46135</v>
      </c>
      <c r="E13" s="36" t="s">
        <v>118</v>
      </c>
      <c r="F13" s="36" t="s">
        <v>120</v>
      </c>
      <c r="G13" s="36" t="s">
        <v>127</v>
      </c>
      <c r="H13" s="36" t="s">
        <v>146</v>
      </c>
      <c r="I13" s="65" t="s">
        <v>145</v>
      </c>
    </row>
    <row r="14" spans="1:9" ht="30" customHeight="1">
      <c r="A14" s="34" t="s">
        <v>31</v>
      </c>
      <c r="B14" s="35" t="s">
        <v>115</v>
      </c>
      <c r="C14" s="36" t="s">
        <v>117</v>
      </c>
      <c r="D14" s="37">
        <v>46135</v>
      </c>
      <c r="E14" s="36" t="s">
        <v>119</v>
      </c>
      <c r="F14" s="36" t="s">
        <v>120</v>
      </c>
      <c r="G14" s="36" t="s">
        <v>136</v>
      </c>
      <c r="H14" s="36" t="s">
        <v>146</v>
      </c>
      <c r="I14" s="65" t="s">
        <v>145</v>
      </c>
    </row>
    <row r="15" spans="1:9" ht="30" customHeight="1">
      <c r="A15" s="38" t="s">
        <v>32</v>
      </c>
      <c r="B15" s="39" t="s">
        <v>116</v>
      </c>
      <c r="C15" s="40" t="s">
        <v>117</v>
      </c>
      <c r="D15" s="41">
        <v>46136</v>
      </c>
      <c r="E15" s="40" t="s">
        <v>121</v>
      </c>
      <c r="F15" s="40" t="s">
        <v>122</v>
      </c>
      <c r="G15" s="40"/>
      <c r="H15" s="40" t="s">
        <v>146</v>
      </c>
      <c r="I15" s="42" t="s">
        <v>129</v>
      </c>
    </row>
    <row r="16" spans="1:9" ht="30" customHeight="1">
      <c r="A16" s="38" t="s">
        <v>33</v>
      </c>
      <c r="B16" s="39" t="s">
        <v>116</v>
      </c>
      <c r="C16" s="40" t="s">
        <v>117</v>
      </c>
      <c r="D16" s="41">
        <v>46136</v>
      </c>
      <c r="E16" s="40" t="s">
        <v>121</v>
      </c>
      <c r="F16" s="40" t="s">
        <v>122</v>
      </c>
      <c r="G16" s="40"/>
      <c r="H16" s="40" t="s">
        <v>146</v>
      </c>
      <c r="I16" s="42" t="s">
        <v>129</v>
      </c>
    </row>
    <row r="17" spans="1:9" ht="30" customHeight="1">
      <c r="A17" s="38" t="s">
        <v>34</v>
      </c>
      <c r="B17" s="39" t="s">
        <v>116</v>
      </c>
      <c r="C17" s="40" t="s">
        <v>117</v>
      </c>
      <c r="D17" s="41">
        <v>46136</v>
      </c>
      <c r="E17" s="40" t="s">
        <v>123</v>
      </c>
      <c r="F17" s="40" t="s">
        <v>124</v>
      </c>
      <c r="G17" s="40" t="s">
        <v>125</v>
      </c>
      <c r="H17" s="40"/>
      <c r="I17" s="43">
        <v>46204</v>
      </c>
    </row>
    <row r="18" spans="1:9" ht="30" customHeight="1">
      <c r="A18" s="38" t="s">
        <v>35</v>
      </c>
      <c r="B18" s="39" t="s">
        <v>116</v>
      </c>
      <c r="C18" s="40" t="s">
        <v>117</v>
      </c>
      <c r="D18" s="41">
        <v>46136</v>
      </c>
      <c r="E18" s="40" t="s">
        <v>130</v>
      </c>
      <c r="F18" s="40" t="s">
        <v>132</v>
      </c>
      <c r="G18" s="40" t="s">
        <v>128</v>
      </c>
      <c r="H18" s="40"/>
      <c r="I18" s="43">
        <v>46204</v>
      </c>
    </row>
    <row r="19" spans="1:9" ht="30" customHeight="1">
      <c r="A19" s="38" t="s">
        <v>36</v>
      </c>
      <c r="B19" s="39" t="s">
        <v>116</v>
      </c>
      <c r="C19" s="40" t="s">
        <v>117</v>
      </c>
      <c r="D19" s="41">
        <v>46136</v>
      </c>
      <c r="E19" s="40"/>
      <c r="F19" s="40"/>
      <c r="G19" s="40"/>
      <c r="H19" s="40" t="s">
        <v>126</v>
      </c>
      <c r="I19" s="43">
        <v>46204</v>
      </c>
    </row>
    <row r="20" spans="1:9" ht="30" customHeight="1">
      <c r="A20" s="38" t="s">
        <v>37</v>
      </c>
      <c r="B20" s="39" t="s">
        <v>116</v>
      </c>
      <c r="C20" s="40" t="s">
        <v>117</v>
      </c>
      <c r="D20" s="41">
        <v>46136</v>
      </c>
      <c r="E20" s="40"/>
      <c r="F20" s="40"/>
      <c r="G20" s="40"/>
      <c r="H20" s="40" t="s">
        <v>126</v>
      </c>
      <c r="I20" s="43">
        <v>46204</v>
      </c>
    </row>
    <row r="21" spans="1:9" ht="30" customHeight="1">
      <c r="A21" s="44" t="s">
        <v>39</v>
      </c>
      <c r="B21" s="45" t="s">
        <v>116</v>
      </c>
      <c r="C21" s="46" t="s">
        <v>117</v>
      </c>
      <c r="D21" s="47">
        <v>46136</v>
      </c>
      <c r="E21" s="46" t="s">
        <v>130</v>
      </c>
      <c r="F21" s="46" t="s">
        <v>132</v>
      </c>
      <c r="G21" s="46" t="s">
        <v>128</v>
      </c>
      <c r="H21" s="46"/>
      <c r="I21" s="48">
        <v>46204</v>
      </c>
    </row>
    <row r="22" spans="1:9" ht="30" customHeight="1">
      <c r="A22" s="44" t="s">
        <v>40</v>
      </c>
      <c r="B22" s="45" t="s">
        <v>116</v>
      </c>
      <c r="C22" s="46" t="s">
        <v>117</v>
      </c>
      <c r="D22" s="47">
        <v>46136</v>
      </c>
      <c r="E22" s="46" t="s">
        <v>130</v>
      </c>
      <c r="F22" s="46" t="s">
        <v>132</v>
      </c>
      <c r="G22" s="46" t="s">
        <v>128</v>
      </c>
      <c r="H22" s="46"/>
      <c r="I22" s="48">
        <v>46204</v>
      </c>
    </row>
    <row r="23" spans="1:9" ht="30" customHeight="1">
      <c r="A23" s="44" t="s">
        <v>42</v>
      </c>
      <c r="B23" s="45" t="s">
        <v>116</v>
      </c>
      <c r="C23" s="46" t="s">
        <v>117</v>
      </c>
      <c r="D23" s="47">
        <v>46136</v>
      </c>
      <c r="E23" s="46" t="s">
        <v>133</v>
      </c>
      <c r="F23" s="46" t="s">
        <v>134</v>
      </c>
      <c r="G23" s="46" t="s">
        <v>128</v>
      </c>
      <c r="H23" s="46"/>
      <c r="I23" s="48">
        <v>46204</v>
      </c>
    </row>
    <row r="24" spans="1:9" ht="30" customHeight="1">
      <c r="A24" s="49" t="s">
        <v>44</v>
      </c>
      <c r="B24" s="50" t="s">
        <v>116</v>
      </c>
      <c r="C24" s="51" t="s">
        <v>117</v>
      </c>
      <c r="D24" s="52">
        <v>46139</v>
      </c>
      <c r="E24" s="51"/>
      <c r="F24" s="51"/>
      <c r="G24" s="51"/>
      <c r="H24" s="51" t="s">
        <v>126</v>
      </c>
      <c r="I24" s="53">
        <v>46204</v>
      </c>
    </row>
    <row r="25" spans="1:9" ht="30" customHeight="1">
      <c r="A25" s="49" t="s">
        <v>45</v>
      </c>
      <c r="B25" s="50" t="s">
        <v>116</v>
      </c>
      <c r="C25" s="51" t="s">
        <v>117</v>
      </c>
      <c r="D25" s="52">
        <v>46139</v>
      </c>
      <c r="E25" s="51" t="s">
        <v>130</v>
      </c>
      <c r="F25" s="51" t="s">
        <v>132</v>
      </c>
      <c r="G25" s="51" t="s">
        <v>148</v>
      </c>
      <c r="H25" s="51"/>
      <c r="I25" s="53">
        <v>46204</v>
      </c>
    </row>
    <row r="26" spans="1:9" ht="30" customHeight="1">
      <c r="A26" s="49" t="s">
        <v>46</v>
      </c>
      <c r="B26" s="50" t="s">
        <v>116</v>
      </c>
      <c r="C26" s="51" t="s">
        <v>117</v>
      </c>
      <c r="D26" s="52">
        <v>46139</v>
      </c>
      <c r="E26" s="51" t="s">
        <v>130</v>
      </c>
      <c r="F26" s="51" t="s">
        <v>132</v>
      </c>
      <c r="G26" s="51" t="s">
        <v>128</v>
      </c>
      <c r="H26" s="51"/>
      <c r="I26" s="53">
        <v>46204</v>
      </c>
    </row>
    <row r="27" spans="1:9" ht="30" customHeight="1">
      <c r="A27" s="49" t="s">
        <v>48</v>
      </c>
      <c r="B27" s="50" t="s">
        <v>116</v>
      </c>
      <c r="C27" s="51" t="s">
        <v>117</v>
      </c>
      <c r="D27" s="52">
        <v>46139</v>
      </c>
      <c r="E27" s="51"/>
      <c r="F27" s="51"/>
      <c r="G27" s="51"/>
      <c r="H27" s="51" t="s">
        <v>126</v>
      </c>
      <c r="I27" s="53">
        <v>46204</v>
      </c>
    </row>
    <row r="28" spans="1:9" ht="30" customHeight="1">
      <c r="A28" s="49" t="s">
        <v>50</v>
      </c>
      <c r="B28" s="50" t="s">
        <v>116</v>
      </c>
      <c r="C28" s="51" t="s">
        <v>117</v>
      </c>
      <c r="D28" s="52">
        <v>46139</v>
      </c>
      <c r="E28" s="51" t="s">
        <v>135</v>
      </c>
      <c r="F28" s="51" t="s">
        <v>132</v>
      </c>
      <c r="G28" s="51" t="s">
        <v>128</v>
      </c>
      <c r="H28" s="51"/>
      <c r="I28" s="53">
        <v>46204</v>
      </c>
    </row>
    <row r="29" spans="1:9" ht="30" customHeight="1">
      <c r="A29" s="49" t="s">
        <v>52</v>
      </c>
      <c r="B29" s="50" t="s">
        <v>116</v>
      </c>
      <c r="C29" s="51" t="s">
        <v>117</v>
      </c>
      <c r="D29" s="52">
        <v>46139</v>
      </c>
      <c r="E29" s="51"/>
      <c r="F29" s="51"/>
      <c r="G29" s="51"/>
      <c r="H29" s="51" t="s">
        <v>126</v>
      </c>
      <c r="I29" s="53">
        <v>46204</v>
      </c>
    </row>
    <row r="30" spans="1:9" ht="30" customHeight="1">
      <c r="A30" s="38" t="s">
        <v>54</v>
      </c>
      <c r="B30" s="39" t="s">
        <v>116</v>
      </c>
      <c r="C30" s="40" t="s">
        <v>117</v>
      </c>
      <c r="D30" s="41">
        <v>46139</v>
      </c>
      <c r="E30" s="40" t="s">
        <v>135</v>
      </c>
      <c r="F30" s="40" t="s">
        <v>132</v>
      </c>
      <c r="G30" s="40" t="s">
        <v>128</v>
      </c>
      <c r="H30" s="40"/>
      <c r="I30" s="43">
        <v>46204</v>
      </c>
    </row>
    <row r="31" spans="1:9" ht="30" customHeight="1">
      <c r="A31" s="38" t="s">
        <v>55</v>
      </c>
      <c r="B31" s="39" t="s">
        <v>116</v>
      </c>
      <c r="C31" s="40" t="s">
        <v>117</v>
      </c>
      <c r="D31" s="41">
        <v>46139</v>
      </c>
      <c r="E31" s="40"/>
      <c r="F31" s="40"/>
      <c r="G31" s="40"/>
      <c r="H31" s="40" t="s">
        <v>126</v>
      </c>
      <c r="I31" s="43">
        <v>46204</v>
      </c>
    </row>
    <row r="32" spans="1:9" ht="30" customHeight="1">
      <c r="A32" s="38" t="s">
        <v>56</v>
      </c>
      <c r="B32" s="39" t="s">
        <v>116</v>
      </c>
      <c r="C32" s="40" t="s">
        <v>117</v>
      </c>
      <c r="D32" s="41">
        <v>46139</v>
      </c>
      <c r="E32" s="40"/>
      <c r="F32" s="40"/>
      <c r="G32" s="40"/>
      <c r="H32" s="40" t="s">
        <v>126</v>
      </c>
      <c r="I32" s="43">
        <v>46204</v>
      </c>
    </row>
    <row r="33" spans="1:9" ht="30" customHeight="1">
      <c r="A33" s="30" t="s">
        <v>58</v>
      </c>
      <c r="B33" s="31" t="s">
        <v>116</v>
      </c>
      <c r="C33" s="32" t="s">
        <v>117</v>
      </c>
      <c r="D33" s="33">
        <v>46136</v>
      </c>
      <c r="E33" s="32"/>
      <c r="F33" s="32"/>
      <c r="G33" s="32"/>
      <c r="H33" s="32" t="s">
        <v>126</v>
      </c>
      <c r="I33" s="54">
        <v>46204</v>
      </c>
    </row>
    <row r="34" spans="1:9" ht="30" customHeight="1">
      <c r="A34" s="30" t="s">
        <v>59</v>
      </c>
      <c r="B34" s="31" t="s">
        <v>116</v>
      </c>
      <c r="C34" s="32" t="s">
        <v>117</v>
      </c>
      <c r="D34" s="33">
        <v>46136</v>
      </c>
      <c r="E34" s="32"/>
      <c r="F34" s="32"/>
      <c r="G34" s="32"/>
      <c r="H34" s="32" t="s">
        <v>126</v>
      </c>
      <c r="I34" s="54">
        <v>46204</v>
      </c>
    </row>
    <row r="35" spans="1:9" ht="30" customHeight="1">
      <c r="A35" s="55" t="s">
        <v>61</v>
      </c>
      <c r="B35" s="56" t="s">
        <v>115</v>
      </c>
      <c r="C35" s="57" t="s">
        <v>117</v>
      </c>
      <c r="D35" s="58">
        <v>46139</v>
      </c>
      <c r="E35" s="57" t="s">
        <v>137</v>
      </c>
      <c r="F35" s="57" t="s">
        <v>132</v>
      </c>
      <c r="G35" s="57" t="s">
        <v>128</v>
      </c>
      <c r="H35" s="57"/>
      <c r="I35" s="59">
        <v>46296</v>
      </c>
    </row>
    <row r="36" spans="1:9" ht="30" customHeight="1">
      <c r="A36" s="55" t="s">
        <v>62</v>
      </c>
      <c r="B36" s="56" t="s">
        <v>115</v>
      </c>
      <c r="C36" s="57" t="s">
        <v>117</v>
      </c>
      <c r="D36" s="58">
        <v>46139</v>
      </c>
      <c r="E36" s="57" t="s">
        <v>137</v>
      </c>
      <c r="F36" s="57" t="s">
        <v>132</v>
      </c>
      <c r="G36" s="57" t="s">
        <v>128</v>
      </c>
      <c r="H36" s="57"/>
      <c r="I36" s="59">
        <v>46296</v>
      </c>
    </row>
    <row r="37" spans="1:9" ht="30" customHeight="1">
      <c r="A37" s="55" t="s">
        <v>63</v>
      </c>
      <c r="B37" s="56" t="s">
        <v>115</v>
      </c>
      <c r="C37" s="57" t="s">
        <v>117</v>
      </c>
      <c r="D37" s="58">
        <v>46139</v>
      </c>
      <c r="E37" s="57" t="s">
        <v>137</v>
      </c>
      <c r="F37" s="57" t="s">
        <v>132</v>
      </c>
      <c r="G37" s="57" t="s">
        <v>128</v>
      </c>
      <c r="H37" s="57"/>
      <c r="I37" s="59">
        <v>46296</v>
      </c>
    </row>
    <row r="38" spans="1:9" ht="30" customHeight="1">
      <c r="A38" s="55" t="s">
        <v>64</v>
      </c>
      <c r="B38" s="56" t="s">
        <v>115</v>
      </c>
      <c r="C38" s="57" t="s">
        <v>117</v>
      </c>
      <c r="D38" s="58">
        <v>46139</v>
      </c>
      <c r="E38" s="57" t="s">
        <v>133</v>
      </c>
      <c r="F38" s="57" t="s">
        <v>134</v>
      </c>
      <c r="G38" s="57" t="s">
        <v>128</v>
      </c>
      <c r="H38" s="57"/>
      <c r="I38" s="59">
        <v>46296</v>
      </c>
    </row>
    <row r="39" spans="1:9" ht="30" customHeight="1">
      <c r="A39" s="55" t="s">
        <v>65</v>
      </c>
      <c r="B39" s="56" t="s">
        <v>115</v>
      </c>
      <c r="C39" s="57" t="s">
        <v>117</v>
      </c>
      <c r="D39" s="58">
        <v>46139</v>
      </c>
      <c r="E39" s="57" t="s">
        <v>137</v>
      </c>
      <c r="F39" s="57" t="s">
        <v>132</v>
      </c>
      <c r="G39" s="57" t="s">
        <v>128</v>
      </c>
      <c r="H39" s="57"/>
      <c r="I39" s="59">
        <v>46296</v>
      </c>
    </row>
    <row r="40" spans="1:9" ht="30" customHeight="1">
      <c r="A40" s="55" t="s">
        <v>66</v>
      </c>
      <c r="B40" s="56" t="s">
        <v>115</v>
      </c>
      <c r="C40" s="57" t="s">
        <v>117</v>
      </c>
      <c r="D40" s="58">
        <v>46139</v>
      </c>
      <c r="E40" s="57" t="s">
        <v>137</v>
      </c>
      <c r="F40" s="57" t="s">
        <v>132</v>
      </c>
      <c r="G40" s="57" t="s">
        <v>128</v>
      </c>
      <c r="H40" s="57"/>
      <c r="I40" s="59">
        <v>46296</v>
      </c>
    </row>
    <row r="41" spans="1:9" ht="30" customHeight="1">
      <c r="A41" s="55" t="s">
        <v>67</v>
      </c>
      <c r="B41" s="56" t="s">
        <v>115</v>
      </c>
      <c r="C41" s="57" t="s">
        <v>117</v>
      </c>
      <c r="D41" s="58">
        <v>46139</v>
      </c>
      <c r="E41" s="57" t="s">
        <v>137</v>
      </c>
      <c r="F41" s="57" t="s">
        <v>132</v>
      </c>
      <c r="G41" s="57" t="s">
        <v>128</v>
      </c>
      <c r="H41" s="57"/>
      <c r="I41" s="59">
        <v>46296</v>
      </c>
    </row>
    <row r="42" spans="1:9" ht="30" customHeight="1">
      <c r="A42" s="55" t="s">
        <v>68</v>
      </c>
      <c r="B42" s="56" t="s">
        <v>115</v>
      </c>
      <c r="C42" s="57" t="s">
        <v>117</v>
      </c>
      <c r="D42" s="58">
        <v>46139</v>
      </c>
      <c r="E42" s="57" t="s">
        <v>137</v>
      </c>
      <c r="F42" s="57" t="s">
        <v>132</v>
      </c>
      <c r="G42" s="57" t="s">
        <v>128</v>
      </c>
      <c r="H42" s="57"/>
      <c r="I42" s="59">
        <v>46296</v>
      </c>
    </row>
    <row r="43" spans="1:9" ht="30" customHeight="1">
      <c r="A43" s="55" t="s">
        <v>69</v>
      </c>
      <c r="B43" s="56" t="s">
        <v>115</v>
      </c>
      <c r="C43" s="57" t="s">
        <v>117</v>
      </c>
      <c r="D43" s="58">
        <v>46139</v>
      </c>
      <c r="E43" s="57" t="s">
        <v>133</v>
      </c>
      <c r="F43" s="57" t="s">
        <v>134</v>
      </c>
      <c r="G43" s="57" t="s">
        <v>128</v>
      </c>
      <c r="H43" s="57"/>
      <c r="I43" s="59">
        <v>46296</v>
      </c>
    </row>
    <row r="44" spans="1:9" ht="30" customHeight="1" thickBot="1">
      <c r="A44" s="60" t="s">
        <v>70</v>
      </c>
      <c r="B44" s="61" t="s">
        <v>115</v>
      </c>
      <c r="C44" s="62" t="s">
        <v>117</v>
      </c>
      <c r="D44" s="63">
        <v>46139</v>
      </c>
      <c r="E44" s="62" t="s">
        <v>138</v>
      </c>
      <c r="F44" s="62" t="s">
        <v>134</v>
      </c>
      <c r="G44" s="62" t="s">
        <v>128</v>
      </c>
      <c r="H44" s="62"/>
      <c r="I44" s="64">
        <v>46296</v>
      </c>
    </row>
    <row r="46" spans="1:9" ht="15" customHeight="1">
      <c r="B46" s="2" t="s">
        <v>10</v>
      </c>
    </row>
    <row r="47" spans="1:9" ht="15" customHeight="1">
      <c r="B47" s="2" t="s">
        <v>11</v>
      </c>
    </row>
    <row r="48" spans="1:9" ht="15" customHeight="1">
      <c r="B48" s="2" t="s">
        <v>12</v>
      </c>
    </row>
  </sheetData>
  <mergeCells count="1">
    <mergeCell ref="A1:I1"/>
  </mergeCells>
  <phoneticPr fontId="5" type="noConversion"/>
  <pageMargins left="0.7" right="0.7" top="0.75" bottom="0.75" header="0.3" footer="0.3"/>
  <pageSetup paperSize="8" scale="39" orientation="landscape" r:id="rId1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90"/>
  <sheetViews>
    <sheetView view="pageBreakPreview" topLeftCell="A4" zoomScale="85" zoomScaleNormal="85" zoomScaleSheetLayoutView="85" workbookViewId="0">
      <selection activeCell="D19" sqref="D19"/>
    </sheetView>
  </sheetViews>
  <sheetFormatPr defaultRowHeight="16.5"/>
  <cols>
    <col min="1" max="1" width="12" bestFit="1" customWidth="1"/>
    <col min="2" max="2" width="23.25" customWidth="1"/>
    <col min="3" max="3" width="14.375" customWidth="1"/>
    <col min="4" max="4" width="25.375" customWidth="1"/>
    <col min="5" max="5" width="10.625" customWidth="1"/>
    <col min="6" max="6" width="18.625" customWidth="1"/>
    <col min="7" max="7" width="13.375" customWidth="1"/>
    <col min="8" max="8" width="19.125" customWidth="1"/>
    <col min="9" max="9" width="20.5" customWidth="1"/>
    <col min="10" max="10" width="16.875" customWidth="1"/>
    <col min="11" max="11" width="39.875" customWidth="1"/>
  </cols>
  <sheetData>
    <row r="1" spans="1:11">
      <c r="A1" s="5" t="s">
        <v>13</v>
      </c>
      <c r="B1" s="5" t="s">
        <v>0</v>
      </c>
      <c r="C1" s="6" t="s">
        <v>152</v>
      </c>
      <c r="D1" s="5" t="s">
        <v>14</v>
      </c>
      <c r="E1" s="6" t="s">
        <v>74</v>
      </c>
      <c r="F1" s="5" t="s">
        <v>82</v>
      </c>
      <c r="G1" s="5" t="s">
        <v>15</v>
      </c>
      <c r="H1" s="5" t="s">
        <v>16</v>
      </c>
      <c r="I1" s="5" t="s">
        <v>17</v>
      </c>
      <c r="J1" s="5" t="s">
        <v>18</v>
      </c>
      <c r="K1" s="6" t="s">
        <v>77</v>
      </c>
    </row>
    <row r="2" spans="1:11">
      <c r="A2" s="103">
        <v>46134</v>
      </c>
      <c r="B2" s="80" t="s">
        <v>20</v>
      </c>
      <c r="C2" s="80">
        <v>310</v>
      </c>
      <c r="D2" s="22" t="s">
        <v>19</v>
      </c>
      <c r="E2" s="22" t="s">
        <v>97</v>
      </c>
      <c r="F2" s="23">
        <v>12.3</v>
      </c>
      <c r="G2" s="22">
        <v>30</v>
      </c>
      <c r="H2" s="24" t="str">
        <f>IF(F2="", "", IF(LOOKUP(9.9E+307, $C$2:C2)&gt;300, IF(F2&lt;=2.3, "A", IF(F2&lt;=4.5, "B", IF(F2&lt;=7.1, "C", "D"))), IF(F2&lt;=1.4, "A", IF(F2&lt;=2.8, "B", IF(F2&lt;=4.5, "C", "D")))))</f>
        <v>D</v>
      </c>
      <c r="I2" s="80" t="s">
        <v>98</v>
      </c>
      <c r="J2" s="22" t="str">
        <f t="shared" ref="J2:J13" si="0">IF(OR(H2="A", H2="B"), "양호", IF(H2="C", "보수필요", IF(H2="D", "즉시점검", "")))</f>
        <v>즉시점검</v>
      </c>
      <c r="K2" s="80"/>
    </row>
    <row r="3" spans="1:11">
      <c r="A3" s="104"/>
      <c r="B3" s="81"/>
      <c r="C3" s="81"/>
      <c r="D3" s="22" t="s">
        <v>19</v>
      </c>
      <c r="E3" s="22" t="s">
        <v>76</v>
      </c>
      <c r="F3" s="23">
        <v>12.8</v>
      </c>
      <c r="G3" s="22">
        <v>30</v>
      </c>
      <c r="H3" s="24" t="str">
        <f>IF(F3="", "", IF(LOOKUP(9.9E+307, $C$2:C3)&gt;300, IF(F3&lt;=2.3, "A", IF(F3&lt;=4.5, "B", IF(F3&lt;=7.1, "C", "D"))), IF(F3&lt;=1.4, "A", IF(F3&lt;=2.8, "B", IF(F3&lt;=4.5, "C", "D")))))</f>
        <v>D</v>
      </c>
      <c r="I3" s="82"/>
      <c r="J3" s="22" t="str">
        <f t="shared" si="0"/>
        <v>즉시점검</v>
      </c>
      <c r="K3" s="81"/>
    </row>
    <row r="4" spans="1:11">
      <c r="A4" s="104"/>
      <c r="B4" s="81"/>
      <c r="C4" s="81"/>
      <c r="D4" s="22" t="s">
        <v>71</v>
      </c>
      <c r="E4" s="22" t="s">
        <v>97</v>
      </c>
      <c r="F4" s="23">
        <v>2.8</v>
      </c>
      <c r="G4" s="22">
        <v>30</v>
      </c>
      <c r="H4" s="24" t="str">
        <f>IF(F4="", "", IF(LOOKUP(9.9E+307, $C$2:C4)&gt;300, IF(F4&lt;=2.3, "A", IF(F4&lt;=4.5, "B", IF(F4&lt;=7.1, "C", "D"))), IF(F4&lt;=1.4, "A", IF(F4&lt;=2.8, "B", IF(F4&lt;=4.5, "C", "D")))))</f>
        <v>B</v>
      </c>
      <c r="I4" s="22"/>
      <c r="J4" s="22" t="str">
        <f t="shared" si="0"/>
        <v>양호</v>
      </c>
      <c r="K4" s="81"/>
    </row>
    <row r="5" spans="1:11">
      <c r="A5" s="104"/>
      <c r="B5" s="81"/>
      <c r="C5" s="81"/>
      <c r="D5" s="22" t="s">
        <v>71</v>
      </c>
      <c r="E5" s="22" t="s">
        <v>76</v>
      </c>
      <c r="F5" s="23">
        <v>3.6</v>
      </c>
      <c r="G5" s="22">
        <v>30</v>
      </c>
      <c r="H5" s="24" t="str">
        <f>IF(F5="", "", IF(LOOKUP(9.9E+307, $C$2:C5)&gt;300, IF(F5&lt;=2.3, "A", IF(F5&lt;=4.5, "B", IF(F5&lt;=7.1, "C", "D"))), IF(F5&lt;=1.4, "A", IF(F5&lt;=2.8, "B", IF(F5&lt;=4.5, "C", "D")))))</f>
        <v>B</v>
      </c>
      <c r="I5" s="22"/>
      <c r="J5" s="22" t="str">
        <f t="shared" si="0"/>
        <v>양호</v>
      </c>
      <c r="K5" s="81"/>
    </row>
    <row r="6" spans="1:11">
      <c r="A6" s="104"/>
      <c r="B6" s="81"/>
      <c r="C6" s="81"/>
      <c r="D6" s="22" t="s">
        <v>102</v>
      </c>
      <c r="E6" s="22" t="s">
        <v>97</v>
      </c>
      <c r="F6" s="23">
        <v>0.8</v>
      </c>
      <c r="G6" s="22">
        <v>30</v>
      </c>
      <c r="H6" s="24" t="str">
        <f>IF(F6="", "", IF(LOOKUP(9.9E+307, $C$2:C6)&gt;300, IF(F6&lt;=2.3, "A", IF(F6&lt;=4.5, "B", IF(F6&lt;=7.1, "C", "D"))), IF(F6&lt;=1.4, "A", IF(F6&lt;=2.8, "B", IF(F6&lt;=4.5, "C", "D")))))</f>
        <v>A</v>
      </c>
      <c r="I6" s="22"/>
      <c r="J6" s="22" t="str">
        <f t="shared" si="0"/>
        <v>양호</v>
      </c>
      <c r="K6" s="81"/>
    </row>
    <row r="7" spans="1:11">
      <c r="A7" s="104"/>
      <c r="B7" s="81"/>
      <c r="C7" s="81"/>
      <c r="D7" s="22" t="s">
        <v>103</v>
      </c>
      <c r="E7" s="22" t="s">
        <v>76</v>
      </c>
      <c r="F7" s="23">
        <v>1.2</v>
      </c>
      <c r="G7" s="22">
        <v>30</v>
      </c>
      <c r="H7" s="24" t="str">
        <f>IF(F7="", "", IF(LOOKUP(9.9E+307, $C$2:C7)&gt;300, IF(F7&lt;=2.3, "A", IF(F7&lt;=4.5, "B", IF(F7&lt;=7.1, "C", "D"))), IF(F7&lt;=1.4, "A", IF(F7&lt;=2.8, "B", IF(F7&lt;=4.5, "C", "D")))))</f>
        <v>A</v>
      </c>
      <c r="I7" s="22"/>
      <c r="J7" s="22" t="str">
        <f t="shared" si="0"/>
        <v>양호</v>
      </c>
      <c r="K7" s="81"/>
    </row>
    <row r="8" spans="1:11">
      <c r="A8" s="104"/>
      <c r="B8" s="81"/>
      <c r="C8" s="81"/>
      <c r="D8" s="22" t="s">
        <v>19</v>
      </c>
      <c r="E8" s="22" t="s">
        <v>97</v>
      </c>
      <c r="F8" s="23">
        <v>10.6</v>
      </c>
      <c r="G8" s="22">
        <v>80</v>
      </c>
      <c r="H8" s="24" t="str">
        <f>IF(F8="", "", IF(LOOKUP(9.9E+307, $C$2:C8)&gt;300, IF(F8&lt;=2.3, "A", IF(F8&lt;=4.5, "B", IF(F8&lt;=7.1, "C", "D"))), IF(F8&lt;=1.4, "A", IF(F8&lt;=2.8, "B", IF(F8&lt;=4.5, "C", "D")))))</f>
        <v>D</v>
      </c>
      <c r="I8" s="80" t="s">
        <v>98</v>
      </c>
      <c r="J8" s="22" t="str">
        <f t="shared" si="0"/>
        <v>즉시점검</v>
      </c>
      <c r="K8" s="81"/>
    </row>
    <row r="9" spans="1:11">
      <c r="A9" s="104"/>
      <c r="B9" s="81"/>
      <c r="C9" s="81"/>
      <c r="D9" s="22" t="s">
        <v>19</v>
      </c>
      <c r="E9" s="22" t="s">
        <v>76</v>
      </c>
      <c r="F9" s="23">
        <v>7</v>
      </c>
      <c r="G9" s="22">
        <v>80</v>
      </c>
      <c r="H9" s="24" t="str">
        <f>IF(F9="", "", IF(LOOKUP(9.9E+307, $C$2:C9)&gt;300, IF(F9&lt;=2.3, "A", IF(F9&lt;=4.5, "B", IF(F9&lt;=7.1, "C", "D"))), IF(F9&lt;=1.4, "A", IF(F9&lt;=2.8, "B", IF(F9&lt;=4.5, "C", "D")))))</f>
        <v>C</v>
      </c>
      <c r="I9" s="82"/>
      <c r="J9" s="22" t="str">
        <f t="shared" si="0"/>
        <v>보수필요</v>
      </c>
      <c r="K9" s="81"/>
    </row>
    <row r="10" spans="1:11">
      <c r="A10" s="104"/>
      <c r="B10" s="81"/>
      <c r="C10" s="81"/>
      <c r="D10" s="22" t="s">
        <v>71</v>
      </c>
      <c r="E10" s="22" t="s">
        <v>97</v>
      </c>
      <c r="F10" s="23">
        <v>6</v>
      </c>
      <c r="G10" s="22">
        <v>80</v>
      </c>
      <c r="H10" s="24" t="str">
        <f>IF(F10="", "", IF(LOOKUP(9.9E+307, $C$2:C10)&gt;300, IF(F10&lt;=2.3, "A", IF(F10&lt;=4.5, "B", IF(F10&lt;=7.1, "C", "D"))), IF(F10&lt;=1.4, "A", IF(F10&lt;=2.8, "B", IF(F10&lt;=4.5, "C", "D")))))</f>
        <v>C</v>
      </c>
      <c r="I10" s="80" t="s">
        <v>98</v>
      </c>
      <c r="J10" s="22" t="str">
        <f t="shared" si="0"/>
        <v>보수필요</v>
      </c>
      <c r="K10" s="81"/>
    </row>
    <row r="11" spans="1:11">
      <c r="A11" s="104"/>
      <c r="B11" s="81"/>
      <c r="C11" s="81"/>
      <c r="D11" s="22" t="s">
        <v>71</v>
      </c>
      <c r="E11" s="22" t="s">
        <v>76</v>
      </c>
      <c r="F11" s="23">
        <v>7.9</v>
      </c>
      <c r="G11" s="22">
        <v>80</v>
      </c>
      <c r="H11" s="24" t="str">
        <f>IF(F11="", "", IF(LOOKUP(9.9E+307, $C$2:C11)&gt;300, IF(F11&lt;=2.3, "A", IF(F11&lt;=4.5, "B", IF(F11&lt;=7.1, "C", "D"))), IF(F11&lt;=1.4, "A", IF(F11&lt;=2.8, "B", IF(F11&lt;=4.5, "C", "D")))))</f>
        <v>D</v>
      </c>
      <c r="I11" s="82"/>
      <c r="J11" s="22" t="str">
        <f t="shared" si="0"/>
        <v>즉시점검</v>
      </c>
      <c r="K11" s="81"/>
    </row>
    <row r="12" spans="1:11">
      <c r="A12" s="104"/>
      <c r="B12" s="81"/>
      <c r="C12" s="81"/>
      <c r="D12" s="22" t="s">
        <v>102</v>
      </c>
      <c r="E12" s="22" t="s">
        <v>97</v>
      </c>
      <c r="F12" s="23">
        <v>1.2</v>
      </c>
      <c r="G12" s="22">
        <v>80</v>
      </c>
      <c r="H12" s="24" t="str">
        <f>IF(F12="", "", IF(LOOKUP(9.9E+307, $C$2:C12)&gt;300, IF(F12&lt;=2.3, "A", IF(F12&lt;=4.5, "B", IF(F12&lt;=7.1, "C", "D"))), IF(F12&lt;=1.4, "A", IF(F12&lt;=2.8, "B", IF(F12&lt;=4.5, "C", "D")))))</f>
        <v>A</v>
      </c>
      <c r="I12" s="22"/>
      <c r="J12" s="22" t="str">
        <f t="shared" si="0"/>
        <v>양호</v>
      </c>
      <c r="K12" s="81"/>
    </row>
    <row r="13" spans="1:11">
      <c r="A13" s="104"/>
      <c r="B13" s="82"/>
      <c r="C13" s="81"/>
      <c r="D13" s="22" t="s">
        <v>103</v>
      </c>
      <c r="E13" s="22" t="s">
        <v>76</v>
      </c>
      <c r="F13" s="23">
        <v>0.8</v>
      </c>
      <c r="G13" s="22">
        <v>80</v>
      </c>
      <c r="H13" s="24" t="str">
        <f>IF(F13="", "", IF(LOOKUP(9.9E+307, $C$2:C13)&gt;300, IF(F13&lt;=2.3, "A", IF(F13&lt;=4.5, "B", IF(F13&lt;=7.1, "C", "D"))), IF(F13&lt;=1.4, "A", IF(F13&lt;=2.8, "B", IF(F13&lt;=4.5, "C", "D")))))</f>
        <v>A</v>
      </c>
      <c r="I13" s="22"/>
      <c r="J13" s="22" t="str">
        <f t="shared" si="0"/>
        <v>양호</v>
      </c>
      <c r="K13" s="81"/>
    </row>
    <row r="14" spans="1:11">
      <c r="A14" s="104"/>
      <c r="B14" s="80" t="s">
        <v>99</v>
      </c>
      <c r="C14" s="81"/>
      <c r="D14" s="22" t="s">
        <v>19</v>
      </c>
      <c r="E14" s="22" t="s">
        <v>97</v>
      </c>
      <c r="F14" s="23">
        <v>0.6</v>
      </c>
      <c r="G14" s="22">
        <v>30</v>
      </c>
      <c r="H14" s="24" t="str">
        <f>IF(F14="", "", IF(LOOKUP(9.9E+307, $C$2:C14)&gt;300, IF(F14&lt;=2.3, "A", IF(F14&lt;=4.5, "B", IF(F14&lt;=7.1, "C", "D"))), IF(F14&lt;=1.4, "A", IF(F14&lt;=2.8, "B", IF(F14&lt;=4.5, "C", "D")))))</f>
        <v>A</v>
      </c>
      <c r="I14" s="22"/>
      <c r="J14" s="22" t="str">
        <f t="shared" ref="J14:J25" si="1">IF(OR(H14="A", H14="B"), "양호", IF(H14="C", "보수필요", IF(H14="D", "즉시점검", "")))</f>
        <v>양호</v>
      </c>
      <c r="K14" s="81"/>
    </row>
    <row r="15" spans="1:11">
      <c r="A15" s="104"/>
      <c r="B15" s="81"/>
      <c r="C15" s="81"/>
      <c r="D15" s="22" t="s">
        <v>19</v>
      </c>
      <c r="E15" s="22" t="s">
        <v>76</v>
      </c>
      <c r="F15" s="23">
        <v>0.9</v>
      </c>
      <c r="G15" s="22">
        <v>30</v>
      </c>
      <c r="H15" s="24" t="str">
        <f>IF(F15="", "", IF(LOOKUP(9.9E+307, $C$2:C15)&gt;300, IF(F15&lt;=2.3, "A", IF(F15&lt;=4.5, "B", IF(F15&lt;=7.1, "C", "D"))), IF(F15&lt;=1.4, "A", IF(F15&lt;=2.8, "B", IF(F15&lt;=4.5, "C", "D")))))</f>
        <v>A</v>
      </c>
      <c r="I15" s="22"/>
      <c r="J15" s="22" t="str">
        <f t="shared" si="1"/>
        <v>양호</v>
      </c>
      <c r="K15" s="81"/>
    </row>
    <row r="16" spans="1:11">
      <c r="A16" s="104"/>
      <c r="B16" s="81"/>
      <c r="C16" s="81"/>
      <c r="D16" s="22" t="s">
        <v>71</v>
      </c>
      <c r="E16" s="22" t="s">
        <v>97</v>
      </c>
      <c r="F16" s="23">
        <v>0.7</v>
      </c>
      <c r="G16" s="22">
        <v>30</v>
      </c>
      <c r="H16" s="24" t="str">
        <f>IF(F16="", "", IF(LOOKUP(9.9E+307, $C$2:C16)&gt;300, IF(F16&lt;=2.3, "A", IF(F16&lt;=4.5, "B", IF(F16&lt;=7.1, "C", "D"))), IF(F16&lt;=1.4, "A", IF(F16&lt;=2.8, "B", IF(F16&lt;=4.5, "C", "D")))))</f>
        <v>A</v>
      </c>
      <c r="I16" s="22"/>
      <c r="J16" s="22" t="str">
        <f t="shared" si="1"/>
        <v>양호</v>
      </c>
      <c r="K16" s="81"/>
    </row>
    <row r="17" spans="1:11">
      <c r="A17" s="104"/>
      <c r="B17" s="81"/>
      <c r="C17" s="81"/>
      <c r="D17" s="22" t="s">
        <v>71</v>
      </c>
      <c r="E17" s="22" t="s">
        <v>76</v>
      </c>
      <c r="F17" s="23">
        <v>0.7</v>
      </c>
      <c r="G17" s="22">
        <v>30</v>
      </c>
      <c r="H17" s="24" t="str">
        <f>IF(F17="", "", IF(LOOKUP(9.9E+307, $C$2:C17)&gt;300, IF(F17&lt;=2.3, "A", IF(F17&lt;=4.5, "B", IF(F17&lt;=7.1, "C", "D"))), IF(F17&lt;=1.4, "A", IF(F17&lt;=2.8, "B", IF(F17&lt;=4.5, "C", "D")))))</f>
        <v>A</v>
      </c>
      <c r="I17" s="22"/>
      <c r="J17" s="22" t="str">
        <f t="shared" si="1"/>
        <v>양호</v>
      </c>
      <c r="K17" s="81"/>
    </row>
    <row r="18" spans="1:11">
      <c r="A18" s="104"/>
      <c r="B18" s="81"/>
      <c r="C18" s="81"/>
      <c r="D18" s="22" t="s">
        <v>102</v>
      </c>
      <c r="E18" s="22" t="s">
        <v>97</v>
      </c>
      <c r="F18" s="23">
        <v>4</v>
      </c>
      <c r="G18" s="22">
        <v>30</v>
      </c>
      <c r="H18" s="24" t="str">
        <f>IF(F18="", "", IF(LOOKUP(9.9E+307, $C$2:C18)&gt;300, IF(F18&lt;=2.3, "A", IF(F18&lt;=4.5, "B", IF(F18&lt;=7.1, "C", "D"))), IF(F18&lt;=1.4, "A", IF(F18&lt;=2.8, "B", IF(F18&lt;=4.5, "C", "D")))))</f>
        <v>B</v>
      </c>
      <c r="I18" s="22"/>
      <c r="J18" s="22" t="str">
        <f t="shared" si="1"/>
        <v>양호</v>
      </c>
      <c r="K18" s="81"/>
    </row>
    <row r="19" spans="1:11">
      <c r="A19" s="104"/>
      <c r="B19" s="81"/>
      <c r="C19" s="81"/>
      <c r="D19" s="22" t="s">
        <v>103</v>
      </c>
      <c r="E19" s="22" t="s">
        <v>76</v>
      </c>
      <c r="F19" s="23">
        <v>4.4000000000000004</v>
      </c>
      <c r="G19" s="22">
        <v>30</v>
      </c>
      <c r="H19" s="24" t="str">
        <f>IF(F19="", "", IF(LOOKUP(9.9E+307, $C$2:C19)&gt;300, IF(F19&lt;=2.3, "A", IF(F19&lt;=4.5, "B", IF(F19&lt;=7.1, "C", "D"))), IF(F19&lt;=1.4, "A", IF(F19&lt;=2.8, "B", IF(F19&lt;=4.5, "C", "D")))))</f>
        <v>B</v>
      </c>
      <c r="I19" s="22"/>
      <c r="J19" s="22" t="str">
        <f t="shared" si="1"/>
        <v>양호</v>
      </c>
      <c r="K19" s="81"/>
    </row>
    <row r="20" spans="1:11">
      <c r="A20" s="104"/>
      <c r="B20" s="81"/>
      <c r="C20" s="81"/>
      <c r="D20" s="22" t="s">
        <v>19</v>
      </c>
      <c r="E20" s="22" t="s">
        <v>97</v>
      </c>
      <c r="F20" s="23">
        <v>0.6</v>
      </c>
      <c r="G20" s="22">
        <v>80</v>
      </c>
      <c r="H20" s="24" t="str">
        <f>IF(F20="", "", IF(LOOKUP(9.9E+307, $C$2:C20)&gt;300, IF(F20&lt;=2.3, "A", IF(F20&lt;=4.5, "B", IF(F20&lt;=7.1, "C", "D"))), IF(F20&lt;=1.4, "A", IF(F20&lt;=2.8, "B", IF(F20&lt;=4.5, "C", "D")))))</f>
        <v>A</v>
      </c>
      <c r="I20" s="22"/>
      <c r="J20" s="22" t="str">
        <f t="shared" si="1"/>
        <v>양호</v>
      </c>
      <c r="K20" s="81"/>
    </row>
    <row r="21" spans="1:11">
      <c r="A21" s="104"/>
      <c r="B21" s="81"/>
      <c r="C21" s="81"/>
      <c r="D21" s="22" t="s">
        <v>19</v>
      </c>
      <c r="E21" s="22" t="s">
        <v>76</v>
      </c>
      <c r="F21" s="23">
        <v>1</v>
      </c>
      <c r="G21" s="22">
        <v>80</v>
      </c>
      <c r="H21" s="24" t="str">
        <f>IF(F21="", "", IF(LOOKUP(9.9E+307, $C$2:C21)&gt;300, IF(F21&lt;=2.3, "A", IF(F21&lt;=4.5, "B", IF(F21&lt;=7.1, "C", "D"))), IF(F21&lt;=1.4, "A", IF(F21&lt;=2.8, "B", IF(F21&lt;=4.5, "C", "D")))))</f>
        <v>A</v>
      </c>
      <c r="I21" s="22"/>
      <c r="J21" s="22" t="str">
        <f t="shared" si="1"/>
        <v>양호</v>
      </c>
      <c r="K21" s="81"/>
    </row>
    <row r="22" spans="1:11">
      <c r="A22" s="104"/>
      <c r="B22" s="81"/>
      <c r="C22" s="81"/>
      <c r="D22" s="22" t="s">
        <v>71</v>
      </c>
      <c r="E22" s="22" t="s">
        <v>97</v>
      </c>
      <c r="F22" s="23">
        <v>0.9</v>
      </c>
      <c r="G22" s="22">
        <v>80</v>
      </c>
      <c r="H22" s="24" t="str">
        <f>IF(F22="", "", IF(LOOKUP(9.9E+307, $C$2:C22)&gt;300, IF(F22&lt;=2.3, "A", IF(F22&lt;=4.5, "B", IF(F22&lt;=7.1, "C", "D"))), IF(F22&lt;=1.4, "A", IF(F22&lt;=2.8, "B", IF(F22&lt;=4.5, "C", "D")))))</f>
        <v>A</v>
      </c>
      <c r="I22" s="22"/>
      <c r="J22" s="22" t="str">
        <f t="shared" si="1"/>
        <v>양호</v>
      </c>
      <c r="K22" s="81"/>
    </row>
    <row r="23" spans="1:11">
      <c r="A23" s="104"/>
      <c r="B23" s="81"/>
      <c r="C23" s="81"/>
      <c r="D23" s="22" t="s">
        <v>71</v>
      </c>
      <c r="E23" s="22" t="s">
        <v>76</v>
      </c>
      <c r="F23" s="23">
        <v>1.1000000000000001</v>
      </c>
      <c r="G23" s="22">
        <v>80</v>
      </c>
      <c r="H23" s="24" t="str">
        <f>IF(F23="", "", IF(LOOKUP(9.9E+307, $C$2:C23)&gt;300, IF(F23&lt;=2.3, "A", IF(F23&lt;=4.5, "B", IF(F23&lt;=7.1, "C", "D"))), IF(F23&lt;=1.4, "A", IF(F23&lt;=2.8, "B", IF(F23&lt;=4.5, "C", "D")))))</f>
        <v>A</v>
      </c>
      <c r="I23" s="22"/>
      <c r="J23" s="22" t="str">
        <f t="shared" si="1"/>
        <v>양호</v>
      </c>
      <c r="K23" s="81"/>
    </row>
    <row r="24" spans="1:11">
      <c r="A24" s="104"/>
      <c r="B24" s="81"/>
      <c r="C24" s="81"/>
      <c r="D24" s="22" t="s">
        <v>102</v>
      </c>
      <c r="E24" s="22" t="s">
        <v>97</v>
      </c>
      <c r="F24" s="23">
        <v>4</v>
      </c>
      <c r="G24" s="22">
        <v>80</v>
      </c>
      <c r="H24" s="24" t="str">
        <f>IF(F24="", "", IF(LOOKUP(9.9E+307, $C$2:C24)&gt;300, IF(F24&lt;=2.3, "A", IF(F24&lt;=4.5, "B", IF(F24&lt;=7.1, "C", "D"))), IF(F24&lt;=1.4, "A", IF(F24&lt;=2.8, "B", IF(F24&lt;=4.5, "C", "D")))))</f>
        <v>B</v>
      </c>
      <c r="I24" s="22"/>
      <c r="J24" s="22" t="str">
        <f t="shared" si="1"/>
        <v>양호</v>
      </c>
      <c r="K24" s="81"/>
    </row>
    <row r="25" spans="1:11">
      <c r="A25" s="104"/>
      <c r="B25" s="82"/>
      <c r="C25" s="81"/>
      <c r="D25" s="22" t="s">
        <v>103</v>
      </c>
      <c r="E25" s="22" t="s">
        <v>76</v>
      </c>
      <c r="F25" s="23">
        <v>4.4000000000000004</v>
      </c>
      <c r="G25" s="22">
        <v>80</v>
      </c>
      <c r="H25" s="24" t="str">
        <f>IF(F25="", "", IF(LOOKUP(9.9E+307, $C$2:C25)&gt;300, IF(F25&lt;=2.3, "A", IF(F25&lt;=4.5, "B", IF(F25&lt;=7.1, "C", "D"))), IF(F25&lt;=1.4, "A", IF(F25&lt;=2.8, "B", IF(F25&lt;=4.5, "C", "D")))))</f>
        <v>B</v>
      </c>
      <c r="I25" s="22"/>
      <c r="J25" s="22" t="str">
        <f t="shared" si="1"/>
        <v>양호</v>
      </c>
      <c r="K25" s="81"/>
    </row>
    <row r="26" spans="1:11">
      <c r="A26" s="104"/>
      <c r="B26" s="80" t="s">
        <v>100</v>
      </c>
      <c r="C26" s="81"/>
      <c r="D26" s="22" t="s">
        <v>19</v>
      </c>
      <c r="E26" s="22" t="s">
        <v>97</v>
      </c>
      <c r="F26" s="23">
        <v>1.7</v>
      </c>
      <c r="G26" s="22">
        <v>30</v>
      </c>
      <c r="H26" s="24" t="str">
        <f>IF(F26="", "", IF(LOOKUP(9.9E+307, $C$2:C26)&gt;300, IF(F26&lt;=2.3, "A", IF(F26&lt;=4.5, "B", IF(F26&lt;=7.1, "C", "D"))), IF(F26&lt;=1.4, "A", IF(F26&lt;=2.8, "B", IF(F26&lt;=4.5, "C", "D")))))</f>
        <v>A</v>
      </c>
      <c r="I26" s="22"/>
      <c r="J26" s="22" t="str">
        <f t="shared" ref="J26:J37" si="2">IF(OR(H26="A", H26="B"), "양호", IF(H26="C", "보수필요", IF(H26="D", "즉시점검", "")))</f>
        <v>양호</v>
      </c>
      <c r="K26" s="81"/>
    </row>
    <row r="27" spans="1:11">
      <c r="A27" s="104"/>
      <c r="B27" s="81"/>
      <c r="C27" s="81"/>
      <c r="D27" s="22" t="s">
        <v>19</v>
      </c>
      <c r="E27" s="22" t="s">
        <v>76</v>
      </c>
      <c r="F27" s="23">
        <v>1.8</v>
      </c>
      <c r="G27" s="22">
        <v>30</v>
      </c>
      <c r="H27" s="24" t="str">
        <f>IF(F27="", "", IF(LOOKUP(9.9E+307, $C$2:C27)&gt;300, IF(F27&lt;=2.3, "A", IF(F27&lt;=4.5, "B", IF(F27&lt;=7.1, "C", "D"))), IF(F27&lt;=1.4, "A", IF(F27&lt;=2.8, "B", IF(F27&lt;=4.5, "C", "D")))))</f>
        <v>A</v>
      </c>
      <c r="I27" s="22"/>
      <c r="J27" s="22" t="str">
        <f t="shared" si="2"/>
        <v>양호</v>
      </c>
      <c r="K27" s="81"/>
    </row>
    <row r="28" spans="1:11">
      <c r="A28" s="104"/>
      <c r="B28" s="81"/>
      <c r="C28" s="81"/>
      <c r="D28" s="22" t="s">
        <v>71</v>
      </c>
      <c r="E28" s="22" t="s">
        <v>97</v>
      </c>
      <c r="F28" s="23">
        <v>1.1000000000000001</v>
      </c>
      <c r="G28" s="22">
        <v>30</v>
      </c>
      <c r="H28" s="24" t="str">
        <f>IF(F28="", "", IF(LOOKUP(9.9E+307, $C$2:C28)&gt;300, IF(F28&lt;=2.3, "A", IF(F28&lt;=4.5, "B", IF(F28&lt;=7.1, "C", "D"))), IF(F28&lt;=1.4, "A", IF(F28&lt;=2.8, "B", IF(F28&lt;=4.5, "C", "D")))))</f>
        <v>A</v>
      </c>
      <c r="I28" s="22"/>
      <c r="J28" s="22" t="str">
        <f t="shared" si="2"/>
        <v>양호</v>
      </c>
      <c r="K28" s="81"/>
    </row>
    <row r="29" spans="1:11">
      <c r="A29" s="104"/>
      <c r="B29" s="81"/>
      <c r="C29" s="81"/>
      <c r="D29" s="22" t="s">
        <v>71</v>
      </c>
      <c r="E29" s="22" t="s">
        <v>76</v>
      </c>
      <c r="F29" s="23">
        <v>1.1000000000000001</v>
      </c>
      <c r="G29" s="22">
        <v>30</v>
      </c>
      <c r="H29" s="24" t="str">
        <f>IF(F29="", "", IF(LOOKUP(9.9E+307, $C$2:C29)&gt;300, IF(F29&lt;=2.3, "A", IF(F29&lt;=4.5, "B", IF(F29&lt;=7.1, "C", "D"))), IF(F29&lt;=1.4, "A", IF(F29&lt;=2.8, "B", IF(F29&lt;=4.5, "C", "D")))))</f>
        <v>A</v>
      </c>
      <c r="I29" s="22"/>
      <c r="J29" s="22" t="str">
        <f t="shared" si="2"/>
        <v>양호</v>
      </c>
      <c r="K29" s="81"/>
    </row>
    <row r="30" spans="1:11">
      <c r="A30" s="104"/>
      <c r="B30" s="81"/>
      <c r="C30" s="81"/>
      <c r="D30" s="22" t="s">
        <v>102</v>
      </c>
      <c r="E30" s="22" t="s">
        <v>97</v>
      </c>
      <c r="F30" s="23">
        <v>7.1</v>
      </c>
      <c r="G30" s="22">
        <v>30</v>
      </c>
      <c r="H30" s="24" t="str">
        <f>IF(F30="", "", IF(LOOKUP(9.9E+307, $C$2:C30)&gt;300, IF(F30&lt;=2.3, "A", IF(F30&lt;=4.5, "B", IF(F30&lt;=7.1, "C", "D"))), IF(F30&lt;=1.4, "A", IF(F30&lt;=2.8, "B", IF(F30&lt;=4.5, "C", "D")))))</f>
        <v>C</v>
      </c>
      <c r="I30" s="80" t="s">
        <v>104</v>
      </c>
      <c r="J30" s="22" t="str">
        <f t="shared" si="2"/>
        <v>보수필요</v>
      </c>
      <c r="K30" s="81"/>
    </row>
    <row r="31" spans="1:11">
      <c r="A31" s="104"/>
      <c r="B31" s="81"/>
      <c r="C31" s="81"/>
      <c r="D31" s="22" t="s">
        <v>103</v>
      </c>
      <c r="E31" s="22" t="s">
        <v>76</v>
      </c>
      <c r="F31" s="23">
        <v>7.1</v>
      </c>
      <c r="G31" s="22">
        <v>30</v>
      </c>
      <c r="H31" s="24" t="str">
        <f>IF(F31="", "", IF(LOOKUP(9.9E+307, $C$2:C31)&gt;300, IF(F31&lt;=2.3, "A", IF(F31&lt;=4.5, "B", IF(F31&lt;=7.1, "C", "D"))), IF(F31&lt;=1.4, "A", IF(F31&lt;=2.8, "B", IF(F31&lt;=4.5, "C", "D")))))</f>
        <v>C</v>
      </c>
      <c r="I31" s="82"/>
      <c r="J31" s="22" t="str">
        <f t="shared" si="2"/>
        <v>보수필요</v>
      </c>
      <c r="K31" s="81"/>
    </row>
    <row r="32" spans="1:11">
      <c r="A32" s="104"/>
      <c r="B32" s="81"/>
      <c r="C32" s="81"/>
      <c r="D32" s="22" t="s">
        <v>19</v>
      </c>
      <c r="E32" s="22" t="s">
        <v>97</v>
      </c>
      <c r="F32" s="23">
        <v>0.9</v>
      </c>
      <c r="G32" s="22">
        <v>80</v>
      </c>
      <c r="H32" s="24" t="str">
        <f>IF(F32="", "", IF(LOOKUP(9.9E+307, $C$2:C32)&gt;300, IF(F32&lt;=2.3, "A", IF(F32&lt;=4.5, "B", IF(F32&lt;=7.1, "C", "D"))), IF(F32&lt;=1.4, "A", IF(F32&lt;=2.8, "B", IF(F32&lt;=4.5, "C", "D")))))</f>
        <v>A</v>
      </c>
      <c r="I32" s="22"/>
      <c r="J32" s="22" t="str">
        <f t="shared" si="2"/>
        <v>양호</v>
      </c>
      <c r="K32" s="81"/>
    </row>
    <row r="33" spans="1:11">
      <c r="A33" s="104"/>
      <c r="B33" s="81"/>
      <c r="C33" s="81"/>
      <c r="D33" s="22" t="s">
        <v>19</v>
      </c>
      <c r="E33" s="22" t="s">
        <v>76</v>
      </c>
      <c r="F33" s="23">
        <v>1.1000000000000001</v>
      </c>
      <c r="G33" s="22">
        <v>80</v>
      </c>
      <c r="H33" s="24" t="str">
        <f>IF(F33="", "", IF(LOOKUP(9.9E+307, $C$2:C33)&gt;300, IF(F33&lt;=2.3, "A", IF(F33&lt;=4.5, "B", IF(F33&lt;=7.1, "C", "D"))), IF(F33&lt;=1.4, "A", IF(F33&lt;=2.8, "B", IF(F33&lt;=4.5, "C", "D")))))</f>
        <v>A</v>
      </c>
      <c r="I33" s="22"/>
      <c r="J33" s="22" t="str">
        <f t="shared" si="2"/>
        <v>양호</v>
      </c>
      <c r="K33" s="81"/>
    </row>
    <row r="34" spans="1:11">
      <c r="A34" s="104"/>
      <c r="B34" s="81"/>
      <c r="C34" s="81"/>
      <c r="D34" s="22" t="s">
        <v>71</v>
      </c>
      <c r="E34" s="22" t="s">
        <v>97</v>
      </c>
      <c r="F34" s="23">
        <v>1.1000000000000001</v>
      </c>
      <c r="G34" s="22">
        <v>80</v>
      </c>
      <c r="H34" s="24" t="str">
        <f>IF(F34="", "", IF(LOOKUP(9.9E+307, $C$2:C34)&gt;300, IF(F34&lt;=2.3, "A", IF(F34&lt;=4.5, "B", IF(F34&lt;=7.1, "C", "D"))), IF(F34&lt;=1.4, "A", IF(F34&lt;=2.8, "B", IF(F34&lt;=4.5, "C", "D")))))</f>
        <v>A</v>
      </c>
      <c r="I34" s="22"/>
      <c r="J34" s="22" t="str">
        <f t="shared" si="2"/>
        <v>양호</v>
      </c>
      <c r="K34" s="81"/>
    </row>
    <row r="35" spans="1:11">
      <c r="A35" s="104"/>
      <c r="B35" s="81"/>
      <c r="C35" s="81"/>
      <c r="D35" s="22" t="s">
        <v>71</v>
      </c>
      <c r="E35" s="22" t="s">
        <v>76</v>
      </c>
      <c r="F35" s="23">
        <v>1.2</v>
      </c>
      <c r="G35" s="22">
        <v>80</v>
      </c>
      <c r="H35" s="24" t="str">
        <f>IF(F35="", "", IF(LOOKUP(9.9E+307, $C$2:C35)&gt;300, IF(F35&lt;=2.3, "A", IF(F35&lt;=4.5, "B", IF(F35&lt;=7.1, "C", "D"))), IF(F35&lt;=1.4, "A", IF(F35&lt;=2.8, "B", IF(F35&lt;=4.5, "C", "D")))))</f>
        <v>A</v>
      </c>
      <c r="I35" s="22"/>
      <c r="J35" s="22" t="str">
        <f t="shared" si="2"/>
        <v>양호</v>
      </c>
      <c r="K35" s="81"/>
    </row>
    <row r="36" spans="1:11">
      <c r="A36" s="104"/>
      <c r="B36" s="81"/>
      <c r="C36" s="81"/>
      <c r="D36" s="22" t="s">
        <v>102</v>
      </c>
      <c r="E36" s="22" t="s">
        <v>97</v>
      </c>
      <c r="F36" s="23">
        <v>4.0999999999999996</v>
      </c>
      <c r="G36" s="22">
        <v>80</v>
      </c>
      <c r="H36" s="24" t="str">
        <f>IF(F36="", "", IF(LOOKUP(9.9E+307, $C$2:C36)&gt;300, IF(F36&lt;=2.3, "A", IF(F36&lt;=4.5, "B", IF(F36&lt;=7.1, "C", "D"))), IF(F36&lt;=1.4, "A", IF(F36&lt;=2.8, "B", IF(F36&lt;=4.5, "C", "D")))))</f>
        <v>B</v>
      </c>
      <c r="I36" s="22"/>
      <c r="J36" s="22" t="str">
        <f t="shared" si="2"/>
        <v>양호</v>
      </c>
      <c r="K36" s="81"/>
    </row>
    <row r="37" spans="1:11">
      <c r="A37" s="104"/>
      <c r="B37" s="82"/>
      <c r="C37" s="81"/>
      <c r="D37" s="22" t="s">
        <v>103</v>
      </c>
      <c r="E37" s="22" t="s">
        <v>76</v>
      </c>
      <c r="F37" s="23">
        <v>4.2</v>
      </c>
      <c r="G37" s="22">
        <v>80</v>
      </c>
      <c r="H37" s="24" t="str">
        <f>IF(F37="", "", IF(LOOKUP(9.9E+307, $C$2:C37)&gt;300, IF(F37&lt;=2.3, "A", IF(F37&lt;=4.5, "B", IF(F37&lt;=7.1, "C", "D"))), IF(F37&lt;=1.4, "A", IF(F37&lt;=2.8, "B", IF(F37&lt;=4.5, "C", "D")))))</f>
        <v>B</v>
      </c>
      <c r="I37" s="22"/>
      <c r="J37" s="22" t="str">
        <f t="shared" si="2"/>
        <v>양호</v>
      </c>
      <c r="K37" s="81"/>
    </row>
    <row r="38" spans="1:11">
      <c r="A38" s="104"/>
      <c r="B38" s="80" t="s">
        <v>101</v>
      </c>
      <c r="C38" s="81"/>
      <c r="D38" s="22" t="s">
        <v>19</v>
      </c>
      <c r="E38" s="22" t="s">
        <v>97</v>
      </c>
      <c r="F38" s="23">
        <v>0.7</v>
      </c>
      <c r="G38" s="22">
        <v>30</v>
      </c>
      <c r="H38" s="24" t="str">
        <f>IF(F38="", "", IF(LOOKUP(9.9E+307, $C$2:C38)&gt;300, IF(F38&lt;=2.3, "A", IF(F38&lt;=4.5, "B", IF(F38&lt;=7.1, "C", "D"))), IF(F38&lt;=1.4, "A", IF(F38&lt;=2.8, "B", IF(F38&lt;=4.5, "C", "D")))))</f>
        <v>A</v>
      </c>
      <c r="I38" s="22"/>
      <c r="J38" s="22" t="str">
        <f t="shared" ref="J38:J49" si="3">IF(OR(H38="A", H38="B"), "양호", IF(H38="C", "보수필요", IF(H38="D", "즉시점검", "")))</f>
        <v>양호</v>
      </c>
      <c r="K38" s="81"/>
    </row>
    <row r="39" spans="1:11">
      <c r="A39" s="104"/>
      <c r="B39" s="81"/>
      <c r="C39" s="81"/>
      <c r="D39" s="22" t="s">
        <v>19</v>
      </c>
      <c r="E39" s="22" t="s">
        <v>76</v>
      </c>
      <c r="F39" s="23">
        <v>0.8</v>
      </c>
      <c r="G39" s="22">
        <v>30</v>
      </c>
      <c r="H39" s="24" t="str">
        <f>IF(F39="", "", IF(LOOKUP(9.9E+307, $C$2:C39)&gt;300, IF(F39&lt;=2.3, "A", IF(F39&lt;=4.5, "B", IF(F39&lt;=7.1, "C", "D"))), IF(F39&lt;=1.4, "A", IF(F39&lt;=2.8, "B", IF(F39&lt;=4.5, "C", "D")))))</f>
        <v>A</v>
      </c>
      <c r="I39" s="22"/>
      <c r="J39" s="22" t="str">
        <f t="shared" si="3"/>
        <v>양호</v>
      </c>
      <c r="K39" s="81"/>
    </row>
    <row r="40" spans="1:11">
      <c r="A40" s="104"/>
      <c r="B40" s="81"/>
      <c r="C40" s="81"/>
      <c r="D40" s="22" t="s">
        <v>71</v>
      </c>
      <c r="E40" s="22" t="s">
        <v>97</v>
      </c>
      <c r="F40" s="23">
        <v>1.2</v>
      </c>
      <c r="G40" s="22">
        <v>30</v>
      </c>
      <c r="H40" s="24" t="str">
        <f>IF(F40="", "", IF(LOOKUP(9.9E+307, $C$2:C40)&gt;300, IF(F40&lt;=2.3, "A", IF(F40&lt;=4.5, "B", IF(F40&lt;=7.1, "C", "D"))), IF(F40&lt;=1.4, "A", IF(F40&lt;=2.8, "B", IF(F40&lt;=4.5, "C", "D")))))</f>
        <v>A</v>
      </c>
      <c r="I40" s="22"/>
      <c r="J40" s="22" t="str">
        <f t="shared" si="3"/>
        <v>양호</v>
      </c>
      <c r="K40" s="81"/>
    </row>
    <row r="41" spans="1:11">
      <c r="A41" s="104"/>
      <c r="B41" s="81"/>
      <c r="C41" s="81"/>
      <c r="D41" s="22" t="s">
        <v>71</v>
      </c>
      <c r="E41" s="22" t="s">
        <v>76</v>
      </c>
      <c r="F41" s="23">
        <v>0.9</v>
      </c>
      <c r="G41" s="22">
        <v>30</v>
      </c>
      <c r="H41" s="24" t="str">
        <f>IF(F41="", "", IF(LOOKUP(9.9E+307, $C$2:C41)&gt;300, IF(F41&lt;=2.3, "A", IF(F41&lt;=4.5, "B", IF(F41&lt;=7.1, "C", "D"))), IF(F41&lt;=1.4, "A", IF(F41&lt;=2.8, "B", IF(F41&lt;=4.5, "C", "D")))))</f>
        <v>A</v>
      </c>
      <c r="I41" s="22"/>
      <c r="J41" s="22" t="str">
        <f t="shared" si="3"/>
        <v>양호</v>
      </c>
      <c r="K41" s="81"/>
    </row>
    <row r="42" spans="1:11">
      <c r="A42" s="104"/>
      <c r="B42" s="81"/>
      <c r="C42" s="81"/>
      <c r="D42" s="22" t="s">
        <v>102</v>
      </c>
      <c r="E42" s="22" t="s">
        <v>97</v>
      </c>
      <c r="F42" s="23">
        <v>4.0999999999999996</v>
      </c>
      <c r="G42" s="22">
        <v>30</v>
      </c>
      <c r="H42" s="24" t="str">
        <f>IF(F42="", "", IF(LOOKUP(9.9E+307, $C$2:C42)&gt;300, IF(F42&lt;=2.3, "A", IF(F42&lt;=4.5, "B", IF(F42&lt;=7.1, "C", "D"))), IF(F42&lt;=1.4, "A", IF(F42&lt;=2.8, "B", IF(F42&lt;=4.5, "C", "D")))))</f>
        <v>B</v>
      </c>
      <c r="I42" s="22"/>
      <c r="J42" s="22" t="str">
        <f t="shared" si="3"/>
        <v>양호</v>
      </c>
      <c r="K42" s="81"/>
    </row>
    <row r="43" spans="1:11">
      <c r="A43" s="104"/>
      <c r="B43" s="81"/>
      <c r="C43" s="81"/>
      <c r="D43" s="22" t="s">
        <v>103</v>
      </c>
      <c r="E43" s="22" t="s">
        <v>76</v>
      </c>
      <c r="F43" s="23">
        <v>3.5</v>
      </c>
      <c r="G43" s="22">
        <v>30</v>
      </c>
      <c r="H43" s="24" t="str">
        <f>IF(F43="", "", IF(LOOKUP(9.9E+307, $C$2:C43)&gt;300, IF(F43&lt;=2.3, "A", IF(F43&lt;=4.5, "B", IF(F43&lt;=7.1, "C", "D"))), IF(F43&lt;=1.4, "A", IF(F43&lt;=2.8, "B", IF(F43&lt;=4.5, "C", "D")))))</f>
        <v>B</v>
      </c>
      <c r="I43" s="22"/>
      <c r="J43" s="22" t="str">
        <f t="shared" si="3"/>
        <v>양호</v>
      </c>
      <c r="K43" s="81"/>
    </row>
    <row r="44" spans="1:11">
      <c r="A44" s="104"/>
      <c r="B44" s="81"/>
      <c r="C44" s="81"/>
      <c r="D44" s="22" t="s">
        <v>19</v>
      </c>
      <c r="E44" s="22" t="s">
        <v>97</v>
      </c>
      <c r="F44" s="23">
        <v>0.9</v>
      </c>
      <c r="G44" s="22">
        <v>90</v>
      </c>
      <c r="H44" s="24" t="str">
        <f>IF(F44="", "", IF(LOOKUP(9.9E+307, $C$2:C44)&gt;300, IF(F44&lt;=2.3, "A", IF(F44&lt;=4.5, "B", IF(F44&lt;=7.1, "C", "D"))), IF(F44&lt;=1.4, "A", IF(F44&lt;=2.8, "B", IF(F44&lt;=4.5, "C", "D")))))</f>
        <v>A</v>
      </c>
      <c r="I44" s="22"/>
      <c r="J44" s="22" t="str">
        <f t="shared" si="3"/>
        <v>양호</v>
      </c>
      <c r="K44" s="81"/>
    </row>
    <row r="45" spans="1:11">
      <c r="A45" s="104"/>
      <c r="B45" s="81"/>
      <c r="C45" s="81"/>
      <c r="D45" s="22" t="s">
        <v>19</v>
      </c>
      <c r="E45" s="22" t="s">
        <v>76</v>
      </c>
      <c r="F45" s="23">
        <v>0.4</v>
      </c>
      <c r="G45" s="22">
        <v>90</v>
      </c>
      <c r="H45" s="24" t="str">
        <f>IF(F45="", "", IF(LOOKUP(9.9E+307, $C$2:C45)&gt;300, IF(F45&lt;=2.3, "A", IF(F45&lt;=4.5, "B", IF(F45&lt;=7.1, "C", "D"))), IF(F45&lt;=1.4, "A", IF(F45&lt;=2.8, "B", IF(F45&lt;=4.5, "C", "D")))))</f>
        <v>A</v>
      </c>
      <c r="I45" s="22"/>
      <c r="J45" s="22" t="str">
        <f t="shared" si="3"/>
        <v>양호</v>
      </c>
      <c r="K45" s="81"/>
    </row>
    <row r="46" spans="1:11">
      <c r="A46" s="104"/>
      <c r="B46" s="81"/>
      <c r="C46" s="81"/>
      <c r="D46" s="22" t="s">
        <v>71</v>
      </c>
      <c r="E46" s="22" t="s">
        <v>97</v>
      </c>
      <c r="F46" s="23">
        <v>1.8</v>
      </c>
      <c r="G46" s="22">
        <v>90</v>
      </c>
      <c r="H46" s="24" t="str">
        <f>IF(F46="", "", IF(LOOKUP(9.9E+307, $C$2:C46)&gt;300, IF(F46&lt;=2.3, "A", IF(F46&lt;=4.5, "B", IF(F46&lt;=7.1, "C", "D"))), IF(F46&lt;=1.4, "A", IF(F46&lt;=2.8, "B", IF(F46&lt;=4.5, "C", "D")))))</f>
        <v>A</v>
      </c>
      <c r="I46" s="22"/>
      <c r="J46" s="22" t="str">
        <f t="shared" si="3"/>
        <v>양호</v>
      </c>
      <c r="K46" s="81"/>
    </row>
    <row r="47" spans="1:11">
      <c r="A47" s="104"/>
      <c r="B47" s="81"/>
      <c r="C47" s="81"/>
      <c r="D47" s="22" t="s">
        <v>71</v>
      </c>
      <c r="E47" s="22" t="s">
        <v>76</v>
      </c>
      <c r="F47" s="23">
        <v>2.2000000000000002</v>
      </c>
      <c r="G47" s="22">
        <v>90</v>
      </c>
      <c r="H47" s="24" t="str">
        <f>IF(F47="", "", IF(LOOKUP(9.9E+307, $C$2:C47)&gt;300, IF(F47&lt;=2.3, "A", IF(F47&lt;=4.5, "B", IF(F47&lt;=7.1, "C", "D"))), IF(F47&lt;=1.4, "A", IF(F47&lt;=2.8, "B", IF(F47&lt;=4.5, "C", "D")))))</f>
        <v>A</v>
      </c>
      <c r="I47" s="22"/>
      <c r="J47" s="22" t="str">
        <f t="shared" si="3"/>
        <v>양호</v>
      </c>
      <c r="K47" s="81"/>
    </row>
    <row r="48" spans="1:11">
      <c r="A48" s="104"/>
      <c r="B48" s="81"/>
      <c r="C48" s="81"/>
      <c r="D48" s="22" t="s">
        <v>102</v>
      </c>
      <c r="E48" s="22" t="s">
        <v>97</v>
      </c>
      <c r="F48" s="23">
        <v>10.199999999999999</v>
      </c>
      <c r="G48" s="22">
        <v>90</v>
      </c>
      <c r="H48" s="24" t="str">
        <f>IF(F48="", "", IF(LOOKUP(9.9E+307, $C$2:C48)&gt;300, IF(F48&lt;=2.3, "A", IF(F48&lt;=4.5, "B", IF(F48&lt;=7.1, "C", "D"))), IF(F48&lt;=1.4, "A", IF(F48&lt;=2.8, "B", IF(F48&lt;=4.5, "C", "D")))))</f>
        <v>D</v>
      </c>
      <c r="I48" s="80" t="s">
        <v>98</v>
      </c>
      <c r="J48" s="22" t="str">
        <f t="shared" si="3"/>
        <v>즉시점검</v>
      </c>
      <c r="K48" s="81"/>
    </row>
    <row r="49" spans="1:11">
      <c r="A49" s="105"/>
      <c r="B49" s="82"/>
      <c r="C49" s="82"/>
      <c r="D49" s="22" t="s">
        <v>103</v>
      </c>
      <c r="E49" s="22" t="s">
        <v>76</v>
      </c>
      <c r="F49" s="23">
        <v>10.6</v>
      </c>
      <c r="G49" s="22">
        <v>90</v>
      </c>
      <c r="H49" s="24" t="str">
        <f>IF(F49="", "", IF(LOOKUP(9.9E+307, $C$2:C49)&gt;300, IF(F49&lt;=2.3, "A", IF(F49&lt;=4.5, "B", IF(F49&lt;=7.1, "C", "D"))), IF(F49&lt;=1.4, "A", IF(F49&lt;=2.8, "B", IF(F49&lt;=4.5, "C", "D")))))</f>
        <v>D</v>
      </c>
      <c r="I49" s="82"/>
      <c r="J49" s="22" t="str">
        <f t="shared" si="3"/>
        <v>즉시점검</v>
      </c>
      <c r="K49" s="82"/>
    </row>
    <row r="50" spans="1:11">
      <c r="A50" s="100">
        <v>46135</v>
      </c>
      <c r="B50" s="83" t="s">
        <v>25</v>
      </c>
      <c r="C50" s="83">
        <v>95</v>
      </c>
      <c r="D50" s="25" t="s">
        <v>71</v>
      </c>
      <c r="E50" s="26" t="s">
        <v>75</v>
      </c>
      <c r="F50" s="27">
        <v>1.5</v>
      </c>
      <c r="G50" s="25"/>
      <c r="H50" s="28" t="str">
        <f>IF(F50="", "", IF(LOOKUP(9.9E+307, $C$2:C50)&gt;300, IF(F50&lt;=2.3, "A", IF(F50&lt;=4.5, "B", IF(F50&lt;=7.1, "C", "D"))), IF(F50&lt;=1.4, "A", IF(F50&lt;=2.8, "B", IF(F50&lt;=4.5, "C", "D")))))</f>
        <v>B</v>
      </c>
      <c r="I50" s="25"/>
      <c r="J50" s="25" t="str">
        <f t="shared" ref="J50:J67" si="4">IF(OR(H50="A", H50="B"), "양호", IF(H50="C", "보수필요", IF(H50="D", "즉시점검", "")))</f>
        <v>양호</v>
      </c>
      <c r="K50" s="83"/>
    </row>
    <row r="51" spans="1:11">
      <c r="A51" s="101"/>
      <c r="B51" s="84"/>
      <c r="C51" s="84"/>
      <c r="D51" s="25" t="s">
        <v>71</v>
      </c>
      <c r="E51" s="25" t="s">
        <v>76</v>
      </c>
      <c r="F51" s="27">
        <v>1.1000000000000001</v>
      </c>
      <c r="G51" s="25"/>
      <c r="H51" s="28" t="str">
        <f>IF(F51="", "", IF(LOOKUP(9.9E+307, $C$2:C51)&gt;300, IF(F51&lt;=2.3, "A", IF(F51&lt;=4.5, "B", IF(F51&lt;=7.1, "C", "D"))), IF(F51&lt;=1.4, "A", IF(F51&lt;=2.8, "B", IF(F51&lt;=4.5, "C", "D")))))</f>
        <v>A</v>
      </c>
      <c r="I51" s="25"/>
      <c r="J51" s="25" t="str">
        <f t="shared" si="4"/>
        <v>양호</v>
      </c>
      <c r="K51" s="84"/>
    </row>
    <row r="52" spans="1:11">
      <c r="A52" s="101"/>
      <c r="B52" s="84"/>
      <c r="C52" s="84"/>
      <c r="D52" s="25" t="s">
        <v>72</v>
      </c>
      <c r="E52" s="26" t="s">
        <v>75</v>
      </c>
      <c r="F52" s="27">
        <v>2.8</v>
      </c>
      <c r="G52" s="25"/>
      <c r="H52" s="28" t="str">
        <f>IF(F52="", "", IF(LOOKUP(9.9E+307, $C$2:C52)&gt;300, IF(F52&lt;=2.3, "A", IF(F52&lt;=4.5, "B", IF(F52&lt;=7.1, "C", "D"))), IF(F52&lt;=1.4, "A", IF(F52&lt;=2.8, "B", IF(F52&lt;=4.5, "C", "D")))))</f>
        <v>B</v>
      </c>
      <c r="I52" s="25"/>
      <c r="J52" s="25" t="str">
        <f t="shared" si="4"/>
        <v>양호</v>
      </c>
      <c r="K52" s="84"/>
    </row>
    <row r="53" spans="1:11">
      <c r="A53" s="101"/>
      <c r="B53" s="85"/>
      <c r="C53" s="84"/>
      <c r="D53" s="25" t="s">
        <v>72</v>
      </c>
      <c r="E53" s="25" t="s">
        <v>76</v>
      </c>
      <c r="F53" s="27">
        <v>2.5</v>
      </c>
      <c r="G53" s="25"/>
      <c r="H53" s="28" t="str">
        <f>IF(F53="", "", IF(LOOKUP(9.9E+307, $C$2:C53)&gt;300, IF(F53&lt;=2.3, "A", IF(F53&lt;=4.5, "B", IF(F53&lt;=7.1, "C", "D"))), IF(F53&lt;=1.4, "A", IF(F53&lt;=2.8, "B", IF(F53&lt;=4.5, "C", "D")))))</f>
        <v>B</v>
      </c>
      <c r="I53" s="25"/>
      <c r="J53" s="25" t="str">
        <f t="shared" si="4"/>
        <v>양호</v>
      </c>
      <c r="K53" s="84"/>
    </row>
    <row r="54" spans="1:11">
      <c r="A54" s="101"/>
      <c r="B54" s="83" t="s">
        <v>92</v>
      </c>
      <c r="C54" s="84"/>
      <c r="D54" s="25" t="s">
        <v>71</v>
      </c>
      <c r="E54" s="26" t="s">
        <v>75</v>
      </c>
      <c r="F54" s="27">
        <v>4.0999999999999996</v>
      </c>
      <c r="G54" s="25"/>
      <c r="H54" s="28" t="str">
        <f>IF(F54="", "", IF(LOOKUP(9.9E+307, $C$2:C54)&gt;300, IF(F54&lt;=2.3, "A", IF(F54&lt;=4.5, "B", IF(F54&lt;=7.1, "C", "D"))), IF(F54&lt;=1.4, "A", IF(F54&lt;=2.8, "B", IF(F54&lt;=4.5, "C", "D")))))</f>
        <v>C</v>
      </c>
      <c r="I54" s="83" t="s">
        <v>139</v>
      </c>
      <c r="J54" s="25" t="str">
        <f t="shared" si="4"/>
        <v>보수필요</v>
      </c>
      <c r="K54" s="84"/>
    </row>
    <row r="55" spans="1:11">
      <c r="A55" s="101"/>
      <c r="B55" s="84"/>
      <c r="C55" s="84"/>
      <c r="D55" s="25" t="s">
        <v>71</v>
      </c>
      <c r="E55" s="25" t="s">
        <v>76</v>
      </c>
      <c r="F55" s="27">
        <v>4.4000000000000004</v>
      </c>
      <c r="G55" s="25"/>
      <c r="H55" s="28" t="str">
        <f>IF(F55="", "", IF(LOOKUP(9.9E+307, $C$2:C55)&gt;300, IF(F55&lt;=2.3, "A", IF(F55&lt;=4.5, "B", IF(F55&lt;=7.1, "C", "D"))), IF(F55&lt;=1.4, "A", IF(F55&lt;=2.8, "B", IF(F55&lt;=4.5, "C", "D")))))</f>
        <v>C</v>
      </c>
      <c r="I55" s="84"/>
      <c r="J55" s="25" t="str">
        <f t="shared" si="4"/>
        <v>보수필요</v>
      </c>
      <c r="K55" s="84"/>
    </row>
    <row r="56" spans="1:11">
      <c r="A56" s="101"/>
      <c r="B56" s="84"/>
      <c r="C56" s="84"/>
      <c r="D56" s="25" t="s">
        <v>72</v>
      </c>
      <c r="E56" s="26" t="s">
        <v>75</v>
      </c>
      <c r="F56" s="27">
        <v>3.9</v>
      </c>
      <c r="G56" s="25"/>
      <c r="H56" s="28" t="str">
        <f>IF(F56="", "", IF(LOOKUP(9.9E+307, $C$2:C56)&gt;300, IF(F56&lt;=2.3, "A", IF(F56&lt;=4.5, "B", IF(F56&lt;=7.1, "C", "D"))), IF(F56&lt;=1.4, "A", IF(F56&lt;=2.8, "B", IF(F56&lt;=4.5, "C", "D")))))</f>
        <v>C</v>
      </c>
      <c r="I56" s="84"/>
      <c r="J56" s="25" t="str">
        <f t="shared" si="4"/>
        <v>보수필요</v>
      </c>
      <c r="K56" s="84"/>
    </row>
    <row r="57" spans="1:11">
      <c r="A57" s="101"/>
      <c r="B57" s="85"/>
      <c r="C57" s="84"/>
      <c r="D57" s="25" t="s">
        <v>72</v>
      </c>
      <c r="E57" s="25" t="s">
        <v>76</v>
      </c>
      <c r="F57" s="27">
        <v>4.2</v>
      </c>
      <c r="G57" s="25"/>
      <c r="H57" s="28" t="str">
        <f>IF(F57="", "", IF(LOOKUP(9.9E+307, $C$2:C57)&gt;300, IF(F57&lt;=2.3, "A", IF(F57&lt;=4.5, "B", IF(F57&lt;=7.1, "C", "D"))), IF(F57&lt;=1.4, "A", IF(F57&lt;=2.8, "B", IF(F57&lt;=4.5, "C", "D")))))</f>
        <v>C</v>
      </c>
      <c r="I57" s="85"/>
      <c r="J57" s="25" t="str">
        <f t="shared" si="4"/>
        <v>보수필요</v>
      </c>
      <c r="K57" s="84"/>
    </row>
    <row r="58" spans="1:11">
      <c r="A58" s="101"/>
      <c r="B58" s="83" t="s">
        <v>91</v>
      </c>
      <c r="C58" s="84"/>
      <c r="D58" s="25" t="s">
        <v>71</v>
      </c>
      <c r="E58" s="26" t="s">
        <v>75</v>
      </c>
      <c r="F58" s="27">
        <v>2.8</v>
      </c>
      <c r="G58" s="25"/>
      <c r="H58" s="28" t="str">
        <f>IF(F58="", "", IF(LOOKUP(9.9E+307, $C$2:C58)&gt;300, IF(F58&lt;=2.3, "A", IF(F58&lt;=4.5, "B", IF(F58&lt;=7.1, "C", "D"))), IF(F58&lt;=1.4, "A", IF(F58&lt;=2.8, "B", IF(F58&lt;=4.5, "C", "D")))))</f>
        <v>B</v>
      </c>
      <c r="I58" s="25"/>
      <c r="J58" s="25" t="str">
        <f t="shared" si="4"/>
        <v>양호</v>
      </c>
      <c r="K58" s="84"/>
    </row>
    <row r="59" spans="1:11">
      <c r="A59" s="101"/>
      <c r="B59" s="84"/>
      <c r="C59" s="84"/>
      <c r="D59" s="25" t="s">
        <v>71</v>
      </c>
      <c r="E59" s="25" t="s">
        <v>76</v>
      </c>
      <c r="F59" s="27">
        <v>2.2999999999999998</v>
      </c>
      <c r="G59" s="25"/>
      <c r="H59" s="28" t="str">
        <f>IF(F59="", "", IF(LOOKUP(9.9E+307, $C$2:C59)&gt;300, IF(F59&lt;=2.3, "A", IF(F59&lt;=4.5, "B", IF(F59&lt;=7.1, "C", "D"))), IF(F59&lt;=1.4, "A", IF(F59&lt;=2.8, "B", IF(F59&lt;=4.5, "C", "D")))))</f>
        <v>B</v>
      </c>
      <c r="I59" s="25"/>
      <c r="J59" s="25" t="str">
        <f t="shared" si="4"/>
        <v>양호</v>
      </c>
      <c r="K59" s="84"/>
    </row>
    <row r="60" spans="1:11">
      <c r="A60" s="101"/>
      <c r="B60" s="84"/>
      <c r="C60" s="84"/>
      <c r="D60" s="25" t="s">
        <v>72</v>
      </c>
      <c r="E60" s="26" t="s">
        <v>75</v>
      </c>
      <c r="F60" s="27">
        <v>3.4</v>
      </c>
      <c r="G60" s="25"/>
      <c r="H60" s="28" t="str">
        <f>IF(F60="", "", IF(LOOKUP(9.9E+307, $C$2:C60)&gt;300, IF(F60&lt;=2.3, "A", IF(F60&lt;=4.5, "B", IF(F60&lt;=7.1, "C", "D"))), IF(F60&lt;=1.4, "A", IF(F60&lt;=2.8, "B", IF(F60&lt;=4.5, "C", "D")))))</f>
        <v>C</v>
      </c>
      <c r="I60" s="83" t="s">
        <v>139</v>
      </c>
      <c r="J60" s="25" t="str">
        <f t="shared" si="4"/>
        <v>보수필요</v>
      </c>
      <c r="K60" s="84"/>
    </row>
    <row r="61" spans="1:11">
      <c r="A61" s="101"/>
      <c r="B61" s="85"/>
      <c r="C61" s="84"/>
      <c r="D61" s="25" t="s">
        <v>72</v>
      </c>
      <c r="E61" s="25" t="s">
        <v>76</v>
      </c>
      <c r="F61" s="27">
        <v>3.5</v>
      </c>
      <c r="G61" s="25"/>
      <c r="H61" s="28" t="str">
        <f>IF(F61="", "", IF(LOOKUP(9.9E+307, $C$2:C61)&gt;300, IF(F61&lt;=2.3, "A", IF(F61&lt;=4.5, "B", IF(F61&lt;=7.1, "C", "D"))), IF(F61&lt;=1.4, "A", IF(F61&lt;=2.8, "B", IF(F61&lt;=4.5, "C", "D")))))</f>
        <v>C</v>
      </c>
      <c r="I61" s="85"/>
      <c r="J61" s="25" t="str">
        <f t="shared" si="4"/>
        <v>보수필요</v>
      </c>
      <c r="K61" s="84"/>
    </row>
    <row r="62" spans="1:11">
      <c r="A62" s="101"/>
      <c r="B62" s="83" t="s">
        <v>90</v>
      </c>
      <c r="C62" s="84"/>
      <c r="D62" s="25" t="s">
        <v>71</v>
      </c>
      <c r="E62" s="26" t="s">
        <v>75</v>
      </c>
      <c r="F62" s="27">
        <v>2.8</v>
      </c>
      <c r="G62" s="25"/>
      <c r="H62" s="28" t="str">
        <f>IF(F62="", "", IF(LOOKUP(9.9E+307, $C$2:C62)&gt;300, IF(F62&lt;=2.3, "A", IF(F62&lt;=4.5, "B", IF(F62&lt;=7.1, "C", "D"))), IF(F62&lt;=1.4, "A", IF(F62&lt;=2.8, "B", IF(F62&lt;=4.5, "C", "D")))))</f>
        <v>B</v>
      </c>
      <c r="I62" s="25"/>
      <c r="J62" s="25" t="str">
        <f t="shared" si="4"/>
        <v>양호</v>
      </c>
      <c r="K62" s="84"/>
    </row>
    <row r="63" spans="1:11">
      <c r="A63" s="101"/>
      <c r="B63" s="84"/>
      <c r="C63" s="84"/>
      <c r="D63" s="25" t="s">
        <v>71</v>
      </c>
      <c r="E63" s="25" t="s">
        <v>76</v>
      </c>
      <c r="F63" s="27">
        <v>2.8</v>
      </c>
      <c r="G63" s="25"/>
      <c r="H63" s="28" t="str">
        <f>IF(F63="", "", IF(LOOKUP(9.9E+307, $C$2:C63)&gt;300, IF(F63&lt;=2.3, "A", IF(F63&lt;=4.5, "B", IF(F63&lt;=7.1, "C", "D"))), IF(F63&lt;=1.4, "A", IF(F63&lt;=2.8, "B", IF(F63&lt;=4.5, "C", "D")))))</f>
        <v>B</v>
      </c>
      <c r="I63" s="25"/>
      <c r="J63" s="25" t="str">
        <f t="shared" si="4"/>
        <v>양호</v>
      </c>
      <c r="K63" s="84"/>
    </row>
    <row r="64" spans="1:11">
      <c r="A64" s="101"/>
      <c r="B64" s="84"/>
      <c r="C64" s="84"/>
      <c r="D64" s="25" t="s">
        <v>72</v>
      </c>
      <c r="E64" s="26" t="s">
        <v>75</v>
      </c>
      <c r="F64" s="27">
        <v>4.0999999999999996</v>
      </c>
      <c r="G64" s="25"/>
      <c r="H64" s="28" t="str">
        <f>IF(F64="", "", IF(LOOKUP(9.9E+307, $C$2:C64)&gt;300, IF(F64&lt;=2.3, "A", IF(F64&lt;=4.5, "B", IF(F64&lt;=7.1, "C", "D"))), IF(F64&lt;=1.4, "A", IF(F64&lt;=2.8, "B", IF(F64&lt;=4.5, "C", "D")))))</f>
        <v>C</v>
      </c>
      <c r="I64" s="83" t="s">
        <v>139</v>
      </c>
      <c r="J64" s="25" t="str">
        <f t="shared" si="4"/>
        <v>보수필요</v>
      </c>
      <c r="K64" s="84"/>
    </row>
    <row r="65" spans="1:11">
      <c r="A65" s="101"/>
      <c r="B65" s="85"/>
      <c r="C65" s="84"/>
      <c r="D65" s="25" t="s">
        <v>72</v>
      </c>
      <c r="E65" s="25" t="s">
        <v>76</v>
      </c>
      <c r="F65" s="27">
        <v>4.3</v>
      </c>
      <c r="G65" s="25"/>
      <c r="H65" s="28" t="str">
        <f>IF(F65="", "", IF(LOOKUP(9.9E+307, $C$2:C65)&gt;300, IF(F65&lt;=2.3, "A", IF(F65&lt;=4.5, "B", IF(F65&lt;=7.1, "C", "D"))), IF(F65&lt;=1.4, "A", IF(F65&lt;=2.8, "B", IF(F65&lt;=4.5, "C", "D")))))</f>
        <v>C</v>
      </c>
      <c r="I65" s="85"/>
      <c r="J65" s="25" t="str">
        <f t="shared" si="4"/>
        <v>보수필요</v>
      </c>
      <c r="K65" s="84"/>
    </row>
    <row r="66" spans="1:11">
      <c r="A66" s="101"/>
      <c r="B66" s="25" t="s">
        <v>30</v>
      </c>
      <c r="C66" s="84"/>
      <c r="D66" s="26" t="s">
        <v>86</v>
      </c>
      <c r="E66" s="26"/>
      <c r="F66" s="27"/>
      <c r="G66" s="25"/>
      <c r="H66" s="28" t="str">
        <f>IF(F66="", "", IF(LOOKUP(9.9E+307, $C$2:C66)&gt;300, IF(F66&lt;=2.3, "A", IF(F66&lt;=4.5, "B", IF(F66&lt;=7.1, "C", "D"))), IF(F66&lt;=1.4, "A", IF(F66&lt;=2.8, "B", IF(F66&lt;=4.5, "C", "D")))))</f>
        <v/>
      </c>
      <c r="I66" s="26" t="s">
        <v>96</v>
      </c>
      <c r="J66" s="25" t="str">
        <f t="shared" si="4"/>
        <v/>
      </c>
      <c r="K66" s="84"/>
    </row>
    <row r="67" spans="1:11">
      <c r="A67" s="102"/>
      <c r="B67" s="25" t="s">
        <v>31</v>
      </c>
      <c r="C67" s="85"/>
      <c r="D67" s="26" t="s">
        <v>86</v>
      </c>
      <c r="E67" s="25"/>
      <c r="F67" s="27"/>
      <c r="G67" s="25"/>
      <c r="H67" s="28" t="str">
        <f>IF(F67="", "", IF(LOOKUP(9.9E+307, $C$2:C67)&gt;300, IF(F67&lt;=2.3, "A", IF(F67&lt;=4.5, "B", IF(F67&lt;=7.1, "C", "D"))), IF(F67&lt;=1.4, "A", IF(F67&lt;=2.8, "B", IF(F67&lt;=4.5, "C", "D")))))</f>
        <v/>
      </c>
      <c r="I67" s="26" t="s">
        <v>95</v>
      </c>
      <c r="J67" s="25" t="str">
        <f t="shared" si="4"/>
        <v/>
      </c>
      <c r="K67" s="85"/>
    </row>
    <row r="68" spans="1:11">
      <c r="A68" s="109">
        <v>46136</v>
      </c>
      <c r="B68" s="11" t="s">
        <v>83</v>
      </c>
      <c r="C68" s="94">
        <v>350</v>
      </c>
      <c r="D68" s="29" t="s">
        <v>86</v>
      </c>
      <c r="E68" s="11"/>
      <c r="F68" s="13"/>
      <c r="G68" s="11"/>
      <c r="H68" s="12" t="str">
        <f>IF(F68="", "", IF(LOOKUP(9.9E+307, $C$2:C68)&gt;300, IF(F68&lt;=2.3, "A", IF(F68&lt;=4.5, "B", IF(F68&lt;=7.1, "C", "D"))), IF(F68&lt;=1.4, "A", IF(F68&lt;=2.8, "B", IF(F68&lt;=4.5, "C", "D")))))</f>
        <v/>
      </c>
      <c r="I68" s="11" t="s">
        <v>88</v>
      </c>
      <c r="J68" s="11"/>
      <c r="K68" s="11"/>
    </row>
    <row r="69" spans="1:11">
      <c r="A69" s="110"/>
      <c r="B69" s="11" t="s">
        <v>84</v>
      </c>
      <c r="C69" s="95"/>
      <c r="D69" s="29" t="s">
        <v>86</v>
      </c>
      <c r="E69" s="11"/>
      <c r="F69" s="13"/>
      <c r="G69" s="11"/>
      <c r="H69" s="12" t="str">
        <f>IF(F69="", "", IF(LOOKUP(9.9E+307, $C$2:C69)&gt;300, IF(F69&lt;=2.3, "A", IF(F69&lt;=4.5, "B", IF(F69&lt;=7.1, "C", "D"))), IF(F69&lt;=1.4, "A", IF(F69&lt;=2.8, "B", IF(F69&lt;=4.5, "C", "D")))))</f>
        <v/>
      </c>
      <c r="I69" s="11" t="s">
        <v>88</v>
      </c>
      <c r="J69" s="11"/>
      <c r="K69" s="11"/>
    </row>
    <row r="70" spans="1:11">
      <c r="A70" s="110"/>
      <c r="B70" s="11" t="s">
        <v>85</v>
      </c>
      <c r="C70" s="95"/>
      <c r="D70" s="29" t="s">
        <v>87</v>
      </c>
      <c r="E70" s="11"/>
      <c r="F70" s="13"/>
      <c r="G70" s="11"/>
      <c r="H70" s="12" t="str">
        <f>IF(F70="", "", IF(LOOKUP(9.9E+307, $C$2:C70)&gt;300, IF(F70&lt;=2.3, "A", IF(F70&lt;=4.5, "B", IF(F70&lt;=7.1, "C", "D"))), IF(F70&lt;=1.4, "A", IF(F70&lt;=2.8, "B", IF(F70&lt;=4.5, "C", "D")))))</f>
        <v/>
      </c>
      <c r="I70" s="11" t="s">
        <v>89</v>
      </c>
      <c r="J70" s="11"/>
      <c r="K70" s="11"/>
    </row>
    <row r="71" spans="1:11">
      <c r="A71" s="110"/>
      <c r="B71" s="94" t="s">
        <v>79</v>
      </c>
      <c r="C71" s="95"/>
      <c r="D71" s="11" t="s">
        <v>19</v>
      </c>
      <c r="E71" s="29" t="s">
        <v>75</v>
      </c>
      <c r="F71" s="13">
        <v>3.1</v>
      </c>
      <c r="G71" s="11"/>
      <c r="H71" s="12" t="str">
        <f>IF(F71="", "", IF(LOOKUP(9.9E+307, $C$2:C71)&gt;300, IF(F71&lt;=2.3, "A", IF(F71&lt;=4.5, "B", IF(F71&lt;=7.1, "C", "D"))), IF(F71&lt;=1.4, "A", IF(F71&lt;=2.8, "B", IF(F71&lt;=4.5, "C", "D")))))</f>
        <v>B</v>
      </c>
      <c r="I71" s="94" t="s">
        <v>93</v>
      </c>
      <c r="J71" s="11" t="str">
        <f t="shared" ref="J71:J106" si="5">IF(OR(H71="A", H71="B"), "양호", IF(H71="C", "보수필요", IF(H71="D", "즉시점검", "")))</f>
        <v>양호</v>
      </c>
      <c r="K71" s="94"/>
    </row>
    <row r="72" spans="1:11">
      <c r="A72" s="110"/>
      <c r="B72" s="95"/>
      <c r="C72" s="95"/>
      <c r="D72" s="11" t="s">
        <v>19</v>
      </c>
      <c r="E72" s="11" t="s">
        <v>78</v>
      </c>
      <c r="F72" s="13">
        <v>4.5999999999999996</v>
      </c>
      <c r="G72" s="11"/>
      <c r="H72" s="12" t="str">
        <f>IF(F72="", "", IF(LOOKUP(9.9E+307, $C$2:C72)&gt;300, IF(F72&lt;=2.3, "A", IF(F72&lt;=4.5, "B", IF(F72&lt;=7.1, "C", "D"))), IF(F72&lt;=1.4, "A", IF(F72&lt;=2.8, "B", IF(F72&lt;=4.5, "C", "D")))))</f>
        <v>C</v>
      </c>
      <c r="I72" s="96"/>
      <c r="J72" s="11" t="str">
        <f t="shared" si="5"/>
        <v>보수필요</v>
      </c>
      <c r="K72" s="95"/>
    </row>
    <row r="73" spans="1:11">
      <c r="A73" s="110"/>
      <c r="B73" s="95"/>
      <c r="C73" s="95"/>
      <c r="D73" s="11" t="s">
        <v>71</v>
      </c>
      <c r="E73" s="11" t="s">
        <v>75</v>
      </c>
      <c r="F73" s="13">
        <v>2</v>
      </c>
      <c r="G73" s="11"/>
      <c r="H73" s="12" t="str">
        <f>IF(F73="", "", IF(LOOKUP(9.9E+307, $C$2:C73)&gt;300, IF(F73&lt;=2.3, "A", IF(F73&lt;=4.5, "B", IF(F73&lt;=7.1, "C", "D"))), IF(F73&lt;=1.4, "A", IF(F73&lt;=2.8, "B", IF(F73&lt;=4.5, "C", "D")))))</f>
        <v>A</v>
      </c>
      <c r="I73" s="11"/>
      <c r="J73" s="11" t="str">
        <f t="shared" si="5"/>
        <v>양호</v>
      </c>
      <c r="K73" s="95"/>
    </row>
    <row r="74" spans="1:11">
      <c r="A74" s="110"/>
      <c r="B74" s="95"/>
      <c r="C74" s="95"/>
      <c r="D74" s="11" t="s">
        <v>71</v>
      </c>
      <c r="E74" s="11" t="s">
        <v>78</v>
      </c>
      <c r="F74" s="13">
        <v>2.1</v>
      </c>
      <c r="G74" s="11"/>
      <c r="H74" s="12" t="str">
        <f>IF(F74="", "", IF(LOOKUP(9.9E+307, $C$2:C74)&gt;300, IF(F74&lt;=2.3, "A", IF(F74&lt;=4.5, "B", IF(F74&lt;=7.1, "C", "D"))), IF(F74&lt;=1.4, "A", IF(F74&lt;=2.8, "B", IF(F74&lt;=4.5, "C", "D")))))</f>
        <v>A</v>
      </c>
      <c r="I74" s="11"/>
      <c r="J74" s="11" t="str">
        <f t="shared" si="5"/>
        <v>양호</v>
      </c>
      <c r="K74" s="95"/>
    </row>
    <row r="75" spans="1:11">
      <c r="A75" s="110"/>
      <c r="B75" s="95"/>
      <c r="C75" s="95"/>
      <c r="D75" s="29" t="s">
        <v>147</v>
      </c>
      <c r="E75" s="11" t="s">
        <v>75</v>
      </c>
      <c r="F75" s="13">
        <v>4</v>
      </c>
      <c r="G75" s="11"/>
      <c r="H75" s="12" t="str">
        <f>IF(F75="", "", IF(LOOKUP(9.9E+307, $C$2:C75)&gt;300, IF(F75&lt;=2.3, "A", IF(F75&lt;=4.5, "B", IF(F75&lt;=7.1, "C", "D"))), IF(F75&lt;=1.4, "A", IF(F75&lt;=2.8, "B", IF(F75&lt;=4.5, "C", "D")))))</f>
        <v>B</v>
      </c>
      <c r="I75" s="11"/>
      <c r="J75" s="11" t="str">
        <f t="shared" ref="J75:J76" si="6">IF(OR(H75="A", H75="B"), "양호", IF(H75="C", "보수필요", IF(H75="D", "즉시점검", "")))</f>
        <v>양호</v>
      </c>
      <c r="K75" s="95"/>
    </row>
    <row r="76" spans="1:11">
      <c r="A76" s="110"/>
      <c r="B76" s="95"/>
      <c r="C76" s="95"/>
      <c r="D76" s="29" t="s">
        <v>147</v>
      </c>
      <c r="E76" s="11" t="s">
        <v>76</v>
      </c>
      <c r="F76" s="13">
        <v>4.3</v>
      </c>
      <c r="G76" s="11"/>
      <c r="H76" s="12" t="str">
        <f>IF(F76="", "", IF(LOOKUP(9.9E+307, $C$2:C76)&gt;300, IF(F76&lt;=2.3, "A", IF(F76&lt;=4.5, "B", IF(F76&lt;=7.1, "C", "D"))), IF(F76&lt;=1.4, "A", IF(F76&lt;=2.8, "B", IF(F76&lt;=4.5, "C", "D")))))</f>
        <v>B</v>
      </c>
      <c r="I76" s="11"/>
      <c r="J76" s="11" t="str">
        <f t="shared" si="6"/>
        <v>양호</v>
      </c>
      <c r="K76" s="95"/>
    </row>
    <row r="77" spans="1:11">
      <c r="A77" s="110"/>
      <c r="B77" s="95"/>
      <c r="C77" s="95"/>
      <c r="D77" s="11" t="s">
        <v>72</v>
      </c>
      <c r="E77" s="11" t="s">
        <v>75</v>
      </c>
      <c r="F77" s="13">
        <v>1.7</v>
      </c>
      <c r="G77" s="11"/>
      <c r="H77" s="12" t="str">
        <f>IF(F77="", "", IF(LOOKUP(9.9E+307, $C$2:C77)&gt;300, IF(F77&lt;=2.3, "A", IF(F77&lt;=4.5, "B", IF(F77&lt;=7.1, "C", "D"))), IF(F77&lt;=1.4, "A", IF(F77&lt;=2.8, "B", IF(F77&lt;=4.5, "C", "D")))))</f>
        <v>A</v>
      </c>
      <c r="I77" s="11"/>
      <c r="J77" s="11" t="str">
        <f t="shared" si="5"/>
        <v>양호</v>
      </c>
      <c r="K77" s="95"/>
    </row>
    <row r="78" spans="1:11">
      <c r="A78" s="110"/>
      <c r="B78" s="96"/>
      <c r="C78" s="95"/>
      <c r="D78" s="11" t="s">
        <v>72</v>
      </c>
      <c r="E78" s="11" t="s">
        <v>78</v>
      </c>
      <c r="F78" s="13">
        <v>1.6</v>
      </c>
      <c r="G78" s="11"/>
      <c r="H78" s="12" t="str">
        <f>IF(F78="", "", IF(LOOKUP(9.9E+307, $C$2:C78)&gt;300, IF(F78&lt;=2.3, "A", IF(F78&lt;=4.5, "B", IF(F78&lt;=7.1, "C", "D"))), IF(F78&lt;=1.4, "A", IF(F78&lt;=2.8, "B", IF(F78&lt;=4.5, "C", "D")))))</f>
        <v>A</v>
      </c>
      <c r="I78" s="11"/>
      <c r="J78" s="11" t="str">
        <f t="shared" si="5"/>
        <v>양호</v>
      </c>
      <c r="K78" s="95"/>
    </row>
    <row r="79" spans="1:11">
      <c r="A79" s="110"/>
      <c r="B79" s="94" t="s">
        <v>80</v>
      </c>
      <c r="C79" s="95"/>
      <c r="D79" s="11" t="s">
        <v>19</v>
      </c>
      <c r="E79" s="29" t="s">
        <v>75</v>
      </c>
      <c r="F79" s="13">
        <v>1</v>
      </c>
      <c r="G79" s="11">
        <v>50</v>
      </c>
      <c r="H79" s="12" t="str">
        <f>IF(F79="", "", IF(LOOKUP(9.9E+307, $C$2:C79)&gt;300, IF(F79&lt;=2.3, "A", IF(F79&lt;=4.5, "B", IF(F79&lt;=7.1, "C", "D"))), IF(F79&lt;=1.4, "A", IF(F79&lt;=2.8, "B", IF(F79&lt;=4.5, "C", "D")))))</f>
        <v>A</v>
      </c>
      <c r="I79" s="11"/>
      <c r="J79" s="11" t="str">
        <f t="shared" si="5"/>
        <v>양호</v>
      </c>
      <c r="K79" s="95"/>
    </row>
    <row r="80" spans="1:11">
      <c r="A80" s="110"/>
      <c r="B80" s="95"/>
      <c r="C80" s="95"/>
      <c r="D80" s="11" t="s">
        <v>19</v>
      </c>
      <c r="E80" s="11" t="s">
        <v>78</v>
      </c>
      <c r="F80" s="13">
        <v>1.3</v>
      </c>
      <c r="G80" s="11">
        <v>50</v>
      </c>
      <c r="H80" s="12" t="str">
        <f>IF(F80="", "", IF(LOOKUP(9.9E+307, $C$2:C80)&gt;300, IF(F80&lt;=2.3, "A", IF(F80&lt;=4.5, "B", IF(F80&lt;=7.1, "C", "D"))), IF(F80&lt;=1.4, "A", IF(F80&lt;=2.8, "B", IF(F80&lt;=4.5, "C", "D")))))</f>
        <v>A</v>
      </c>
      <c r="I80" s="11"/>
      <c r="J80" s="11" t="str">
        <f t="shared" si="5"/>
        <v>양호</v>
      </c>
      <c r="K80" s="95"/>
    </row>
    <row r="81" spans="1:11">
      <c r="A81" s="110"/>
      <c r="B81" s="95"/>
      <c r="C81" s="95"/>
      <c r="D81" s="11" t="s">
        <v>71</v>
      </c>
      <c r="E81" s="11" t="s">
        <v>75</v>
      </c>
      <c r="F81" s="13">
        <v>1.2</v>
      </c>
      <c r="G81" s="11">
        <v>50</v>
      </c>
      <c r="H81" s="12" t="str">
        <f>IF(F81="", "", IF(LOOKUP(9.9E+307, $C$2:C81)&gt;300, IF(F81&lt;=2.3, "A", IF(F81&lt;=4.5, "B", IF(F81&lt;=7.1, "C", "D"))), IF(F81&lt;=1.4, "A", IF(F81&lt;=2.8, "B", IF(F81&lt;=4.5, "C", "D")))))</f>
        <v>A</v>
      </c>
      <c r="I81" s="11"/>
      <c r="J81" s="11" t="str">
        <f t="shared" si="5"/>
        <v>양호</v>
      </c>
      <c r="K81" s="95"/>
    </row>
    <row r="82" spans="1:11">
      <c r="A82" s="110"/>
      <c r="B82" s="95"/>
      <c r="C82" s="95"/>
      <c r="D82" s="11" t="s">
        <v>71</v>
      </c>
      <c r="E82" s="11" t="s">
        <v>78</v>
      </c>
      <c r="F82" s="13">
        <v>1.4</v>
      </c>
      <c r="G82" s="11">
        <v>50</v>
      </c>
      <c r="H82" s="12" t="str">
        <f>IF(F82="", "", IF(LOOKUP(9.9E+307, $C$2:C82)&gt;300, IF(F82&lt;=2.3, "A", IF(F82&lt;=4.5, "B", IF(F82&lt;=7.1, "C", "D"))), IF(F82&lt;=1.4, "A", IF(F82&lt;=2.8, "B", IF(F82&lt;=4.5, "C", "D")))))</f>
        <v>A</v>
      </c>
      <c r="I82" s="11"/>
      <c r="J82" s="11" t="str">
        <f t="shared" si="5"/>
        <v>양호</v>
      </c>
      <c r="K82" s="95"/>
    </row>
    <row r="83" spans="1:11">
      <c r="A83" s="110"/>
      <c r="B83" s="95"/>
      <c r="C83" s="95"/>
      <c r="D83" s="29" t="s">
        <v>147</v>
      </c>
      <c r="E83" s="11" t="s">
        <v>75</v>
      </c>
      <c r="F83" s="13">
        <v>3</v>
      </c>
      <c r="G83" s="11">
        <v>50</v>
      </c>
      <c r="H83" s="12" t="str">
        <f>IF(F83="", "", IF(LOOKUP(9.9E+307, $C$2:C83)&gt;300, IF(F83&lt;=2.3, "A", IF(F83&lt;=4.5, "B", IF(F83&lt;=7.1, "C", "D"))), IF(F83&lt;=1.4, "A", IF(F83&lt;=2.8, "B", IF(F83&lt;=4.5, "C", "D")))))</f>
        <v>B</v>
      </c>
      <c r="I83" s="11"/>
      <c r="J83" s="11" t="str">
        <f t="shared" si="5"/>
        <v>양호</v>
      </c>
      <c r="K83" s="95"/>
    </row>
    <row r="84" spans="1:11">
      <c r="A84" s="110"/>
      <c r="B84" s="95"/>
      <c r="C84" s="95"/>
      <c r="D84" s="29" t="s">
        <v>147</v>
      </c>
      <c r="E84" s="11" t="s">
        <v>76</v>
      </c>
      <c r="F84" s="13">
        <v>2.8</v>
      </c>
      <c r="G84" s="11">
        <v>50</v>
      </c>
      <c r="H84" s="12" t="str">
        <f>IF(F84="", "", IF(LOOKUP(9.9E+307, $C$2:C84)&gt;300, IF(F84&lt;=2.3, "A", IF(F84&lt;=4.5, "B", IF(F84&lt;=7.1, "C", "D"))), IF(F84&lt;=1.4, "A", IF(F84&lt;=2.8, "B", IF(F84&lt;=4.5, "C", "D")))))</f>
        <v>B</v>
      </c>
      <c r="I84" s="11"/>
      <c r="J84" s="11" t="str">
        <f t="shared" si="5"/>
        <v>양호</v>
      </c>
      <c r="K84" s="95"/>
    </row>
    <row r="85" spans="1:11">
      <c r="A85" s="110"/>
      <c r="B85" s="95"/>
      <c r="C85" s="95"/>
      <c r="D85" s="11" t="s">
        <v>72</v>
      </c>
      <c r="E85" s="11" t="s">
        <v>75</v>
      </c>
      <c r="F85" s="13">
        <v>0.4</v>
      </c>
      <c r="G85" s="11">
        <v>50</v>
      </c>
      <c r="H85" s="12" t="str">
        <f>IF(F85="", "", IF(LOOKUP(9.9E+307, $C$2:C85)&gt;300, IF(F85&lt;=2.3, "A", IF(F85&lt;=4.5, "B", IF(F85&lt;=7.1, "C", "D"))), IF(F85&lt;=1.4, "A", IF(F85&lt;=2.8, "B", IF(F85&lt;=4.5, "C", "D")))))</f>
        <v>A</v>
      </c>
      <c r="I85" s="11"/>
      <c r="J85" s="11" t="str">
        <f t="shared" si="5"/>
        <v>양호</v>
      </c>
      <c r="K85" s="95"/>
    </row>
    <row r="86" spans="1:11">
      <c r="A86" s="110"/>
      <c r="B86" s="96"/>
      <c r="C86" s="95"/>
      <c r="D86" s="11" t="s">
        <v>72</v>
      </c>
      <c r="E86" s="11" t="s">
        <v>78</v>
      </c>
      <c r="F86" s="13">
        <v>0.4</v>
      </c>
      <c r="G86" s="11">
        <v>50</v>
      </c>
      <c r="H86" s="12" t="str">
        <f>IF(F86="", "", IF(LOOKUP(9.9E+307, $C$2:C86)&gt;300, IF(F86&lt;=2.3, "A", IF(F86&lt;=4.5, "B", IF(F86&lt;=7.1, "C", "D"))), IF(F86&lt;=1.4, "A", IF(F86&lt;=2.8, "B", IF(F86&lt;=4.5, "C", "D")))))</f>
        <v>A</v>
      </c>
      <c r="I86" s="11"/>
      <c r="J86" s="11" t="str">
        <f t="shared" si="5"/>
        <v>양호</v>
      </c>
      <c r="K86" s="95"/>
    </row>
    <row r="87" spans="1:11">
      <c r="A87" s="110"/>
      <c r="B87" s="94" t="s">
        <v>81</v>
      </c>
      <c r="C87" s="95"/>
      <c r="D87" s="11" t="s">
        <v>19</v>
      </c>
      <c r="E87" s="29" t="s">
        <v>75</v>
      </c>
      <c r="F87" s="13">
        <v>2.2000000000000002</v>
      </c>
      <c r="G87" s="11"/>
      <c r="H87" s="12" t="str">
        <f>IF(F87="", "", IF(LOOKUP(9.9E+307, $C$2:C87)&gt;300, IF(F87&lt;=2.3, "A", IF(F87&lt;=4.5, "B", IF(F87&lt;=7.1, "C", "D"))), IF(F87&lt;=1.4, "A", IF(F87&lt;=2.8, "B", IF(F87&lt;=4.5, "C", "D")))))</f>
        <v>A</v>
      </c>
      <c r="I87" s="11"/>
      <c r="J87" s="11" t="str">
        <f t="shared" si="5"/>
        <v>양호</v>
      </c>
      <c r="K87" s="95"/>
    </row>
    <row r="88" spans="1:11">
      <c r="A88" s="110"/>
      <c r="B88" s="95"/>
      <c r="C88" s="95"/>
      <c r="D88" s="11" t="s">
        <v>19</v>
      </c>
      <c r="E88" s="11" t="s">
        <v>78</v>
      </c>
      <c r="F88" s="13">
        <v>2.5</v>
      </c>
      <c r="G88" s="11"/>
      <c r="H88" s="12" t="str">
        <f>IF(F88="", "", IF(LOOKUP(9.9E+307, $C$2:C88)&gt;300, IF(F88&lt;=2.3, "A", IF(F88&lt;=4.5, "B", IF(F88&lt;=7.1, "C", "D"))), IF(F88&lt;=1.4, "A", IF(F88&lt;=2.8, "B", IF(F88&lt;=4.5, "C", "D")))))</f>
        <v>B</v>
      </c>
      <c r="I88" s="11"/>
      <c r="J88" s="11" t="str">
        <f t="shared" si="5"/>
        <v>양호</v>
      </c>
      <c r="K88" s="95"/>
    </row>
    <row r="89" spans="1:11">
      <c r="A89" s="110"/>
      <c r="B89" s="95"/>
      <c r="C89" s="95"/>
      <c r="D89" s="11" t="s">
        <v>71</v>
      </c>
      <c r="E89" s="11" t="s">
        <v>75</v>
      </c>
      <c r="F89" s="13">
        <v>2.4</v>
      </c>
      <c r="G89" s="11"/>
      <c r="H89" s="12" t="str">
        <f>IF(F89="", "", IF(LOOKUP(9.9E+307, $C$2:C89)&gt;300, IF(F89&lt;=2.3, "A", IF(F89&lt;=4.5, "B", IF(F89&lt;=7.1, "C", "D"))), IF(F89&lt;=1.4, "A", IF(F89&lt;=2.8, "B", IF(F89&lt;=4.5, "C", "D")))))</f>
        <v>B</v>
      </c>
      <c r="I89" s="11"/>
      <c r="J89" s="11" t="str">
        <f t="shared" si="5"/>
        <v>양호</v>
      </c>
      <c r="K89" s="95"/>
    </row>
    <row r="90" spans="1:11">
      <c r="A90" s="110"/>
      <c r="B90" s="95"/>
      <c r="C90" s="95"/>
      <c r="D90" s="11" t="s">
        <v>71</v>
      </c>
      <c r="E90" s="11" t="s">
        <v>78</v>
      </c>
      <c r="F90" s="13">
        <v>3.3</v>
      </c>
      <c r="G90" s="11"/>
      <c r="H90" s="12" t="str">
        <f>IF(F90="", "", IF(LOOKUP(9.9E+307, $C$2:C90)&gt;300, IF(F90&lt;=2.3, "A", IF(F90&lt;=4.5, "B", IF(F90&lt;=7.1, "C", "D"))), IF(F90&lt;=1.4, "A", IF(F90&lt;=2.8, "B", IF(F90&lt;=4.5, "C", "D")))))</f>
        <v>B</v>
      </c>
      <c r="I90" s="11"/>
      <c r="J90" s="11" t="str">
        <f t="shared" si="5"/>
        <v>양호</v>
      </c>
      <c r="K90" s="95"/>
    </row>
    <row r="91" spans="1:11">
      <c r="A91" s="110"/>
      <c r="B91" s="95"/>
      <c r="C91" s="95"/>
      <c r="D91" s="29" t="s">
        <v>147</v>
      </c>
      <c r="E91" s="11" t="s">
        <v>75</v>
      </c>
      <c r="F91" s="13">
        <v>4.5</v>
      </c>
      <c r="G91" s="11"/>
      <c r="H91" s="12" t="str">
        <f>IF(F91="", "", IF(LOOKUP(9.9E+307, $C$2:C91)&gt;300, IF(F91&lt;=2.3, "A", IF(F91&lt;=4.5, "B", IF(F91&lt;=7.1, "C", "D"))), IF(F91&lt;=1.4, "A", IF(F91&lt;=2.8, "B", IF(F91&lt;=4.5, "C", "D")))))</f>
        <v>B</v>
      </c>
      <c r="I91" s="11"/>
      <c r="J91" s="11" t="str">
        <f t="shared" ref="J91:J92" si="7">IF(OR(H91="A", H91="B"), "양호", IF(H91="C", "보수필요", IF(H91="D", "즉시점검", "")))</f>
        <v>양호</v>
      </c>
      <c r="K91" s="95"/>
    </row>
    <row r="92" spans="1:11">
      <c r="A92" s="110"/>
      <c r="B92" s="95"/>
      <c r="C92" s="95"/>
      <c r="D92" s="29" t="s">
        <v>147</v>
      </c>
      <c r="E92" s="11" t="s">
        <v>76</v>
      </c>
      <c r="F92" s="13">
        <v>4.4000000000000004</v>
      </c>
      <c r="G92" s="11"/>
      <c r="H92" s="12" t="str">
        <f>IF(F92="", "", IF(LOOKUP(9.9E+307, $C$2:C92)&gt;300, IF(F92&lt;=2.3, "A", IF(F92&lt;=4.5, "B", IF(F92&lt;=7.1, "C", "D"))), IF(F92&lt;=1.4, "A", IF(F92&lt;=2.8, "B", IF(F92&lt;=4.5, "C", "D")))))</f>
        <v>B</v>
      </c>
      <c r="I92" s="11"/>
      <c r="J92" s="11" t="str">
        <f t="shared" si="7"/>
        <v>양호</v>
      </c>
      <c r="K92" s="95"/>
    </row>
    <row r="93" spans="1:11">
      <c r="A93" s="110"/>
      <c r="B93" s="95"/>
      <c r="C93" s="95"/>
      <c r="D93" s="11" t="s">
        <v>72</v>
      </c>
      <c r="E93" s="11" t="s">
        <v>75</v>
      </c>
      <c r="F93" s="13">
        <v>0.8</v>
      </c>
      <c r="G93" s="11"/>
      <c r="H93" s="12" t="str">
        <f>IF(F93="", "", IF(LOOKUP(9.9E+307, $C$2:C93)&gt;300, IF(F93&lt;=2.3, "A", IF(F93&lt;=4.5, "B", IF(F93&lt;=7.1, "C", "D"))), IF(F93&lt;=1.4, "A", IF(F93&lt;=2.8, "B", IF(F93&lt;=4.5, "C", "D")))))</f>
        <v>A</v>
      </c>
      <c r="I93" s="11"/>
      <c r="J93" s="11" t="str">
        <f t="shared" si="5"/>
        <v>양호</v>
      </c>
      <c r="K93" s="95"/>
    </row>
    <row r="94" spans="1:11">
      <c r="A94" s="111"/>
      <c r="B94" s="96"/>
      <c r="C94" s="96"/>
      <c r="D94" s="11" t="s">
        <v>72</v>
      </c>
      <c r="E94" s="11" t="s">
        <v>78</v>
      </c>
      <c r="F94" s="13">
        <v>0.9</v>
      </c>
      <c r="G94" s="11"/>
      <c r="H94" s="12" t="str">
        <f>IF(F94="", "", IF(LOOKUP(9.9E+307, $C$2:C94)&gt;300, IF(F94&lt;=2.3, "A", IF(F94&lt;=4.5, "B", IF(F94&lt;=7.1, "C", "D"))), IF(F94&lt;=1.4, "A", IF(F94&lt;=2.8, "B", IF(F94&lt;=4.5, "C", "D")))))</f>
        <v>A</v>
      </c>
      <c r="I94" s="11"/>
      <c r="J94" s="11" t="str">
        <f t="shared" si="5"/>
        <v>양호</v>
      </c>
      <c r="K94" s="96"/>
    </row>
    <row r="95" spans="1:11">
      <c r="A95" s="115">
        <v>46136</v>
      </c>
      <c r="B95" s="97" t="s">
        <v>38</v>
      </c>
      <c r="C95" s="97">
        <v>95</v>
      </c>
      <c r="D95" s="70" t="s">
        <v>71</v>
      </c>
      <c r="E95" s="70" t="s">
        <v>75</v>
      </c>
      <c r="F95" s="72">
        <v>4.8</v>
      </c>
      <c r="G95" s="70"/>
      <c r="H95" s="71" t="str">
        <f>IF(F95="", "", IF(LOOKUP(9.9E+307, $C$2:C95)&gt;300, IF(F95&lt;=2.3, "A", IF(F95&lt;=4.5, "B", IF(F95&lt;=7.1, "C", "D"))), IF(F95&lt;=1.4, "A", IF(F95&lt;=2.8, "B", IF(F95&lt;=4.5, "C", "D")))))</f>
        <v>D</v>
      </c>
      <c r="I95" s="97" t="s">
        <v>140</v>
      </c>
      <c r="J95" s="70" t="str">
        <f t="shared" si="5"/>
        <v>즉시점검</v>
      </c>
      <c r="K95" s="70"/>
    </row>
    <row r="96" spans="1:11">
      <c r="A96" s="116"/>
      <c r="B96" s="98"/>
      <c r="C96" s="98"/>
      <c r="D96" s="70" t="s">
        <v>71</v>
      </c>
      <c r="E96" s="70" t="s">
        <v>76</v>
      </c>
      <c r="F96" s="72">
        <v>5.0999999999999996</v>
      </c>
      <c r="G96" s="70"/>
      <c r="H96" s="71" t="str">
        <f>IF(F96="", "", IF(LOOKUP(9.9E+307, $C$2:C96)&gt;300, IF(F96&lt;=2.3, "A", IF(F96&lt;=4.5, "B", IF(F96&lt;=7.1, "C", "D"))), IF(F96&lt;=1.4, "A", IF(F96&lt;=2.8, "B", IF(F96&lt;=4.5, "C", "D")))))</f>
        <v>D</v>
      </c>
      <c r="I96" s="99"/>
      <c r="J96" s="70" t="str">
        <f t="shared" si="5"/>
        <v>즉시점검</v>
      </c>
      <c r="K96" s="70"/>
    </row>
    <row r="97" spans="1:11">
      <c r="A97" s="116"/>
      <c r="B97" s="98"/>
      <c r="C97" s="98"/>
      <c r="D97" s="70" t="s">
        <v>72</v>
      </c>
      <c r="E97" s="70" t="s">
        <v>75</v>
      </c>
      <c r="F97" s="72">
        <v>3.5</v>
      </c>
      <c r="G97" s="70"/>
      <c r="H97" s="71" t="str">
        <f>IF(F97="", "", IF(LOOKUP(9.9E+307, $C$2:C97)&gt;300, IF(F97&lt;=2.3, "A", IF(F97&lt;=4.5, "B", IF(F97&lt;=7.1, "C", "D"))), IF(F97&lt;=1.4, "A", IF(F97&lt;=2.8, "B", IF(F97&lt;=4.5, "C", "D")))))</f>
        <v>C</v>
      </c>
      <c r="I97" s="97" t="s">
        <v>140</v>
      </c>
      <c r="J97" s="70" t="str">
        <f t="shared" si="5"/>
        <v>보수필요</v>
      </c>
      <c r="K97" s="70"/>
    </row>
    <row r="98" spans="1:11">
      <c r="A98" s="116"/>
      <c r="B98" s="99"/>
      <c r="C98" s="98"/>
      <c r="D98" s="70" t="s">
        <v>72</v>
      </c>
      <c r="E98" s="70" t="s">
        <v>76</v>
      </c>
      <c r="F98" s="72">
        <v>3.7</v>
      </c>
      <c r="G98" s="70"/>
      <c r="H98" s="71" t="str">
        <f>IF(F98="", "", IF(LOOKUP(9.9E+307, $C$2:C98)&gt;300, IF(F98&lt;=2.3, "A", IF(F98&lt;=4.5, "B", IF(F98&lt;=7.1, "C", "D"))), IF(F98&lt;=1.4, "A", IF(F98&lt;=2.8, "B", IF(F98&lt;=4.5, "C", "D")))))</f>
        <v>C</v>
      </c>
      <c r="I98" s="99"/>
      <c r="J98" s="70" t="str">
        <f t="shared" si="5"/>
        <v>보수필요</v>
      </c>
      <c r="K98" s="70"/>
    </row>
    <row r="99" spans="1:11">
      <c r="A99" s="116"/>
      <c r="B99" s="97" t="s">
        <v>40</v>
      </c>
      <c r="C99" s="98"/>
      <c r="D99" s="70" t="s">
        <v>71</v>
      </c>
      <c r="E99" s="70" t="s">
        <v>75</v>
      </c>
      <c r="F99" s="72">
        <v>4.5999999999999996</v>
      </c>
      <c r="G99" s="70">
        <v>80</v>
      </c>
      <c r="H99" s="71" t="str">
        <f>IF(F99="", "", IF(LOOKUP(9.9E+307, $C$2:C99)&gt;300, IF(F99&lt;=2.3, "A", IF(F99&lt;=4.5, "B", IF(F99&lt;=7.1, "C", "D"))), IF(F99&lt;=1.4, "A", IF(F99&lt;=2.8, "B", IF(F99&lt;=4.5, "C", "D")))))</f>
        <v>D</v>
      </c>
      <c r="I99" s="97" t="s">
        <v>140</v>
      </c>
      <c r="J99" s="70" t="str">
        <f t="shared" si="5"/>
        <v>즉시점검</v>
      </c>
      <c r="K99" s="70"/>
    </row>
    <row r="100" spans="1:11">
      <c r="A100" s="116"/>
      <c r="B100" s="98"/>
      <c r="C100" s="98"/>
      <c r="D100" s="70" t="s">
        <v>71</v>
      </c>
      <c r="E100" s="70" t="s">
        <v>75</v>
      </c>
      <c r="F100" s="72">
        <v>4.0999999999999996</v>
      </c>
      <c r="G100" s="70">
        <v>80</v>
      </c>
      <c r="H100" s="71" t="str">
        <f>IF(F100="", "", IF(LOOKUP(9.9E+307, $C$2:C100)&gt;300, IF(F100&lt;=2.3, "A", IF(F100&lt;=4.5, "B", IF(F100&lt;=7.1, "C", "D"))), IF(F100&lt;=1.4, "A", IF(F100&lt;=2.8, "B", IF(F100&lt;=4.5, "C", "D")))))</f>
        <v>C</v>
      </c>
      <c r="I100" s="99"/>
      <c r="J100" s="70" t="str">
        <f t="shared" si="5"/>
        <v>보수필요</v>
      </c>
      <c r="K100" s="70"/>
    </row>
    <row r="101" spans="1:11">
      <c r="A101" s="116"/>
      <c r="B101" s="98"/>
      <c r="C101" s="98"/>
      <c r="D101" s="70" t="s">
        <v>71</v>
      </c>
      <c r="E101" s="70" t="s">
        <v>75</v>
      </c>
      <c r="F101" s="72">
        <v>2.4</v>
      </c>
      <c r="G101" s="70">
        <v>80</v>
      </c>
      <c r="H101" s="71" t="str">
        <f>IF(F101="", "", IF(LOOKUP(9.9E+307, $C$2:C101)&gt;300, IF(F101&lt;=2.3, "A", IF(F101&lt;=4.5, "B", IF(F101&lt;=7.1, "C", "D"))), IF(F101&lt;=1.4, "A", IF(F101&lt;=2.8, "B", IF(F101&lt;=4.5, "C", "D")))))</f>
        <v>B</v>
      </c>
      <c r="I101" s="70"/>
      <c r="J101" s="70" t="str">
        <f t="shared" si="5"/>
        <v>양호</v>
      </c>
      <c r="K101" s="70"/>
    </row>
    <row r="102" spans="1:11">
      <c r="A102" s="116"/>
      <c r="B102" s="99"/>
      <c r="C102" s="98"/>
      <c r="D102" s="70" t="s">
        <v>71</v>
      </c>
      <c r="E102" s="70" t="s">
        <v>75</v>
      </c>
      <c r="F102" s="72">
        <v>2.8</v>
      </c>
      <c r="G102" s="70">
        <v>80</v>
      </c>
      <c r="H102" s="71" t="str">
        <f>IF(F102="", "", IF(LOOKUP(9.9E+307, $C$2:C102)&gt;300, IF(F102&lt;=2.3, "A", IF(F102&lt;=4.5, "B", IF(F102&lt;=7.1, "C", "D"))), IF(F102&lt;=1.4, "A", IF(F102&lt;=2.8, "B", IF(F102&lt;=4.5, "C", "D")))))</f>
        <v>B</v>
      </c>
      <c r="I102" s="70"/>
      <c r="J102" s="70" t="str">
        <f t="shared" si="5"/>
        <v>양호</v>
      </c>
      <c r="K102" s="70"/>
    </row>
    <row r="103" spans="1:11">
      <c r="A103" s="116"/>
      <c r="B103" s="97" t="s">
        <v>41</v>
      </c>
      <c r="C103" s="98"/>
      <c r="D103" s="70" t="s">
        <v>71</v>
      </c>
      <c r="E103" s="70" t="s">
        <v>75</v>
      </c>
      <c r="F103" s="72">
        <v>2.2000000000000002</v>
      </c>
      <c r="G103" s="70"/>
      <c r="H103" s="71" t="str">
        <f>IF(F103="", "", IF(LOOKUP(9.9E+307, $C$2:C103)&gt;300, IF(F103&lt;=2.3, "A", IF(F103&lt;=4.5, "B", IF(F103&lt;=7.1, "C", "D"))), IF(F103&lt;=1.4, "A", IF(F103&lt;=2.8, "B", IF(F103&lt;=4.5, "C", "D")))))</f>
        <v>B</v>
      </c>
      <c r="I103" s="70"/>
      <c r="J103" s="70" t="str">
        <f t="shared" si="5"/>
        <v>양호</v>
      </c>
      <c r="K103" s="70"/>
    </row>
    <row r="104" spans="1:11">
      <c r="A104" s="116"/>
      <c r="B104" s="98"/>
      <c r="C104" s="98"/>
      <c r="D104" s="70" t="s">
        <v>71</v>
      </c>
      <c r="E104" s="70" t="s">
        <v>75</v>
      </c>
      <c r="F104" s="72">
        <v>2.1</v>
      </c>
      <c r="G104" s="70"/>
      <c r="H104" s="71" t="str">
        <f>IF(F104="", "", IF(LOOKUP(9.9E+307, $C$2:C104)&gt;300, IF(F104&lt;=2.3, "A", IF(F104&lt;=4.5, "B", IF(F104&lt;=7.1, "C", "D"))), IF(F104&lt;=1.4, "A", IF(F104&lt;=2.8, "B", IF(F104&lt;=4.5, "C", "D")))))</f>
        <v>B</v>
      </c>
      <c r="I104" s="70"/>
      <c r="J104" s="70" t="str">
        <f t="shared" si="5"/>
        <v>양호</v>
      </c>
      <c r="K104" s="70"/>
    </row>
    <row r="105" spans="1:11">
      <c r="A105" s="116"/>
      <c r="B105" s="98"/>
      <c r="C105" s="98"/>
      <c r="D105" s="70" t="s">
        <v>71</v>
      </c>
      <c r="E105" s="70" t="s">
        <v>75</v>
      </c>
      <c r="F105" s="72">
        <v>4.4000000000000004</v>
      </c>
      <c r="G105" s="70"/>
      <c r="H105" s="71" t="str">
        <f>IF(F105="", "", IF(LOOKUP(9.9E+307, $C$2:C105)&gt;300, IF(F105&lt;=2.3, "A", IF(F105&lt;=4.5, "B", IF(F105&lt;=7.1, "C", "D"))), IF(F105&lt;=1.4, "A", IF(F105&lt;=2.8, "B", IF(F105&lt;=4.5, "C", "D")))))</f>
        <v>C</v>
      </c>
      <c r="I105" s="97" t="s">
        <v>149</v>
      </c>
      <c r="J105" s="70" t="str">
        <f t="shared" si="5"/>
        <v>보수필요</v>
      </c>
      <c r="K105" s="70"/>
    </row>
    <row r="106" spans="1:11">
      <c r="A106" s="117"/>
      <c r="B106" s="99"/>
      <c r="C106" s="99"/>
      <c r="D106" s="70" t="s">
        <v>71</v>
      </c>
      <c r="E106" s="70" t="s">
        <v>75</v>
      </c>
      <c r="F106" s="72">
        <v>2.7</v>
      </c>
      <c r="G106" s="70"/>
      <c r="H106" s="71" t="str">
        <f>IF(F106="", "", IF(LOOKUP(9.9E+307, $C$2:C106)&gt;300, IF(F106&lt;=2.3, "A", IF(F106&lt;=4.5, "B", IF(F106&lt;=7.1, "C", "D"))), IF(F106&lt;=1.4, "A", IF(F106&lt;=2.8, "B", IF(F106&lt;=4.5, "C", "D")))))</f>
        <v>B</v>
      </c>
      <c r="I106" s="99"/>
      <c r="J106" s="70" t="str">
        <f t="shared" si="5"/>
        <v>양호</v>
      </c>
      <c r="K106" s="70"/>
    </row>
    <row r="107" spans="1:11">
      <c r="A107" s="118">
        <v>46139</v>
      </c>
      <c r="B107" s="91" t="s">
        <v>43</v>
      </c>
      <c r="C107" s="91">
        <v>11</v>
      </c>
      <c r="D107" s="7" t="s">
        <v>71</v>
      </c>
      <c r="E107" s="7" t="s">
        <v>75</v>
      </c>
      <c r="F107" s="14">
        <v>4.5</v>
      </c>
      <c r="G107" s="7"/>
      <c r="H107" s="8" t="str">
        <f>IF(F107="", "", IF(LOOKUP(9.9E+307, $C$2:C107)&gt;300, IF(F107&lt;=2.3, "A", IF(F107&lt;=4.5, "B", IF(F107&lt;=7.1, "C", "D"))), IF(F107&lt;=1.4, "A", IF(F107&lt;=2.8, "B", IF(F107&lt;=4.5, "C", "D")))))</f>
        <v>C</v>
      </c>
      <c r="I107" s="91" t="s">
        <v>141</v>
      </c>
      <c r="J107" s="7" t="str">
        <f t="shared" ref="J107:J130" si="8">IF(OR(H107="A", H107="B"), "양호", IF(H107="C", "보수필요", IF(H107="D", "즉시점검", "")))</f>
        <v>보수필요</v>
      </c>
      <c r="K107" s="91"/>
    </row>
    <row r="108" spans="1:11">
      <c r="A108" s="119"/>
      <c r="B108" s="92"/>
      <c r="C108" s="92"/>
      <c r="D108" s="7" t="s">
        <v>71</v>
      </c>
      <c r="E108" s="7" t="s">
        <v>76</v>
      </c>
      <c r="F108" s="14">
        <v>3</v>
      </c>
      <c r="G108" s="7"/>
      <c r="H108" s="8" t="str">
        <f>IF(F108="", "", IF(LOOKUP(9.9E+307, $C$2:C108)&gt;300, IF(F108&lt;=2.3, "A", IF(F108&lt;=4.5, "B", IF(F108&lt;=7.1, "C", "D"))), IF(F108&lt;=1.4, "A", IF(F108&lt;=2.8, "B", IF(F108&lt;=4.5, "C", "D")))))</f>
        <v>C</v>
      </c>
      <c r="I108" s="93"/>
      <c r="J108" s="7" t="str">
        <f t="shared" si="8"/>
        <v>보수필요</v>
      </c>
      <c r="K108" s="92"/>
    </row>
    <row r="109" spans="1:11">
      <c r="A109" s="119"/>
      <c r="B109" s="92"/>
      <c r="C109" s="92"/>
      <c r="D109" s="7" t="s">
        <v>72</v>
      </c>
      <c r="E109" s="7" t="s">
        <v>75</v>
      </c>
      <c r="F109" s="14">
        <v>2.5</v>
      </c>
      <c r="G109" s="7"/>
      <c r="H109" s="8" t="str">
        <f>IF(F109="", "", IF(LOOKUP(9.9E+307, $C$2:C109)&gt;300, IF(F109&lt;=2.3, "A", IF(F109&lt;=4.5, "B", IF(F109&lt;=7.1, "C", "D"))), IF(F109&lt;=1.4, "A", IF(F109&lt;=2.8, "B", IF(F109&lt;=4.5, "C", "D")))))</f>
        <v>B</v>
      </c>
      <c r="I109" s="7"/>
      <c r="J109" s="7" t="str">
        <f t="shared" si="8"/>
        <v>양호</v>
      </c>
      <c r="K109" s="92"/>
    </row>
    <row r="110" spans="1:11">
      <c r="A110" s="119"/>
      <c r="B110" s="93"/>
      <c r="C110" s="92"/>
      <c r="D110" s="7" t="s">
        <v>72</v>
      </c>
      <c r="E110" s="7" t="s">
        <v>76</v>
      </c>
      <c r="F110" s="14">
        <v>2.7</v>
      </c>
      <c r="G110" s="7"/>
      <c r="H110" s="8" t="str">
        <f>IF(F110="", "", IF(LOOKUP(9.9E+307, $C$2:C110)&gt;300, IF(F110&lt;=2.3, "A", IF(F110&lt;=4.5, "B", IF(F110&lt;=7.1, "C", "D"))), IF(F110&lt;=1.4, "A", IF(F110&lt;=2.8, "B", IF(F110&lt;=4.5, "C", "D")))))</f>
        <v>B</v>
      </c>
      <c r="I110" s="7"/>
      <c r="J110" s="7" t="str">
        <f t="shared" si="8"/>
        <v>양호</v>
      </c>
      <c r="K110" s="92"/>
    </row>
    <row r="111" spans="1:11">
      <c r="A111" s="119"/>
      <c r="B111" s="91" t="s">
        <v>45</v>
      </c>
      <c r="C111" s="92"/>
      <c r="D111" s="7" t="s">
        <v>71</v>
      </c>
      <c r="E111" s="7" t="s">
        <v>75</v>
      </c>
      <c r="F111" s="14">
        <v>6</v>
      </c>
      <c r="G111" s="7">
        <v>80</v>
      </c>
      <c r="H111" s="8" t="str">
        <f>IF(F111="", "", IF(LOOKUP(9.9E+307, $C$2:C111)&gt;300, IF(F111&lt;=2.3, "A", IF(F111&lt;=4.5, "B", IF(F111&lt;=7.1, "C", "D"))), IF(F111&lt;=1.4, "A", IF(F111&lt;=2.8, "B", IF(F111&lt;=4.5, "C", "D")))))</f>
        <v>D</v>
      </c>
      <c r="I111" s="91" t="s">
        <v>93</v>
      </c>
      <c r="J111" s="7" t="str">
        <f t="shared" si="8"/>
        <v>즉시점검</v>
      </c>
      <c r="K111" s="92"/>
    </row>
    <row r="112" spans="1:11">
      <c r="A112" s="119"/>
      <c r="B112" s="92"/>
      <c r="C112" s="92"/>
      <c r="D112" s="7" t="s">
        <v>71</v>
      </c>
      <c r="E112" s="7" t="s">
        <v>76</v>
      </c>
      <c r="F112" s="14">
        <v>4</v>
      </c>
      <c r="G112" s="7">
        <v>80</v>
      </c>
      <c r="H112" s="8" t="str">
        <f>IF(F112="", "", IF(LOOKUP(9.9E+307, $C$2:C112)&gt;300, IF(F112&lt;=2.3, "A", IF(F112&lt;=4.5, "B", IF(F112&lt;=7.1, "C", "D"))), IF(F112&lt;=1.4, "A", IF(F112&lt;=2.8, "B", IF(F112&lt;=4.5, "C", "D")))))</f>
        <v>C</v>
      </c>
      <c r="I112" s="93"/>
      <c r="J112" s="7" t="str">
        <f t="shared" si="8"/>
        <v>보수필요</v>
      </c>
      <c r="K112" s="92"/>
    </row>
    <row r="113" spans="1:11">
      <c r="A113" s="119"/>
      <c r="B113" s="92"/>
      <c r="C113" s="92"/>
      <c r="D113" s="7" t="s">
        <v>72</v>
      </c>
      <c r="E113" s="7" t="s">
        <v>75</v>
      </c>
      <c r="F113" s="14">
        <v>2.7</v>
      </c>
      <c r="G113" s="7">
        <v>80</v>
      </c>
      <c r="H113" s="8" t="str">
        <f>IF(F113="", "", IF(LOOKUP(9.9E+307, $C$2:C113)&gt;300, IF(F113&lt;=2.3, "A", IF(F113&lt;=4.5, "B", IF(F113&lt;=7.1, "C", "D"))), IF(F113&lt;=1.4, "A", IF(F113&lt;=2.8, "B", IF(F113&lt;=4.5, "C", "D")))))</f>
        <v>B</v>
      </c>
      <c r="I113" s="7"/>
      <c r="J113" s="7" t="str">
        <f t="shared" si="8"/>
        <v>양호</v>
      </c>
      <c r="K113" s="92"/>
    </row>
    <row r="114" spans="1:11">
      <c r="A114" s="119"/>
      <c r="B114" s="93"/>
      <c r="C114" s="92"/>
      <c r="D114" s="7" t="s">
        <v>72</v>
      </c>
      <c r="E114" s="7" t="s">
        <v>76</v>
      </c>
      <c r="F114" s="14">
        <v>2.6</v>
      </c>
      <c r="G114" s="7">
        <v>80</v>
      </c>
      <c r="H114" s="8" t="str">
        <f>IF(F114="", "", IF(LOOKUP(9.9E+307, $C$2:C114)&gt;300, IF(F114&lt;=2.3, "A", IF(F114&lt;=4.5, "B", IF(F114&lt;=7.1, "C", "D"))), IF(F114&lt;=1.4, "A", IF(F114&lt;=2.8, "B", IF(F114&lt;=4.5, "C", "D")))))</f>
        <v>B</v>
      </c>
      <c r="I114" s="7"/>
      <c r="J114" s="7" t="str">
        <f t="shared" si="8"/>
        <v>양호</v>
      </c>
      <c r="K114" s="92"/>
    </row>
    <row r="115" spans="1:11">
      <c r="A115" s="119"/>
      <c r="B115" s="91" t="s">
        <v>46</v>
      </c>
      <c r="C115" s="92"/>
      <c r="D115" s="7" t="s">
        <v>71</v>
      </c>
      <c r="E115" s="7" t="s">
        <v>75</v>
      </c>
      <c r="F115" s="14">
        <v>8.5</v>
      </c>
      <c r="G115" s="7"/>
      <c r="H115" s="8" t="str">
        <f>IF(F115="", "", IF(LOOKUP(9.9E+307, $C$2:C115)&gt;300, IF(F115&lt;=2.3, "A", IF(F115&lt;=4.5, "B", IF(F115&lt;=7.1, "C", "D"))), IF(F115&lt;=1.4, "A", IF(F115&lt;=2.8, "B", IF(F115&lt;=4.5, "C", "D")))))</f>
        <v>D</v>
      </c>
      <c r="I115" s="91" t="s">
        <v>94</v>
      </c>
      <c r="J115" s="7" t="str">
        <f t="shared" si="8"/>
        <v>즉시점검</v>
      </c>
      <c r="K115" s="92"/>
    </row>
    <row r="116" spans="1:11">
      <c r="A116" s="119"/>
      <c r="B116" s="92"/>
      <c r="C116" s="92"/>
      <c r="D116" s="7" t="s">
        <v>71</v>
      </c>
      <c r="E116" s="7" t="s">
        <v>76</v>
      </c>
      <c r="F116" s="14">
        <v>7.3</v>
      </c>
      <c r="G116" s="7"/>
      <c r="H116" s="8" t="str">
        <f>IF(F116="", "", IF(LOOKUP(9.9E+307, $C$2:C116)&gt;300, IF(F116&lt;=2.3, "A", IF(F116&lt;=4.5, "B", IF(F116&lt;=7.1, "C", "D"))), IF(F116&lt;=1.4, "A", IF(F116&lt;=2.8, "B", IF(F116&lt;=4.5, "C", "D")))))</f>
        <v>D</v>
      </c>
      <c r="I116" s="93"/>
      <c r="J116" s="7" t="str">
        <f t="shared" si="8"/>
        <v>즉시점검</v>
      </c>
      <c r="K116" s="92"/>
    </row>
    <row r="117" spans="1:11">
      <c r="A117" s="119"/>
      <c r="B117" s="92"/>
      <c r="C117" s="92"/>
      <c r="D117" s="7" t="s">
        <v>72</v>
      </c>
      <c r="E117" s="7" t="s">
        <v>75</v>
      </c>
      <c r="F117" s="14">
        <v>2.8</v>
      </c>
      <c r="G117" s="7"/>
      <c r="H117" s="8" t="str">
        <f>IF(F117="", "", IF(LOOKUP(9.9E+307, $C$2:C117)&gt;300, IF(F117&lt;=2.3, "A", IF(F117&lt;=4.5, "B", IF(F117&lt;=7.1, "C", "D"))), IF(F117&lt;=1.4, "A", IF(F117&lt;=2.8, "B", IF(F117&lt;=4.5, "C", "D")))))</f>
        <v>B</v>
      </c>
      <c r="I117" s="7"/>
      <c r="J117" s="7" t="str">
        <f t="shared" si="8"/>
        <v>양호</v>
      </c>
      <c r="K117" s="92"/>
    </row>
    <row r="118" spans="1:11">
      <c r="A118" s="119"/>
      <c r="B118" s="93"/>
      <c r="C118" s="92"/>
      <c r="D118" s="7" t="s">
        <v>72</v>
      </c>
      <c r="E118" s="7" t="s">
        <v>76</v>
      </c>
      <c r="F118" s="14">
        <v>2.7</v>
      </c>
      <c r="G118" s="7"/>
      <c r="H118" s="8" t="str">
        <f>IF(F118="", "", IF(LOOKUP(9.9E+307, $C$2:C118)&gt;300, IF(F118&lt;=2.3, "A", IF(F118&lt;=4.5, "B", IF(F118&lt;=7.1, "C", "D"))), IF(F118&lt;=1.4, "A", IF(F118&lt;=2.8, "B", IF(F118&lt;=4.5, "C", "D")))))</f>
        <v>B</v>
      </c>
      <c r="I118" s="7"/>
      <c r="J118" s="7" t="str">
        <f t="shared" si="8"/>
        <v>양호</v>
      </c>
      <c r="K118" s="92"/>
    </row>
    <row r="119" spans="1:11">
      <c r="A119" s="119"/>
      <c r="B119" s="91" t="s">
        <v>47</v>
      </c>
      <c r="C119" s="92"/>
      <c r="D119" s="7" t="s">
        <v>71</v>
      </c>
      <c r="E119" s="7" t="s">
        <v>75</v>
      </c>
      <c r="F119" s="14">
        <v>2.7</v>
      </c>
      <c r="G119" s="7">
        <v>80</v>
      </c>
      <c r="H119" s="8" t="str">
        <f>IF(F119="", "", IF(LOOKUP(9.9E+307, $C$2:C119)&gt;300, IF(F119&lt;=2.3, "A", IF(F119&lt;=4.5, "B", IF(F119&lt;=7.1, "C", "D"))), IF(F119&lt;=1.4, "A", IF(F119&lt;=2.8, "B", IF(F119&lt;=4.5, "C", "D")))))</f>
        <v>B</v>
      </c>
      <c r="I119" s="7"/>
      <c r="J119" s="7" t="str">
        <f t="shared" si="8"/>
        <v>양호</v>
      </c>
      <c r="K119" s="92"/>
    </row>
    <row r="120" spans="1:11">
      <c r="A120" s="119"/>
      <c r="B120" s="92"/>
      <c r="C120" s="92"/>
      <c r="D120" s="7" t="s">
        <v>71</v>
      </c>
      <c r="E120" s="7" t="s">
        <v>76</v>
      </c>
      <c r="F120" s="14">
        <v>2.8</v>
      </c>
      <c r="G120" s="7">
        <v>80</v>
      </c>
      <c r="H120" s="8" t="str">
        <f>IF(F120="", "", IF(LOOKUP(9.9E+307, $C$2:C120)&gt;300, IF(F120&lt;=2.3, "A", IF(F120&lt;=4.5, "B", IF(F120&lt;=7.1, "C", "D"))), IF(F120&lt;=1.4, "A", IF(F120&lt;=2.8, "B", IF(F120&lt;=4.5, "C", "D")))))</f>
        <v>B</v>
      </c>
      <c r="I120" s="7"/>
      <c r="J120" s="7" t="str">
        <f t="shared" si="8"/>
        <v>양호</v>
      </c>
      <c r="K120" s="92"/>
    </row>
    <row r="121" spans="1:11">
      <c r="A121" s="119"/>
      <c r="B121" s="92"/>
      <c r="C121" s="92"/>
      <c r="D121" s="7" t="s">
        <v>72</v>
      </c>
      <c r="E121" s="7" t="s">
        <v>75</v>
      </c>
      <c r="F121" s="14">
        <v>2.7</v>
      </c>
      <c r="G121" s="7">
        <v>80</v>
      </c>
      <c r="H121" s="8" t="str">
        <f>IF(F121="", "", IF(LOOKUP(9.9E+307, $C$2:C121)&gt;300, IF(F121&lt;=2.3, "A", IF(F121&lt;=4.5, "B", IF(F121&lt;=7.1, "C", "D"))), IF(F121&lt;=1.4, "A", IF(F121&lt;=2.8, "B", IF(F121&lt;=4.5, "C", "D")))))</f>
        <v>B</v>
      </c>
      <c r="I121" s="7"/>
      <c r="J121" s="7" t="str">
        <f t="shared" si="8"/>
        <v>양호</v>
      </c>
      <c r="K121" s="92"/>
    </row>
    <row r="122" spans="1:11">
      <c r="A122" s="119"/>
      <c r="B122" s="93"/>
      <c r="C122" s="92"/>
      <c r="D122" s="7" t="s">
        <v>72</v>
      </c>
      <c r="E122" s="7" t="s">
        <v>76</v>
      </c>
      <c r="F122" s="14">
        <v>2.8</v>
      </c>
      <c r="G122" s="7">
        <v>80</v>
      </c>
      <c r="H122" s="8" t="str">
        <f>IF(F122="", "", IF(LOOKUP(9.9E+307, $C$2:C122)&gt;300, IF(F122&lt;=2.3, "A", IF(F122&lt;=4.5, "B", IF(F122&lt;=7.1, "C", "D"))), IF(F122&lt;=1.4, "A", IF(F122&lt;=2.8, "B", IF(F122&lt;=4.5, "C", "D")))))</f>
        <v>B</v>
      </c>
      <c r="I122" s="7"/>
      <c r="J122" s="7" t="str">
        <f t="shared" si="8"/>
        <v>양호</v>
      </c>
      <c r="K122" s="92"/>
    </row>
    <row r="123" spans="1:11">
      <c r="A123" s="119"/>
      <c r="B123" s="91" t="s">
        <v>49</v>
      </c>
      <c r="C123" s="92"/>
      <c r="D123" s="7" t="s">
        <v>71</v>
      </c>
      <c r="E123" s="7" t="s">
        <v>75</v>
      </c>
      <c r="F123" s="14">
        <v>2.2999999999999998</v>
      </c>
      <c r="G123" s="7"/>
      <c r="H123" s="8" t="str">
        <f>IF(F123="", "", IF(LOOKUP(9.9E+307, $C$2:C123)&gt;300, IF(F123&lt;=2.3, "A", IF(F123&lt;=4.5, "B", IF(F123&lt;=7.1, "C", "D"))), IF(F123&lt;=1.4, "A", IF(F123&lt;=2.8, "B", IF(F123&lt;=4.5, "C", "D")))))</f>
        <v>B</v>
      </c>
      <c r="I123" s="7"/>
      <c r="J123" s="7" t="str">
        <f t="shared" si="8"/>
        <v>양호</v>
      </c>
      <c r="K123" s="92"/>
    </row>
    <row r="124" spans="1:11">
      <c r="A124" s="119"/>
      <c r="B124" s="92"/>
      <c r="C124" s="92"/>
      <c r="D124" s="7" t="s">
        <v>71</v>
      </c>
      <c r="E124" s="7" t="s">
        <v>76</v>
      </c>
      <c r="F124" s="14">
        <v>2.7</v>
      </c>
      <c r="G124" s="7"/>
      <c r="H124" s="8" t="str">
        <f>IF(F124="", "", IF(LOOKUP(9.9E+307, $C$2:C124)&gt;300, IF(F124&lt;=2.3, "A", IF(F124&lt;=4.5, "B", IF(F124&lt;=7.1, "C", "D"))), IF(F124&lt;=1.4, "A", IF(F124&lt;=2.8, "B", IF(F124&lt;=4.5, "C", "D")))))</f>
        <v>B</v>
      </c>
      <c r="I124" s="7"/>
      <c r="J124" s="7" t="str">
        <f t="shared" si="8"/>
        <v>양호</v>
      </c>
      <c r="K124" s="92"/>
    </row>
    <row r="125" spans="1:11">
      <c r="A125" s="119"/>
      <c r="B125" s="92"/>
      <c r="C125" s="92"/>
      <c r="D125" s="7" t="s">
        <v>72</v>
      </c>
      <c r="E125" s="7" t="s">
        <v>75</v>
      </c>
      <c r="F125" s="14">
        <v>4.4000000000000004</v>
      </c>
      <c r="G125" s="7"/>
      <c r="H125" s="8" t="str">
        <f>IF(F125="", "", IF(LOOKUP(9.9E+307, $C$2:C125)&gt;300, IF(F125&lt;=2.3, "A", IF(F125&lt;=4.5, "B", IF(F125&lt;=7.1, "C", "D"))), IF(F125&lt;=1.4, "A", IF(F125&lt;=2.8, "B", IF(F125&lt;=4.5, "C", "D")))))</f>
        <v>C</v>
      </c>
      <c r="I125" s="91" t="s">
        <v>93</v>
      </c>
      <c r="J125" s="7" t="str">
        <f t="shared" si="8"/>
        <v>보수필요</v>
      </c>
      <c r="K125" s="92"/>
    </row>
    <row r="126" spans="1:11">
      <c r="A126" s="119"/>
      <c r="B126" s="93"/>
      <c r="C126" s="92"/>
      <c r="D126" s="7" t="s">
        <v>72</v>
      </c>
      <c r="E126" s="7" t="s">
        <v>76</v>
      </c>
      <c r="F126" s="14">
        <v>5</v>
      </c>
      <c r="G126" s="7"/>
      <c r="H126" s="8" t="str">
        <f>IF(F126="", "", IF(LOOKUP(9.9E+307, $C$2:C126)&gt;300, IF(F126&lt;=2.3, "A", IF(F126&lt;=4.5, "B", IF(F126&lt;=7.1, "C", "D"))), IF(F126&lt;=1.4, "A", IF(F126&lt;=2.8, "B", IF(F126&lt;=4.5, "C", "D")))))</f>
        <v>D</v>
      </c>
      <c r="I126" s="93"/>
      <c r="J126" s="7" t="str">
        <f t="shared" si="8"/>
        <v>즉시점검</v>
      </c>
      <c r="K126" s="92"/>
    </row>
    <row r="127" spans="1:11">
      <c r="A127" s="119"/>
      <c r="B127" s="91" t="s">
        <v>51</v>
      </c>
      <c r="C127" s="92"/>
      <c r="D127" s="7" t="s">
        <v>71</v>
      </c>
      <c r="E127" s="7" t="s">
        <v>75</v>
      </c>
      <c r="F127" s="14">
        <v>2.7</v>
      </c>
      <c r="G127" s="7"/>
      <c r="H127" s="8" t="str">
        <f>IF(F127="", "", IF(LOOKUP(9.9E+307, $C$2:C127)&gt;300, IF(F127&lt;=2.3, "A", IF(F127&lt;=4.5, "B", IF(F127&lt;=7.1, "C", "D"))), IF(F127&lt;=1.4, "A", IF(F127&lt;=2.8, "B", IF(F127&lt;=4.5, "C", "D")))))</f>
        <v>B</v>
      </c>
      <c r="I127" s="7"/>
      <c r="J127" s="7" t="str">
        <f t="shared" si="8"/>
        <v>양호</v>
      </c>
      <c r="K127" s="92"/>
    </row>
    <row r="128" spans="1:11">
      <c r="A128" s="119"/>
      <c r="B128" s="92"/>
      <c r="C128" s="92"/>
      <c r="D128" s="7" t="s">
        <v>71</v>
      </c>
      <c r="E128" s="7" t="s">
        <v>76</v>
      </c>
      <c r="F128" s="14">
        <v>2.8</v>
      </c>
      <c r="G128" s="7"/>
      <c r="H128" s="8" t="str">
        <f>IF(F128="", "", IF(LOOKUP(9.9E+307, $C$2:C128)&gt;300, IF(F128&lt;=2.3, "A", IF(F128&lt;=4.5, "B", IF(F128&lt;=7.1, "C", "D"))), IF(F128&lt;=1.4, "A", IF(F128&lt;=2.8, "B", IF(F128&lt;=4.5, "C", "D")))))</f>
        <v>B</v>
      </c>
      <c r="I128" s="7"/>
      <c r="J128" s="7" t="str">
        <f t="shared" si="8"/>
        <v>양호</v>
      </c>
      <c r="K128" s="92"/>
    </row>
    <row r="129" spans="1:11">
      <c r="A129" s="119"/>
      <c r="B129" s="92"/>
      <c r="C129" s="92"/>
      <c r="D129" s="7" t="s">
        <v>72</v>
      </c>
      <c r="E129" s="7" t="s">
        <v>75</v>
      </c>
      <c r="F129" s="14">
        <v>2.7</v>
      </c>
      <c r="G129" s="7"/>
      <c r="H129" s="8" t="str">
        <f>IF(F129="", "", IF(LOOKUP(9.9E+307, $C$2:C129)&gt;300, IF(F129&lt;=2.3, "A", IF(F129&lt;=4.5, "B", IF(F129&lt;=7.1, "C", "D"))), IF(F129&lt;=1.4, "A", IF(F129&lt;=2.8, "B", IF(F129&lt;=4.5, "C", "D")))))</f>
        <v>B</v>
      </c>
      <c r="I129" s="7"/>
      <c r="J129" s="7" t="str">
        <f t="shared" si="8"/>
        <v>양호</v>
      </c>
      <c r="K129" s="92"/>
    </row>
    <row r="130" spans="1:11">
      <c r="A130" s="120"/>
      <c r="B130" s="93"/>
      <c r="C130" s="93"/>
      <c r="D130" s="7" t="s">
        <v>72</v>
      </c>
      <c r="E130" s="7" t="s">
        <v>76</v>
      </c>
      <c r="F130" s="14">
        <v>2.8</v>
      </c>
      <c r="G130" s="7"/>
      <c r="H130" s="8" t="str">
        <f>IF(F130="", "", IF(LOOKUP(9.9E+307, $C$2:C130)&gt;300, IF(F130&lt;=2.3, "A", IF(F130&lt;=4.5, "B", IF(F130&lt;=7.1, "C", "D"))), IF(F130&lt;=1.4, "A", IF(F130&lt;=2.8, "B", IF(F130&lt;=4.5, "C", "D")))))</f>
        <v>B</v>
      </c>
      <c r="I130" s="7"/>
      <c r="J130" s="7" t="str">
        <f t="shared" si="8"/>
        <v>양호</v>
      </c>
      <c r="K130" s="93"/>
    </row>
    <row r="131" spans="1:11">
      <c r="A131" s="109">
        <v>46139</v>
      </c>
      <c r="B131" s="94" t="s">
        <v>53</v>
      </c>
      <c r="C131" s="94">
        <v>7.5</v>
      </c>
      <c r="D131" s="11" t="s">
        <v>71</v>
      </c>
      <c r="E131" s="11" t="s">
        <v>75</v>
      </c>
      <c r="F131" s="13">
        <v>2.4</v>
      </c>
      <c r="G131" s="11"/>
      <c r="H131" s="12" t="str">
        <f>IF(F131="", "", IF(LOOKUP(9.9E+307, $C$2:C131)&gt;300, IF(F131&lt;=2.3, "A", IF(F131&lt;=4.5, "B", IF(F131&lt;=7.1, "C", "D"))), IF(F131&lt;=1.4, "A", IF(F131&lt;=2.8, "B", IF(F131&lt;=4.5, "C", "D")))))</f>
        <v>B</v>
      </c>
      <c r="I131" s="11"/>
      <c r="J131" s="11" t="str">
        <f>IF(OR(H131="A", H131="B"), "양호", IF(H131="C", "보수필요", IF(H131="D", "즉시점검", "")))</f>
        <v>양호</v>
      </c>
      <c r="K131" s="94"/>
    </row>
    <row r="132" spans="1:11">
      <c r="A132" s="110"/>
      <c r="B132" s="95"/>
      <c r="C132" s="95"/>
      <c r="D132" s="11" t="s">
        <v>71</v>
      </c>
      <c r="E132" s="11" t="s">
        <v>76</v>
      </c>
      <c r="F132" s="13">
        <v>2.2999999999999998</v>
      </c>
      <c r="G132" s="11"/>
      <c r="H132" s="12" t="str">
        <f>IF(F132="", "", IF(LOOKUP(9.9E+307, $C$2:C132)&gt;300, IF(F132&lt;=2.3, "A", IF(F132&lt;=4.5, "B", IF(F132&lt;=7.1, "C", "D"))), IF(F132&lt;=1.4, "A", IF(F132&lt;=2.8, "B", IF(F132&lt;=4.5, "C", "D")))))</f>
        <v>B</v>
      </c>
      <c r="I132" s="11"/>
      <c r="J132" s="11" t="str">
        <f t="shared" ref="J132:J170" si="9">IF(OR(H132="A", H132="B"), "양호", IF(H132="C", "보수필요", IF(H132="D", "즉시점검", "")))</f>
        <v>양호</v>
      </c>
      <c r="K132" s="95"/>
    </row>
    <row r="133" spans="1:11">
      <c r="A133" s="110"/>
      <c r="B133" s="95"/>
      <c r="C133" s="95"/>
      <c r="D133" s="11" t="s">
        <v>72</v>
      </c>
      <c r="E133" s="11" t="s">
        <v>75</v>
      </c>
      <c r="F133" s="13">
        <v>3.6</v>
      </c>
      <c r="G133" s="11"/>
      <c r="H133" s="12" t="str">
        <f>IF(F133="", "", IF(LOOKUP(9.9E+307, $C$2:C133)&gt;300, IF(F133&lt;=2.3, "A", IF(F133&lt;=4.5, "B", IF(F133&lt;=7.1, "C", "D"))), IF(F133&lt;=1.4, "A", IF(F133&lt;=2.8, "B", IF(F133&lt;=4.5, "C", "D")))))</f>
        <v>C</v>
      </c>
      <c r="I133" s="94" t="s">
        <v>140</v>
      </c>
      <c r="J133" s="11" t="str">
        <f t="shared" si="9"/>
        <v>보수필요</v>
      </c>
      <c r="K133" s="95"/>
    </row>
    <row r="134" spans="1:11">
      <c r="A134" s="110"/>
      <c r="B134" s="96"/>
      <c r="C134" s="95"/>
      <c r="D134" s="11" t="s">
        <v>72</v>
      </c>
      <c r="E134" s="11" t="s">
        <v>76</v>
      </c>
      <c r="F134" s="13">
        <v>3.6</v>
      </c>
      <c r="G134" s="11"/>
      <c r="H134" s="12" t="str">
        <f>IF(F134="", "", IF(LOOKUP(9.9E+307, $C$2:C134)&gt;300, IF(F134&lt;=2.3, "A", IF(F134&lt;=4.5, "B", IF(F134&lt;=7.1, "C", "D"))), IF(F134&lt;=1.4, "A", IF(F134&lt;=2.8, "B", IF(F134&lt;=4.5, "C", "D")))))</f>
        <v>C</v>
      </c>
      <c r="I134" s="96"/>
      <c r="J134" s="11" t="str">
        <f t="shared" si="9"/>
        <v>보수필요</v>
      </c>
      <c r="K134" s="95"/>
    </row>
    <row r="135" spans="1:11">
      <c r="A135" s="110"/>
      <c r="B135" s="94" t="s">
        <v>73</v>
      </c>
      <c r="C135" s="95"/>
      <c r="D135" s="11" t="s">
        <v>71</v>
      </c>
      <c r="E135" s="11" t="s">
        <v>75</v>
      </c>
      <c r="F135" s="13">
        <v>1.8</v>
      </c>
      <c r="G135" s="11">
        <v>80</v>
      </c>
      <c r="H135" s="12" t="str">
        <f>IF(F135="", "", IF(LOOKUP(9.9E+307, $C$2:C135)&gt;300, IF(F135&lt;=2.3, "A", IF(F135&lt;=4.5, "B", IF(F135&lt;=7.1, "C", "D"))), IF(F135&lt;=1.4, "A", IF(F135&lt;=2.8, "B", IF(F135&lt;=4.5, "C", "D")))))</f>
        <v>B</v>
      </c>
      <c r="I135" s="11"/>
      <c r="J135" s="11" t="str">
        <f t="shared" si="9"/>
        <v>양호</v>
      </c>
      <c r="K135" s="95"/>
    </row>
    <row r="136" spans="1:11">
      <c r="A136" s="110"/>
      <c r="B136" s="95"/>
      <c r="C136" s="95"/>
      <c r="D136" s="11" t="s">
        <v>71</v>
      </c>
      <c r="E136" s="11" t="s">
        <v>76</v>
      </c>
      <c r="F136" s="13">
        <v>2.2000000000000002</v>
      </c>
      <c r="G136" s="11">
        <v>80</v>
      </c>
      <c r="H136" s="12" t="str">
        <f>IF(F136="", "", IF(LOOKUP(9.9E+307, $C$2:C136)&gt;300, IF(F136&lt;=2.3, "A", IF(F136&lt;=4.5, "B", IF(F136&lt;=7.1, "C", "D"))), IF(F136&lt;=1.4, "A", IF(F136&lt;=2.8, "B", IF(F136&lt;=4.5, "C", "D")))))</f>
        <v>B</v>
      </c>
      <c r="I136" s="11"/>
      <c r="J136" s="11" t="str">
        <f t="shared" si="9"/>
        <v>양호</v>
      </c>
      <c r="K136" s="95"/>
    </row>
    <row r="137" spans="1:11">
      <c r="A137" s="110"/>
      <c r="B137" s="95"/>
      <c r="C137" s="95"/>
      <c r="D137" s="11" t="s">
        <v>72</v>
      </c>
      <c r="E137" s="11" t="s">
        <v>75</v>
      </c>
      <c r="F137" s="13">
        <v>2.6</v>
      </c>
      <c r="G137" s="11">
        <v>80</v>
      </c>
      <c r="H137" s="12" t="str">
        <f>IF(F137="", "", IF(LOOKUP(9.9E+307, $C$2:C137)&gt;300, IF(F137&lt;=2.3, "A", IF(F137&lt;=4.5, "B", IF(F137&lt;=7.1, "C", "D"))), IF(F137&lt;=1.4, "A", IF(F137&lt;=2.8, "B", IF(F137&lt;=4.5, "C", "D")))))</f>
        <v>B</v>
      </c>
      <c r="I137" s="11"/>
      <c r="J137" s="11" t="str">
        <f t="shared" si="9"/>
        <v>양호</v>
      </c>
      <c r="K137" s="95"/>
    </row>
    <row r="138" spans="1:11">
      <c r="A138" s="110"/>
      <c r="B138" s="96"/>
      <c r="C138" s="95"/>
      <c r="D138" s="11" t="s">
        <v>72</v>
      </c>
      <c r="E138" s="11" t="s">
        <v>76</v>
      </c>
      <c r="F138" s="13">
        <v>2.6</v>
      </c>
      <c r="G138" s="11">
        <v>80</v>
      </c>
      <c r="H138" s="12" t="str">
        <f>IF(F138="", "", IF(LOOKUP(9.9E+307, $C$2:C138)&gt;300, IF(F138&lt;=2.3, "A", IF(F138&lt;=4.5, "B", IF(F138&lt;=7.1, "C", "D"))), IF(F138&lt;=1.4, "A", IF(F138&lt;=2.8, "B", IF(F138&lt;=4.5, "C", "D")))))</f>
        <v>B</v>
      </c>
      <c r="I138" s="11"/>
      <c r="J138" s="11" t="str">
        <f t="shared" si="9"/>
        <v>양호</v>
      </c>
      <c r="K138" s="95"/>
    </row>
    <row r="139" spans="1:11">
      <c r="A139" s="110"/>
      <c r="B139" s="94" t="s">
        <v>56</v>
      </c>
      <c r="C139" s="95"/>
      <c r="D139" s="11" t="s">
        <v>71</v>
      </c>
      <c r="E139" s="11" t="s">
        <v>75</v>
      </c>
      <c r="F139" s="13">
        <v>2.2000000000000002</v>
      </c>
      <c r="G139" s="11"/>
      <c r="H139" s="12" t="str">
        <f>IF(F139="", "", IF(LOOKUP(9.9E+307, $C$2:C139)&gt;300, IF(F139&lt;=2.3, "A", IF(F139&lt;=4.5, "B", IF(F139&lt;=7.1, "C", "D"))), IF(F139&lt;=1.4, "A", IF(F139&lt;=2.8, "B", IF(F139&lt;=4.5, "C", "D")))))</f>
        <v>B</v>
      </c>
      <c r="I139" s="11"/>
      <c r="J139" s="11" t="str">
        <f t="shared" si="9"/>
        <v>양호</v>
      </c>
      <c r="K139" s="95"/>
    </row>
    <row r="140" spans="1:11">
      <c r="A140" s="110"/>
      <c r="B140" s="95"/>
      <c r="C140" s="95"/>
      <c r="D140" s="11" t="s">
        <v>71</v>
      </c>
      <c r="E140" s="11" t="s">
        <v>76</v>
      </c>
      <c r="F140" s="13">
        <v>1.8</v>
      </c>
      <c r="G140" s="11"/>
      <c r="H140" s="12" t="str">
        <f>IF(F140="", "", IF(LOOKUP(9.9E+307, $C$2:C140)&gt;300, IF(F140&lt;=2.3, "A", IF(F140&lt;=4.5, "B", IF(F140&lt;=7.1, "C", "D"))), IF(F140&lt;=1.4, "A", IF(F140&lt;=2.8, "B", IF(F140&lt;=4.5, "C", "D")))))</f>
        <v>B</v>
      </c>
      <c r="I140" s="11"/>
      <c r="J140" s="11" t="str">
        <f t="shared" si="9"/>
        <v>양호</v>
      </c>
      <c r="K140" s="95"/>
    </row>
    <row r="141" spans="1:11">
      <c r="A141" s="110"/>
      <c r="B141" s="95"/>
      <c r="C141" s="95"/>
      <c r="D141" s="11" t="s">
        <v>72</v>
      </c>
      <c r="E141" s="11" t="s">
        <v>75</v>
      </c>
      <c r="F141" s="13">
        <v>2</v>
      </c>
      <c r="G141" s="11"/>
      <c r="H141" s="12" t="str">
        <f>IF(F141="", "", IF(LOOKUP(9.9E+307, $C$2:C141)&gt;300, IF(F141&lt;=2.3, "A", IF(F141&lt;=4.5, "B", IF(F141&lt;=7.1, "C", "D"))), IF(F141&lt;=1.4, "A", IF(F141&lt;=2.8, "B", IF(F141&lt;=4.5, "C", "D")))))</f>
        <v>B</v>
      </c>
      <c r="I141" s="11"/>
      <c r="J141" s="11" t="str">
        <f t="shared" si="9"/>
        <v>양호</v>
      </c>
      <c r="K141" s="95"/>
    </row>
    <row r="142" spans="1:11">
      <c r="A142" s="111"/>
      <c r="B142" s="96"/>
      <c r="C142" s="96"/>
      <c r="D142" s="11" t="s">
        <v>72</v>
      </c>
      <c r="E142" s="11" t="s">
        <v>76</v>
      </c>
      <c r="F142" s="13">
        <v>2</v>
      </c>
      <c r="G142" s="11"/>
      <c r="H142" s="12" t="str">
        <f>IF(F142="", "", IF(LOOKUP(9.9E+307, $C$2:C142)&gt;300, IF(F142&lt;=2.3, "A", IF(F142&lt;=4.5, "B", IF(F142&lt;=7.1, "C", "D"))), IF(F142&lt;=1.4, "A", IF(F142&lt;=2.8, "B", IF(F142&lt;=4.5, "C", "D")))))</f>
        <v>B</v>
      </c>
      <c r="I142" s="11"/>
      <c r="J142" s="11" t="str">
        <f t="shared" si="9"/>
        <v>양호</v>
      </c>
      <c r="K142" s="96"/>
    </row>
    <row r="143" spans="1:11">
      <c r="A143" s="112">
        <v>46139</v>
      </c>
      <c r="B143" s="86" t="s">
        <v>57</v>
      </c>
      <c r="C143" s="86">
        <v>18.5</v>
      </c>
      <c r="D143" s="66" t="s">
        <v>71</v>
      </c>
      <c r="E143" s="66" t="s">
        <v>75</v>
      </c>
      <c r="F143" s="67">
        <v>2.7</v>
      </c>
      <c r="G143" s="68"/>
      <c r="H143" s="69" t="str">
        <f>IF(F143="", "", IF(LOOKUP(9.9E+307, $C$2:C143)&gt;300, IF(F143&lt;=2.3, "A", IF(F143&lt;=4.5, "B", IF(F143&lt;=7.1, "C", "D"))), IF(F143&lt;=1.4, "A", IF(F143&lt;=2.8, "B", IF(F143&lt;=4.5, "C", "D")))))</f>
        <v>B</v>
      </c>
      <c r="I143" s="68"/>
      <c r="J143" s="66" t="str">
        <f t="shared" si="9"/>
        <v>양호</v>
      </c>
      <c r="K143" s="86"/>
    </row>
    <row r="144" spans="1:11">
      <c r="A144" s="113"/>
      <c r="B144" s="87"/>
      <c r="C144" s="89"/>
      <c r="D144" s="66" t="s">
        <v>71</v>
      </c>
      <c r="E144" s="66" t="s">
        <v>76</v>
      </c>
      <c r="F144" s="67">
        <v>2.5</v>
      </c>
      <c r="G144" s="68"/>
      <c r="H144" s="69" t="str">
        <f>IF(F144="", "", IF(LOOKUP(9.9E+307, $C$2:C144)&gt;300, IF(F144&lt;=2.3, "A", IF(F144&lt;=4.5, "B", IF(F144&lt;=7.1, "C", "D"))), IF(F144&lt;=1.4, "A", IF(F144&lt;=2.8, "B", IF(F144&lt;=4.5, "C", "D")))))</f>
        <v>B</v>
      </c>
      <c r="I144" s="68"/>
      <c r="J144" s="66" t="str">
        <f t="shared" si="9"/>
        <v>양호</v>
      </c>
      <c r="K144" s="87"/>
    </row>
    <row r="145" spans="1:11">
      <c r="A145" s="113"/>
      <c r="B145" s="87"/>
      <c r="C145" s="89"/>
      <c r="D145" s="66" t="s">
        <v>72</v>
      </c>
      <c r="E145" s="66" t="s">
        <v>75</v>
      </c>
      <c r="F145" s="67">
        <v>2.6</v>
      </c>
      <c r="G145" s="68"/>
      <c r="H145" s="69" t="str">
        <f>IF(F145="", "", IF(LOOKUP(9.9E+307, $C$2:C145)&gt;300, IF(F145&lt;=2.3, "A", IF(F145&lt;=4.5, "B", IF(F145&lt;=7.1, "C", "D"))), IF(F145&lt;=1.4, "A", IF(F145&lt;=2.8, "B", IF(F145&lt;=4.5, "C", "D")))))</f>
        <v>B</v>
      </c>
      <c r="I145" s="68"/>
      <c r="J145" s="66" t="str">
        <f t="shared" si="9"/>
        <v>양호</v>
      </c>
      <c r="K145" s="87"/>
    </row>
    <row r="146" spans="1:11">
      <c r="A146" s="113"/>
      <c r="B146" s="88"/>
      <c r="C146" s="89"/>
      <c r="D146" s="66" t="s">
        <v>72</v>
      </c>
      <c r="E146" s="66" t="s">
        <v>76</v>
      </c>
      <c r="F146" s="67">
        <v>2.2999999999999998</v>
      </c>
      <c r="G146" s="68"/>
      <c r="H146" s="69" t="str">
        <f>IF(F146="", "", IF(LOOKUP(9.9E+307, $C$2:C146)&gt;300, IF(F146&lt;=2.3, "A", IF(F146&lt;=4.5, "B", IF(F146&lt;=7.1, "C", "D"))), IF(F146&lt;=1.4, "A", IF(F146&lt;=2.8, "B", IF(F146&lt;=4.5, "C", "D")))))</f>
        <v>B</v>
      </c>
      <c r="I146" s="68"/>
      <c r="J146" s="66" t="str">
        <f t="shared" si="9"/>
        <v>양호</v>
      </c>
      <c r="K146" s="87"/>
    </row>
    <row r="147" spans="1:11">
      <c r="A147" s="113"/>
      <c r="B147" s="86" t="s">
        <v>59</v>
      </c>
      <c r="C147" s="89"/>
      <c r="D147" s="66" t="s">
        <v>71</v>
      </c>
      <c r="E147" s="66" t="s">
        <v>75</v>
      </c>
      <c r="F147" s="67">
        <v>1.7</v>
      </c>
      <c r="G147" s="68">
        <v>50</v>
      </c>
      <c r="H147" s="69" t="str">
        <f>IF(F147="", "", IF(LOOKUP(9.9E+307, $C$2:C147)&gt;300, IF(F147&lt;=2.3, "A", IF(F147&lt;=4.5, "B", IF(F147&lt;=7.1, "C", "D"))), IF(F147&lt;=1.4, "A", IF(F147&lt;=2.8, "B", IF(F147&lt;=4.5, "C", "D")))))</f>
        <v>B</v>
      </c>
      <c r="I147" s="68"/>
      <c r="J147" s="66" t="str">
        <f t="shared" si="9"/>
        <v>양호</v>
      </c>
      <c r="K147" s="87"/>
    </row>
    <row r="148" spans="1:11">
      <c r="A148" s="113"/>
      <c r="B148" s="87"/>
      <c r="C148" s="89"/>
      <c r="D148" s="66" t="s">
        <v>71</v>
      </c>
      <c r="E148" s="66" t="s">
        <v>76</v>
      </c>
      <c r="F148" s="67">
        <v>1.7</v>
      </c>
      <c r="G148" s="68">
        <v>50</v>
      </c>
      <c r="H148" s="69" t="str">
        <f>IF(F148="", "", IF(LOOKUP(9.9E+307, $C$2:C148)&gt;300, IF(F148&lt;=2.3, "A", IF(F148&lt;=4.5, "B", IF(F148&lt;=7.1, "C", "D"))), IF(F148&lt;=1.4, "A", IF(F148&lt;=2.8, "B", IF(F148&lt;=4.5, "C", "D")))))</f>
        <v>B</v>
      </c>
      <c r="I148" s="68"/>
      <c r="J148" s="66" t="str">
        <f t="shared" si="9"/>
        <v>양호</v>
      </c>
      <c r="K148" s="87"/>
    </row>
    <row r="149" spans="1:11">
      <c r="A149" s="113"/>
      <c r="B149" s="87"/>
      <c r="C149" s="89"/>
      <c r="D149" s="66" t="s">
        <v>72</v>
      </c>
      <c r="E149" s="66" t="s">
        <v>75</v>
      </c>
      <c r="F149" s="67">
        <v>2.1</v>
      </c>
      <c r="G149" s="68">
        <v>50</v>
      </c>
      <c r="H149" s="69" t="str">
        <f>IF(F149="", "", IF(LOOKUP(9.9E+307, $C$2:C149)&gt;300, IF(F149&lt;=2.3, "A", IF(F149&lt;=4.5, "B", IF(F149&lt;=7.1, "C", "D"))), IF(F149&lt;=1.4, "A", IF(F149&lt;=2.8, "B", IF(F149&lt;=4.5, "C", "D")))))</f>
        <v>B</v>
      </c>
      <c r="I149" s="68"/>
      <c r="J149" s="66" t="str">
        <f t="shared" si="9"/>
        <v>양호</v>
      </c>
      <c r="K149" s="87"/>
    </row>
    <row r="150" spans="1:11">
      <c r="A150" s="114"/>
      <c r="B150" s="88"/>
      <c r="C150" s="90"/>
      <c r="D150" s="66" t="s">
        <v>72</v>
      </c>
      <c r="E150" s="66" t="s">
        <v>76</v>
      </c>
      <c r="F150" s="67">
        <v>2.1</v>
      </c>
      <c r="G150" s="68">
        <v>50</v>
      </c>
      <c r="H150" s="69" t="str">
        <f>IF(F150="", "", IF(LOOKUP(9.9E+307, $C$2:C150)&gt;300, IF(F150&lt;=2.3, "A", IF(F150&lt;=4.5, "B", IF(F150&lt;=7.1, "C", "D"))), IF(F150&lt;=1.4, "A", IF(F150&lt;=2.8, "B", IF(F150&lt;=4.5, "C", "D")))))</f>
        <v>B</v>
      </c>
      <c r="I150" s="68"/>
      <c r="J150" s="66" t="str">
        <f t="shared" si="9"/>
        <v>양호</v>
      </c>
      <c r="K150" s="88"/>
    </row>
    <row r="151" spans="1:11">
      <c r="A151" s="106">
        <v>46139</v>
      </c>
      <c r="B151" s="77" t="s">
        <v>105</v>
      </c>
      <c r="C151" s="77">
        <v>110</v>
      </c>
      <c r="D151" s="9" t="s">
        <v>71</v>
      </c>
      <c r="E151" s="9" t="s">
        <v>75</v>
      </c>
      <c r="F151" s="15">
        <v>4.7</v>
      </c>
      <c r="G151" s="9"/>
      <c r="H151" s="10" t="str">
        <f>IF(F151="", "", IF(LOOKUP(9.9E+307, $C$2:C151)&gt;300, IF(F151&lt;=2.3, "A", IF(F151&lt;=4.5, "B", IF(F151&lt;=7.1, "C", "D"))), IF(F151&lt;=1.4, "A", IF(F151&lt;=2.8, "B", IF(F151&lt;=4.5, "C", "D")))))</f>
        <v>D</v>
      </c>
      <c r="I151" s="77" t="s">
        <v>140</v>
      </c>
      <c r="J151" s="9" t="str">
        <f t="shared" si="9"/>
        <v>즉시점검</v>
      </c>
      <c r="K151" s="77"/>
    </row>
    <row r="152" spans="1:11">
      <c r="A152" s="107"/>
      <c r="B152" s="78"/>
      <c r="C152" s="78"/>
      <c r="D152" s="9" t="s">
        <v>71</v>
      </c>
      <c r="E152" s="9" t="s">
        <v>76</v>
      </c>
      <c r="F152" s="15">
        <v>5.3</v>
      </c>
      <c r="G152" s="9"/>
      <c r="H152" s="10" t="str">
        <f>IF(F152="", "", IF(LOOKUP(9.9E+307, $C$2:C152)&gt;300, IF(F152&lt;=2.3, "A", IF(F152&lt;=4.5, "B", IF(F152&lt;=7.1, "C", "D"))), IF(F152&lt;=1.4, "A", IF(F152&lt;=2.8, "B", IF(F152&lt;=4.5, "C", "D")))))</f>
        <v>D</v>
      </c>
      <c r="I152" s="79"/>
      <c r="J152" s="9" t="str">
        <f t="shared" si="9"/>
        <v>즉시점검</v>
      </c>
      <c r="K152" s="78"/>
    </row>
    <row r="153" spans="1:11">
      <c r="A153" s="107"/>
      <c r="B153" s="78"/>
      <c r="C153" s="78"/>
      <c r="D153" s="9" t="s">
        <v>72</v>
      </c>
      <c r="E153" s="9" t="s">
        <v>75</v>
      </c>
      <c r="F153" s="15">
        <v>11.3</v>
      </c>
      <c r="G153" s="9"/>
      <c r="H153" s="10" t="str">
        <f>IF(F153="", "", IF(LOOKUP(9.9E+307, $C$2:C153)&gt;300, IF(F153&lt;=2.3, "A", IF(F153&lt;=4.5, "B", IF(F153&lt;=7.1, "C", "D"))), IF(F153&lt;=1.4, "A", IF(F153&lt;=2.8, "B", IF(F153&lt;=4.5, "C", "D")))))</f>
        <v>D</v>
      </c>
      <c r="I153" s="77" t="s">
        <v>140</v>
      </c>
      <c r="J153" s="9" t="str">
        <f t="shared" si="9"/>
        <v>즉시점검</v>
      </c>
      <c r="K153" s="78"/>
    </row>
    <row r="154" spans="1:11">
      <c r="A154" s="107"/>
      <c r="B154" s="79"/>
      <c r="C154" s="78"/>
      <c r="D154" s="9" t="s">
        <v>72</v>
      </c>
      <c r="E154" s="9" t="s">
        <v>76</v>
      </c>
      <c r="F154" s="15">
        <v>9.8000000000000007</v>
      </c>
      <c r="G154" s="9"/>
      <c r="H154" s="10" t="str">
        <f>IF(F154="", "", IF(LOOKUP(9.9E+307, $C$2:C154)&gt;300, IF(F154&lt;=2.3, "A", IF(F154&lt;=4.5, "B", IF(F154&lt;=7.1, "C", "D"))), IF(F154&lt;=1.4, "A", IF(F154&lt;=2.8, "B", IF(F154&lt;=4.5, "C", "D")))))</f>
        <v>D</v>
      </c>
      <c r="I154" s="79"/>
      <c r="J154" s="9" t="str">
        <f t="shared" si="9"/>
        <v>즉시점검</v>
      </c>
      <c r="K154" s="78"/>
    </row>
    <row r="155" spans="1:11">
      <c r="A155" s="107"/>
      <c r="B155" s="77" t="s">
        <v>106</v>
      </c>
      <c r="C155" s="78"/>
      <c r="D155" s="9" t="s">
        <v>71</v>
      </c>
      <c r="E155" s="9" t="s">
        <v>75</v>
      </c>
      <c r="F155" s="15">
        <v>5.8</v>
      </c>
      <c r="G155" s="9"/>
      <c r="H155" s="10" t="str">
        <f>IF(F155="", "", IF(LOOKUP(9.9E+307, $C$2:C155)&gt;300, IF(F155&lt;=2.3, "A", IF(F155&lt;=4.5, "B", IF(F155&lt;=7.1, "C", "D"))), IF(F155&lt;=1.4, "A", IF(F155&lt;=2.8, "B", IF(F155&lt;=4.5, "C", "D")))))</f>
        <v>D</v>
      </c>
      <c r="I155" s="77" t="s">
        <v>140</v>
      </c>
      <c r="J155" s="9" t="str">
        <f t="shared" si="9"/>
        <v>즉시점검</v>
      </c>
      <c r="K155" s="78"/>
    </row>
    <row r="156" spans="1:11">
      <c r="A156" s="107"/>
      <c r="B156" s="78"/>
      <c r="C156" s="78"/>
      <c r="D156" s="9" t="s">
        <v>71</v>
      </c>
      <c r="E156" s="9" t="s">
        <v>76</v>
      </c>
      <c r="F156" s="15">
        <v>5.8</v>
      </c>
      <c r="G156" s="9"/>
      <c r="H156" s="10" t="str">
        <f>IF(F156="", "", IF(LOOKUP(9.9E+307, $C$2:C156)&gt;300, IF(F156&lt;=2.3, "A", IF(F156&lt;=4.5, "B", IF(F156&lt;=7.1, "C", "D"))), IF(F156&lt;=1.4, "A", IF(F156&lt;=2.8, "B", IF(F156&lt;=4.5, "C", "D")))))</f>
        <v>D</v>
      </c>
      <c r="I156" s="79"/>
      <c r="J156" s="9" t="str">
        <f t="shared" si="9"/>
        <v>즉시점검</v>
      </c>
      <c r="K156" s="78"/>
    </row>
    <row r="157" spans="1:11">
      <c r="A157" s="107"/>
      <c r="B157" s="78"/>
      <c r="C157" s="78"/>
      <c r="D157" s="9" t="s">
        <v>72</v>
      </c>
      <c r="E157" s="9" t="s">
        <v>75</v>
      </c>
      <c r="F157" s="15">
        <v>8.8000000000000007</v>
      </c>
      <c r="G157" s="9"/>
      <c r="H157" s="10" t="str">
        <f>IF(F157="", "", IF(LOOKUP(9.9E+307, $C$2:C157)&gt;300, IF(F157&lt;=2.3, "A", IF(F157&lt;=4.5, "B", IF(F157&lt;=7.1, "C", "D"))), IF(F157&lt;=1.4, "A", IF(F157&lt;=2.8, "B", IF(F157&lt;=4.5, "C", "D")))))</f>
        <v>D</v>
      </c>
      <c r="I157" s="77" t="s">
        <v>140</v>
      </c>
      <c r="J157" s="9" t="str">
        <f t="shared" si="9"/>
        <v>즉시점검</v>
      </c>
      <c r="K157" s="78"/>
    </row>
    <row r="158" spans="1:11">
      <c r="A158" s="107"/>
      <c r="B158" s="79"/>
      <c r="C158" s="79"/>
      <c r="D158" s="9" t="s">
        <v>72</v>
      </c>
      <c r="E158" s="9" t="s">
        <v>76</v>
      </c>
      <c r="F158" s="15">
        <v>11.5</v>
      </c>
      <c r="G158" s="9"/>
      <c r="H158" s="10" t="str">
        <f>IF(F158="", "", IF(LOOKUP(9.9E+307, $C$2:C158)&gt;300, IF(F158&lt;=2.3, "A", IF(F158&lt;=4.5, "B", IF(F158&lt;=7.1, "C", "D"))), IF(F158&lt;=1.4, "A", IF(F158&lt;=2.8, "B", IF(F158&lt;=4.5, "C", "D")))))</f>
        <v>D</v>
      </c>
      <c r="I158" s="79"/>
      <c r="J158" s="9" t="str">
        <f t="shared" si="9"/>
        <v>즉시점검</v>
      </c>
      <c r="K158" s="78"/>
    </row>
    <row r="159" spans="1:11">
      <c r="A159" s="107"/>
      <c r="B159" s="77" t="s">
        <v>107</v>
      </c>
      <c r="C159" s="77">
        <v>45</v>
      </c>
      <c r="D159" s="9" t="s">
        <v>71</v>
      </c>
      <c r="E159" s="9" t="s">
        <v>75</v>
      </c>
      <c r="F159" s="15">
        <v>3.1</v>
      </c>
      <c r="G159" s="9">
        <v>80</v>
      </c>
      <c r="H159" s="10" t="str">
        <f>IF(F159="", "", IF(LOOKUP(9.9E+307, $C$2:C159)&gt;300, IF(F159&lt;=2.3, "A", IF(F159&lt;=4.5, "B", IF(F159&lt;=7.1, "C", "D"))), IF(F159&lt;=1.4, "A", IF(F159&lt;=2.8, "B", IF(F159&lt;=4.5, "C", "D")))))</f>
        <v>C</v>
      </c>
      <c r="I159" s="77" t="s">
        <v>140</v>
      </c>
      <c r="J159" s="9" t="str">
        <f t="shared" si="9"/>
        <v>보수필요</v>
      </c>
      <c r="K159" s="78"/>
    </row>
    <row r="160" spans="1:11">
      <c r="A160" s="107"/>
      <c r="B160" s="78"/>
      <c r="C160" s="78"/>
      <c r="D160" s="9" t="s">
        <v>71</v>
      </c>
      <c r="E160" s="9" t="s">
        <v>76</v>
      </c>
      <c r="F160" s="15">
        <v>4.9000000000000004</v>
      </c>
      <c r="G160" s="9">
        <v>80</v>
      </c>
      <c r="H160" s="10" t="str">
        <f>IF(F160="", "", IF(LOOKUP(9.9E+307, $C$2:C160)&gt;300, IF(F160&lt;=2.3, "A", IF(F160&lt;=4.5, "B", IF(F160&lt;=7.1, "C", "D"))), IF(F160&lt;=1.4, "A", IF(F160&lt;=2.8, "B", IF(F160&lt;=4.5, "C", "D")))))</f>
        <v>D</v>
      </c>
      <c r="I160" s="79"/>
      <c r="J160" s="9" t="str">
        <f t="shared" si="9"/>
        <v>즉시점검</v>
      </c>
      <c r="K160" s="78"/>
    </row>
    <row r="161" spans="1:11">
      <c r="A161" s="107"/>
      <c r="B161" s="78"/>
      <c r="C161" s="78"/>
      <c r="D161" s="9" t="s">
        <v>72</v>
      </c>
      <c r="E161" s="9" t="s">
        <v>75</v>
      </c>
      <c r="F161" s="15">
        <v>4.2</v>
      </c>
      <c r="G161" s="9">
        <v>80</v>
      </c>
      <c r="H161" s="10" t="str">
        <f>IF(F161="", "", IF(LOOKUP(9.9E+307, $C$2:C161)&gt;300, IF(F161&lt;=2.3, "A", IF(F161&lt;=4.5, "B", IF(F161&lt;=7.1, "C", "D"))), IF(F161&lt;=1.4, "A", IF(F161&lt;=2.8, "B", IF(F161&lt;=4.5, "C", "D")))))</f>
        <v>C</v>
      </c>
      <c r="I161" s="77" t="s">
        <v>140</v>
      </c>
      <c r="J161" s="9" t="str">
        <f t="shared" si="9"/>
        <v>보수필요</v>
      </c>
      <c r="K161" s="78"/>
    </row>
    <row r="162" spans="1:11">
      <c r="A162" s="107"/>
      <c r="B162" s="79"/>
      <c r="C162" s="79"/>
      <c r="D162" s="9" t="s">
        <v>72</v>
      </c>
      <c r="E162" s="9" t="s">
        <v>76</v>
      </c>
      <c r="F162" s="15">
        <v>4.3</v>
      </c>
      <c r="G162" s="9">
        <v>80</v>
      </c>
      <c r="H162" s="10" t="str">
        <f>IF(F162="", "", IF(LOOKUP(9.9E+307, $C$2:C162)&gt;300, IF(F162&lt;=2.3, "A", IF(F162&lt;=4.5, "B", IF(F162&lt;=7.1, "C", "D"))), IF(F162&lt;=1.4, "A", IF(F162&lt;=2.8, "B", IF(F162&lt;=4.5, "C", "D")))))</f>
        <v>C</v>
      </c>
      <c r="I162" s="79"/>
      <c r="J162" s="9" t="str">
        <f t="shared" si="9"/>
        <v>보수필요</v>
      </c>
      <c r="K162" s="78"/>
    </row>
    <row r="163" spans="1:11">
      <c r="A163" s="107"/>
      <c r="B163" s="77" t="s">
        <v>108</v>
      </c>
      <c r="C163" s="77">
        <v>55</v>
      </c>
      <c r="D163" s="9" t="s">
        <v>71</v>
      </c>
      <c r="E163" s="9" t="s">
        <v>75</v>
      </c>
      <c r="F163" s="15">
        <v>4</v>
      </c>
      <c r="G163" s="9"/>
      <c r="H163" s="10" t="str">
        <f>IF(F163="", "", IF(LOOKUP(9.9E+307, $C$2:C163)&gt;300, IF(F163&lt;=2.3, "A", IF(F163&lt;=4.5, "B", IF(F163&lt;=7.1, "C", "D"))), IF(F163&lt;=1.4, "A", IF(F163&lt;=2.8, "B", IF(F163&lt;=4.5, "C", "D")))))</f>
        <v>C</v>
      </c>
      <c r="I163" s="77" t="s">
        <v>140</v>
      </c>
      <c r="J163" s="9" t="str">
        <f t="shared" si="9"/>
        <v>보수필요</v>
      </c>
      <c r="K163" s="78"/>
    </row>
    <row r="164" spans="1:11">
      <c r="A164" s="107"/>
      <c r="B164" s="78"/>
      <c r="C164" s="78"/>
      <c r="D164" s="9" t="s">
        <v>71</v>
      </c>
      <c r="E164" s="9" t="s">
        <v>76</v>
      </c>
      <c r="F164" s="15">
        <v>4.8</v>
      </c>
      <c r="G164" s="9"/>
      <c r="H164" s="10" t="str">
        <f>IF(F164="", "", IF(LOOKUP(9.9E+307, $C$2:C164)&gt;300, IF(F164&lt;=2.3, "A", IF(F164&lt;=4.5, "B", IF(F164&lt;=7.1, "C", "D"))), IF(F164&lt;=1.4, "A", IF(F164&lt;=2.8, "B", IF(F164&lt;=4.5, "C", "D")))))</f>
        <v>D</v>
      </c>
      <c r="I164" s="79"/>
      <c r="J164" s="9" t="str">
        <f t="shared" si="9"/>
        <v>즉시점검</v>
      </c>
      <c r="K164" s="78"/>
    </row>
    <row r="165" spans="1:11">
      <c r="A165" s="107"/>
      <c r="B165" s="78"/>
      <c r="C165" s="78"/>
      <c r="D165" s="9" t="s">
        <v>72</v>
      </c>
      <c r="E165" s="9" t="s">
        <v>75</v>
      </c>
      <c r="F165" s="15">
        <v>15</v>
      </c>
      <c r="G165" s="9"/>
      <c r="H165" s="10" t="str">
        <f>IF(F165="", "", IF(LOOKUP(9.9E+307, $C$2:C165)&gt;300, IF(F165&lt;=2.3, "A", IF(F165&lt;=4.5, "B", IF(F165&lt;=7.1, "C", "D"))), IF(F165&lt;=1.4, "A", IF(F165&lt;=2.8, "B", IF(F165&lt;=4.5, "C", "D")))))</f>
        <v>D</v>
      </c>
      <c r="I165" s="77" t="s">
        <v>151</v>
      </c>
      <c r="J165" s="9" t="str">
        <f t="shared" si="9"/>
        <v>즉시점검</v>
      </c>
      <c r="K165" s="78"/>
    </row>
    <row r="166" spans="1:11">
      <c r="A166" s="107"/>
      <c r="B166" s="79"/>
      <c r="C166" s="78"/>
      <c r="D166" s="9" t="s">
        <v>72</v>
      </c>
      <c r="E166" s="9" t="s">
        <v>76</v>
      </c>
      <c r="F166" s="15">
        <v>15</v>
      </c>
      <c r="G166" s="9"/>
      <c r="H166" s="10" t="str">
        <f>IF(F166="", "", IF(LOOKUP(9.9E+307, $C$2:C166)&gt;300, IF(F166&lt;=2.3, "A", IF(F166&lt;=4.5, "B", IF(F166&lt;=7.1, "C", "D"))), IF(F166&lt;=1.4, "A", IF(F166&lt;=2.8, "B", IF(F166&lt;=4.5, "C", "D")))))</f>
        <v>D</v>
      </c>
      <c r="I166" s="79"/>
      <c r="J166" s="9" t="str">
        <f t="shared" si="9"/>
        <v>즉시점검</v>
      </c>
      <c r="K166" s="78"/>
    </row>
    <row r="167" spans="1:11">
      <c r="A167" s="107"/>
      <c r="B167" s="77" t="s">
        <v>109</v>
      </c>
      <c r="C167" s="78"/>
      <c r="D167" s="9" t="s">
        <v>71</v>
      </c>
      <c r="E167" s="9" t="s">
        <v>75</v>
      </c>
      <c r="F167" s="15">
        <v>4.5999999999999996</v>
      </c>
      <c r="G167" s="9"/>
      <c r="H167" s="10" t="str">
        <f>IF(F167="", "", IF(LOOKUP(9.9E+307, $C$2:C167)&gt;300, IF(F167&lt;=2.3, "A", IF(F167&lt;=4.5, "B", IF(F167&lt;=7.1, "C", "D"))), IF(F167&lt;=1.4, "A", IF(F167&lt;=2.8, "B", IF(F167&lt;=4.5, "C", "D")))))</f>
        <v>D</v>
      </c>
      <c r="I167" s="77" t="s">
        <v>93</v>
      </c>
      <c r="J167" s="9" t="str">
        <f t="shared" si="9"/>
        <v>즉시점검</v>
      </c>
      <c r="K167" s="78"/>
    </row>
    <row r="168" spans="1:11">
      <c r="A168" s="107"/>
      <c r="B168" s="78"/>
      <c r="C168" s="78"/>
      <c r="D168" s="9" t="s">
        <v>71</v>
      </c>
      <c r="E168" s="9" t="s">
        <v>76</v>
      </c>
      <c r="F168" s="15">
        <v>4.3</v>
      </c>
      <c r="G168" s="9"/>
      <c r="H168" s="10" t="str">
        <f>IF(F168="", "", IF(LOOKUP(9.9E+307, $C$2:C168)&gt;300, IF(F168&lt;=2.3, "A", IF(F168&lt;=4.5, "B", IF(F168&lt;=7.1, "C", "D"))), IF(F168&lt;=1.4, "A", IF(F168&lt;=2.8, "B", IF(F168&lt;=4.5, "C", "D")))))</f>
        <v>C</v>
      </c>
      <c r="I168" s="79"/>
      <c r="J168" s="9" t="str">
        <f t="shared" si="9"/>
        <v>보수필요</v>
      </c>
      <c r="K168" s="78"/>
    </row>
    <row r="169" spans="1:11">
      <c r="A169" s="107"/>
      <c r="B169" s="78"/>
      <c r="C169" s="78"/>
      <c r="D169" s="9" t="s">
        <v>72</v>
      </c>
      <c r="E169" s="9" t="s">
        <v>75</v>
      </c>
      <c r="F169" s="15">
        <v>9.5</v>
      </c>
      <c r="G169" s="9"/>
      <c r="H169" s="10" t="str">
        <f>IF(F169="", "", IF(LOOKUP(9.9E+307, $C$2:C169)&gt;300, IF(F169&lt;=2.3, "A", IF(F169&lt;=4.5, "B", IF(F169&lt;=7.1, "C", "D"))), IF(F169&lt;=1.4, "A", IF(F169&lt;=2.8, "B", IF(F169&lt;=4.5, "C", "D")))))</f>
        <v>D</v>
      </c>
      <c r="I169" s="77" t="s">
        <v>94</v>
      </c>
      <c r="J169" s="9" t="str">
        <f t="shared" si="9"/>
        <v>즉시점검</v>
      </c>
      <c r="K169" s="78"/>
    </row>
    <row r="170" spans="1:11">
      <c r="A170" s="107"/>
      <c r="B170" s="79"/>
      <c r="C170" s="79"/>
      <c r="D170" s="9" t="s">
        <v>72</v>
      </c>
      <c r="E170" s="9" t="s">
        <v>76</v>
      </c>
      <c r="F170" s="15">
        <v>6.5</v>
      </c>
      <c r="G170" s="9"/>
      <c r="H170" s="10" t="str">
        <f>IF(F170="", "", IF(LOOKUP(9.9E+307, $C$2:C170)&gt;300, IF(F170&lt;=2.3, "A", IF(F170&lt;=4.5, "B", IF(F170&lt;=7.1, "C", "D"))), IF(F170&lt;=1.4, "A", IF(F170&lt;=2.8, "B", IF(F170&lt;=4.5, "C", "D")))))</f>
        <v>D</v>
      </c>
      <c r="I170" s="79"/>
      <c r="J170" s="9" t="str">
        <f t="shared" si="9"/>
        <v>즉시점검</v>
      </c>
      <c r="K170" s="78"/>
    </row>
    <row r="171" spans="1:11">
      <c r="A171" s="107"/>
      <c r="B171" s="77" t="s">
        <v>110</v>
      </c>
      <c r="C171" s="77">
        <v>110</v>
      </c>
      <c r="D171" s="9" t="s">
        <v>71</v>
      </c>
      <c r="E171" s="9" t="s">
        <v>75</v>
      </c>
      <c r="F171" s="15">
        <v>8.3000000000000007</v>
      </c>
      <c r="G171" s="9"/>
      <c r="H171" s="10" t="str">
        <f>IF(F171="", "", IF(LOOKUP(9.9E+307, $C$2:C171)&gt;300, IF(F171&lt;=2.3, "A", IF(F171&lt;=4.5, "B", IF(F171&lt;=7.1, "C", "D"))), IF(F171&lt;=1.4, "A", IF(F171&lt;=2.8, "B", IF(F171&lt;=4.5, "C", "D")))))</f>
        <v>D</v>
      </c>
      <c r="I171" s="77" t="s">
        <v>140</v>
      </c>
      <c r="J171" s="9" t="str">
        <f t="shared" ref="J171:J190" si="10">IF(OR(H171="A", H171="B"), "양호", IF(H171="C", "보수필요", IF(H171="D", "즉시점검", "")))</f>
        <v>즉시점검</v>
      </c>
      <c r="K171" s="78"/>
    </row>
    <row r="172" spans="1:11">
      <c r="A172" s="107"/>
      <c r="B172" s="78"/>
      <c r="C172" s="78"/>
      <c r="D172" s="9" t="s">
        <v>71</v>
      </c>
      <c r="E172" s="9" t="s">
        <v>76</v>
      </c>
      <c r="F172" s="15">
        <v>8.6</v>
      </c>
      <c r="G172" s="9"/>
      <c r="H172" s="10" t="str">
        <f>IF(F172="", "", IF(LOOKUP(9.9E+307, $C$2:C172)&gt;300, IF(F172&lt;=2.3, "A", IF(F172&lt;=4.5, "B", IF(F172&lt;=7.1, "C", "D"))), IF(F172&lt;=1.4, "A", IF(F172&lt;=2.8, "B", IF(F172&lt;=4.5, "C", "D")))))</f>
        <v>D</v>
      </c>
      <c r="I172" s="79"/>
      <c r="J172" s="9" t="str">
        <f t="shared" si="10"/>
        <v>즉시점검</v>
      </c>
      <c r="K172" s="78"/>
    </row>
    <row r="173" spans="1:11">
      <c r="A173" s="107"/>
      <c r="B173" s="78"/>
      <c r="C173" s="78"/>
      <c r="D173" s="9" t="s">
        <v>72</v>
      </c>
      <c r="E173" s="9" t="s">
        <v>75</v>
      </c>
      <c r="F173" s="15">
        <v>5.4</v>
      </c>
      <c r="G173" s="9"/>
      <c r="H173" s="10" t="str">
        <f>IF(F173="", "", IF(LOOKUP(9.9E+307, $C$2:C173)&gt;300, IF(F173&lt;=2.3, "A", IF(F173&lt;=4.5, "B", IF(F173&lt;=7.1, "C", "D"))), IF(F173&lt;=1.4, "A", IF(F173&lt;=2.8, "B", IF(F173&lt;=4.5, "C", "D")))))</f>
        <v>D</v>
      </c>
      <c r="I173" s="77" t="s">
        <v>140</v>
      </c>
      <c r="J173" s="9" t="str">
        <f t="shared" si="10"/>
        <v>즉시점검</v>
      </c>
      <c r="K173" s="78"/>
    </row>
    <row r="174" spans="1:11">
      <c r="A174" s="107"/>
      <c r="B174" s="79"/>
      <c r="C174" s="78"/>
      <c r="D174" s="9" t="s">
        <v>72</v>
      </c>
      <c r="E174" s="9" t="s">
        <v>76</v>
      </c>
      <c r="F174" s="15">
        <v>5.2</v>
      </c>
      <c r="G174" s="9"/>
      <c r="H174" s="10" t="str">
        <f>IF(F174="", "", IF(LOOKUP(9.9E+307, $C$2:C174)&gt;300, IF(F174&lt;=2.3, "A", IF(F174&lt;=4.5, "B", IF(F174&lt;=7.1, "C", "D"))), IF(F174&lt;=1.4, "A", IF(F174&lt;=2.8, "B", IF(F174&lt;=4.5, "C", "D")))))</f>
        <v>D</v>
      </c>
      <c r="I174" s="79"/>
      <c r="J174" s="9" t="str">
        <f t="shared" si="10"/>
        <v>즉시점검</v>
      </c>
      <c r="K174" s="78"/>
    </row>
    <row r="175" spans="1:11">
      <c r="A175" s="107"/>
      <c r="B175" s="77" t="s">
        <v>111</v>
      </c>
      <c r="C175" s="78"/>
      <c r="D175" s="9" t="s">
        <v>71</v>
      </c>
      <c r="E175" s="9" t="s">
        <v>75</v>
      </c>
      <c r="F175" s="15">
        <v>7.5</v>
      </c>
      <c r="G175" s="9"/>
      <c r="H175" s="10" t="str">
        <f>IF(F175="", "", IF(LOOKUP(9.9E+307, $C$2:C175)&gt;300, IF(F175&lt;=2.3, "A", IF(F175&lt;=4.5, "B", IF(F175&lt;=7.1, "C", "D"))), IF(F175&lt;=1.4, "A", IF(F175&lt;=2.8, "B", IF(F175&lt;=4.5, "C", "D")))))</f>
        <v>D</v>
      </c>
      <c r="I175" s="77" t="s">
        <v>140</v>
      </c>
      <c r="J175" s="9" t="str">
        <f t="shared" si="10"/>
        <v>즉시점검</v>
      </c>
      <c r="K175" s="78"/>
    </row>
    <row r="176" spans="1:11">
      <c r="A176" s="107"/>
      <c r="B176" s="78"/>
      <c r="C176" s="78"/>
      <c r="D176" s="9" t="s">
        <v>71</v>
      </c>
      <c r="E176" s="9" t="s">
        <v>76</v>
      </c>
      <c r="F176" s="15">
        <v>8.1999999999999993</v>
      </c>
      <c r="G176" s="9"/>
      <c r="H176" s="10" t="str">
        <f>IF(F176="", "", IF(LOOKUP(9.9E+307, $C$2:C176)&gt;300, IF(F176&lt;=2.3, "A", IF(F176&lt;=4.5, "B", IF(F176&lt;=7.1, "C", "D"))), IF(F176&lt;=1.4, "A", IF(F176&lt;=2.8, "B", IF(F176&lt;=4.5, "C", "D")))))</f>
        <v>D</v>
      </c>
      <c r="I176" s="79"/>
      <c r="J176" s="9" t="str">
        <f t="shared" si="10"/>
        <v>즉시점검</v>
      </c>
      <c r="K176" s="78"/>
    </row>
    <row r="177" spans="1:11">
      <c r="A177" s="107"/>
      <c r="B177" s="78"/>
      <c r="C177" s="78"/>
      <c r="D177" s="9" t="s">
        <v>72</v>
      </c>
      <c r="E177" s="9" t="s">
        <v>75</v>
      </c>
      <c r="F177" s="15">
        <v>5.9</v>
      </c>
      <c r="G177" s="9"/>
      <c r="H177" s="10" t="str">
        <f>IF(F177="", "", IF(LOOKUP(9.9E+307, $C$2:C177)&gt;300, IF(F177&lt;=2.3, "A", IF(F177&lt;=4.5, "B", IF(F177&lt;=7.1, "C", "D"))), IF(F177&lt;=1.4, "A", IF(F177&lt;=2.8, "B", IF(F177&lt;=4.5, "C", "D")))))</f>
        <v>D</v>
      </c>
      <c r="I177" s="77" t="s">
        <v>140</v>
      </c>
      <c r="J177" s="9" t="str">
        <f t="shared" si="10"/>
        <v>즉시점검</v>
      </c>
      <c r="K177" s="78"/>
    </row>
    <row r="178" spans="1:11">
      <c r="A178" s="107"/>
      <c r="B178" s="79"/>
      <c r="C178" s="79"/>
      <c r="D178" s="9" t="s">
        <v>72</v>
      </c>
      <c r="E178" s="9" t="s">
        <v>76</v>
      </c>
      <c r="F178" s="15">
        <v>4.7</v>
      </c>
      <c r="G178" s="9"/>
      <c r="H178" s="10" t="str">
        <f>IF(F178="", "", IF(LOOKUP(9.9E+307, $C$2:C178)&gt;300, IF(F178&lt;=2.3, "A", IF(F178&lt;=4.5, "B", IF(F178&lt;=7.1, "C", "D"))), IF(F178&lt;=1.4, "A", IF(F178&lt;=2.8, "B", IF(F178&lt;=4.5, "C", "D")))))</f>
        <v>D</v>
      </c>
      <c r="I178" s="79"/>
      <c r="J178" s="9" t="str">
        <f t="shared" si="10"/>
        <v>즉시점검</v>
      </c>
      <c r="K178" s="78"/>
    </row>
    <row r="179" spans="1:11">
      <c r="A179" s="107"/>
      <c r="B179" s="77" t="s">
        <v>112</v>
      </c>
      <c r="C179" s="77">
        <v>45</v>
      </c>
      <c r="D179" s="9" t="s">
        <v>71</v>
      </c>
      <c r="E179" s="9" t="s">
        <v>75</v>
      </c>
      <c r="F179" s="15">
        <v>4.5999999999999996</v>
      </c>
      <c r="G179" s="9"/>
      <c r="H179" s="10" t="str">
        <f>IF(F179="", "", IF(LOOKUP(9.9E+307, $C$2:C179)&gt;300, IF(F179&lt;=2.3, "A", IF(F179&lt;=4.5, "B", IF(F179&lt;=7.1, "C", "D"))), IF(F179&lt;=1.4, "A", IF(F179&lt;=2.8, "B", IF(F179&lt;=4.5, "C", "D")))))</f>
        <v>D</v>
      </c>
      <c r="I179" s="77" t="s">
        <v>140</v>
      </c>
      <c r="J179" s="9" t="str">
        <f t="shared" si="10"/>
        <v>즉시점검</v>
      </c>
      <c r="K179" s="78"/>
    </row>
    <row r="180" spans="1:11">
      <c r="A180" s="107"/>
      <c r="B180" s="78"/>
      <c r="C180" s="78"/>
      <c r="D180" s="9" t="s">
        <v>71</v>
      </c>
      <c r="E180" s="9" t="s">
        <v>76</v>
      </c>
      <c r="F180" s="15">
        <v>4.5999999999999996</v>
      </c>
      <c r="G180" s="9"/>
      <c r="H180" s="10" t="str">
        <f>IF(F180="", "", IF(LOOKUP(9.9E+307, $C$2:C180)&gt;300, IF(F180&lt;=2.3, "A", IF(F180&lt;=4.5, "B", IF(F180&lt;=7.1, "C", "D"))), IF(F180&lt;=1.4, "A", IF(F180&lt;=2.8, "B", IF(F180&lt;=4.5, "C", "D")))))</f>
        <v>D</v>
      </c>
      <c r="I180" s="79"/>
      <c r="J180" s="9" t="str">
        <f t="shared" si="10"/>
        <v>즉시점검</v>
      </c>
      <c r="K180" s="78"/>
    </row>
    <row r="181" spans="1:11">
      <c r="A181" s="107"/>
      <c r="B181" s="78"/>
      <c r="C181" s="78"/>
      <c r="D181" s="9" t="s">
        <v>72</v>
      </c>
      <c r="E181" s="9" t="s">
        <v>75</v>
      </c>
      <c r="F181" s="15">
        <v>7</v>
      </c>
      <c r="G181" s="9"/>
      <c r="H181" s="10" t="str">
        <f>IF(F181="", "", IF(LOOKUP(9.9E+307, $C$2:C181)&gt;300, IF(F181&lt;=2.3, "A", IF(F181&lt;=4.5, "B", IF(F181&lt;=7.1, "C", "D"))), IF(F181&lt;=1.4, "A", IF(F181&lt;=2.8, "B", IF(F181&lt;=4.5, "C", "D")))))</f>
        <v>D</v>
      </c>
      <c r="I181" s="77" t="s">
        <v>140</v>
      </c>
      <c r="J181" s="9" t="str">
        <f t="shared" si="10"/>
        <v>즉시점검</v>
      </c>
      <c r="K181" s="78"/>
    </row>
    <row r="182" spans="1:11">
      <c r="A182" s="107"/>
      <c r="B182" s="79"/>
      <c r="C182" s="79"/>
      <c r="D182" s="9" t="s">
        <v>72</v>
      </c>
      <c r="E182" s="9" t="s">
        <v>76</v>
      </c>
      <c r="F182" s="15">
        <v>12.7</v>
      </c>
      <c r="G182" s="9"/>
      <c r="H182" s="10" t="str">
        <f>IF(F182="", "", IF(LOOKUP(9.9E+307, $C$2:C182)&gt;300, IF(F182&lt;=2.3, "A", IF(F182&lt;=4.5, "B", IF(F182&lt;=7.1, "C", "D"))), IF(F182&lt;=1.4, "A", IF(F182&lt;=2.8, "B", IF(F182&lt;=4.5, "C", "D")))))</f>
        <v>D</v>
      </c>
      <c r="I182" s="79"/>
      <c r="J182" s="9" t="str">
        <f t="shared" si="10"/>
        <v>즉시점검</v>
      </c>
      <c r="K182" s="78"/>
    </row>
    <row r="183" spans="1:11">
      <c r="A183" s="107"/>
      <c r="B183" s="77" t="s">
        <v>113</v>
      </c>
      <c r="C183" s="77">
        <v>55</v>
      </c>
      <c r="D183" s="9" t="s">
        <v>71</v>
      </c>
      <c r="E183" s="9" t="s">
        <v>75</v>
      </c>
      <c r="F183" s="15">
        <v>3.3</v>
      </c>
      <c r="G183" s="9"/>
      <c r="H183" s="10" t="str">
        <f>IF(F183="", "", IF(LOOKUP(9.9E+307, $C$2:C183)&gt;300, IF(F183&lt;=2.3, "A", IF(F183&lt;=4.5, "B", IF(F183&lt;=7.1, "C", "D"))), IF(F183&lt;=1.4, "A", IF(F183&lt;=2.8, "B", IF(F183&lt;=4.5, "C", "D")))))</f>
        <v>C</v>
      </c>
      <c r="I183" s="77" t="s">
        <v>140</v>
      </c>
      <c r="J183" s="9" t="str">
        <f t="shared" si="10"/>
        <v>보수필요</v>
      </c>
      <c r="K183" s="78"/>
    </row>
    <row r="184" spans="1:11">
      <c r="A184" s="107"/>
      <c r="B184" s="78"/>
      <c r="C184" s="78"/>
      <c r="D184" s="9" t="s">
        <v>71</v>
      </c>
      <c r="E184" s="9" t="s">
        <v>76</v>
      </c>
      <c r="F184" s="15">
        <v>3.2</v>
      </c>
      <c r="G184" s="9"/>
      <c r="H184" s="10" t="str">
        <f>IF(F184="", "", IF(LOOKUP(9.9E+307, $C$2:C184)&gt;300, IF(F184&lt;=2.3, "A", IF(F184&lt;=4.5, "B", IF(F184&lt;=7.1, "C", "D"))), IF(F184&lt;=1.4, "A", IF(F184&lt;=2.8, "B", IF(F184&lt;=4.5, "C", "D")))))</f>
        <v>C</v>
      </c>
      <c r="I184" s="79"/>
      <c r="J184" s="9" t="str">
        <f t="shared" si="10"/>
        <v>보수필요</v>
      </c>
      <c r="K184" s="78"/>
    </row>
    <row r="185" spans="1:11">
      <c r="A185" s="107"/>
      <c r="B185" s="78"/>
      <c r="C185" s="78"/>
      <c r="D185" s="9" t="s">
        <v>72</v>
      </c>
      <c r="E185" s="9" t="s">
        <v>75</v>
      </c>
      <c r="F185" s="15">
        <v>6</v>
      </c>
      <c r="G185" s="9"/>
      <c r="H185" s="10" t="str">
        <f>IF(F185="", "", IF(LOOKUP(9.9E+307, $C$2:C185)&gt;300, IF(F185&lt;=2.3, "A", IF(F185&lt;=4.5, "B", IF(F185&lt;=7.1, "C", "D"))), IF(F185&lt;=1.4, "A", IF(F185&lt;=2.8, "B", IF(F185&lt;=4.5, "C", "D")))))</f>
        <v>D</v>
      </c>
      <c r="I185" s="77" t="s">
        <v>150</v>
      </c>
      <c r="J185" s="9" t="str">
        <f t="shared" si="10"/>
        <v>즉시점검</v>
      </c>
      <c r="K185" s="78"/>
    </row>
    <row r="186" spans="1:11">
      <c r="A186" s="107"/>
      <c r="B186" s="79"/>
      <c r="C186" s="78"/>
      <c r="D186" s="9" t="s">
        <v>72</v>
      </c>
      <c r="E186" s="9" t="s">
        <v>76</v>
      </c>
      <c r="F186" s="15">
        <v>6.5</v>
      </c>
      <c r="G186" s="9"/>
      <c r="H186" s="10" t="str">
        <f>IF(F186="", "", IF(LOOKUP(9.9E+307, $C$2:C186)&gt;300, IF(F186&lt;=2.3, "A", IF(F186&lt;=4.5, "B", IF(F186&lt;=7.1, "C", "D"))), IF(F186&lt;=1.4, "A", IF(F186&lt;=2.8, "B", IF(F186&lt;=4.5, "C", "D")))))</f>
        <v>D</v>
      </c>
      <c r="I186" s="79"/>
      <c r="J186" s="9" t="str">
        <f t="shared" si="10"/>
        <v>즉시점검</v>
      </c>
      <c r="K186" s="78"/>
    </row>
    <row r="187" spans="1:11">
      <c r="A187" s="107"/>
      <c r="B187" s="77" t="s">
        <v>114</v>
      </c>
      <c r="C187" s="78"/>
      <c r="D187" s="9" t="s">
        <v>71</v>
      </c>
      <c r="E187" s="9" t="s">
        <v>75</v>
      </c>
      <c r="F187" s="15">
        <v>3.3</v>
      </c>
      <c r="G187" s="9"/>
      <c r="H187" s="10" t="str">
        <f>IF(F187="", "", IF(LOOKUP(9.9E+307, $C$2:C187)&gt;300, IF(F187&lt;=2.3, "A", IF(F187&lt;=4.5, "B", IF(F187&lt;=7.1, "C", "D"))), IF(F187&lt;=1.4, "A", IF(F187&lt;=2.8, "B", IF(F187&lt;=4.5, "C", "D")))))</f>
        <v>C</v>
      </c>
      <c r="I187" s="77" t="s">
        <v>140</v>
      </c>
      <c r="J187" s="9" t="str">
        <f t="shared" si="10"/>
        <v>보수필요</v>
      </c>
      <c r="K187" s="78"/>
    </row>
    <row r="188" spans="1:11">
      <c r="A188" s="107"/>
      <c r="B188" s="78"/>
      <c r="C188" s="78"/>
      <c r="D188" s="9" t="s">
        <v>71</v>
      </c>
      <c r="E188" s="9" t="s">
        <v>76</v>
      </c>
      <c r="F188" s="15">
        <v>6.3</v>
      </c>
      <c r="G188" s="9"/>
      <c r="H188" s="10" t="str">
        <f>IF(F188="", "", IF(LOOKUP(9.9E+307, $C$2:C188)&gt;300, IF(F188&lt;=2.3, "A", IF(F188&lt;=4.5, "B", IF(F188&lt;=7.1, "C", "D"))), IF(F188&lt;=1.4, "A", IF(F188&lt;=2.8, "B", IF(F188&lt;=4.5, "C", "D")))))</f>
        <v>D</v>
      </c>
      <c r="I188" s="79"/>
      <c r="J188" s="9" t="str">
        <f t="shared" si="10"/>
        <v>즉시점검</v>
      </c>
      <c r="K188" s="78"/>
    </row>
    <row r="189" spans="1:11">
      <c r="A189" s="107"/>
      <c r="B189" s="78"/>
      <c r="C189" s="78"/>
      <c r="D189" s="9" t="s">
        <v>72</v>
      </c>
      <c r="E189" s="9" t="s">
        <v>75</v>
      </c>
      <c r="F189" s="15">
        <v>9.3000000000000007</v>
      </c>
      <c r="G189" s="9"/>
      <c r="H189" s="10" t="str">
        <f>IF(F189="", "", IF(LOOKUP(9.9E+307, $C$2:C189)&gt;300, IF(F189&lt;=2.3, "A", IF(F189&lt;=4.5, "B", IF(F189&lt;=7.1, "C", "D"))), IF(F189&lt;=1.4, "A", IF(F189&lt;=2.8, "B", IF(F189&lt;=4.5, "C", "D")))))</f>
        <v>D</v>
      </c>
      <c r="I189" s="77" t="s">
        <v>151</v>
      </c>
      <c r="J189" s="9" t="str">
        <f t="shared" si="10"/>
        <v>즉시점검</v>
      </c>
      <c r="K189" s="78"/>
    </row>
    <row r="190" spans="1:11">
      <c r="A190" s="108"/>
      <c r="B190" s="79"/>
      <c r="C190" s="79"/>
      <c r="D190" s="9" t="s">
        <v>72</v>
      </c>
      <c r="E190" s="9" t="s">
        <v>76</v>
      </c>
      <c r="F190" s="15">
        <v>9.4</v>
      </c>
      <c r="G190" s="9"/>
      <c r="H190" s="10" t="str">
        <f>IF(F190="", "", IF(LOOKUP(9.9E+307, $C$2:C190)&gt;300, IF(F190&lt;=2.3, "A", IF(F190&lt;=4.5, "B", IF(F190&lt;=7.1, "C", "D"))), IF(F190&lt;=1.4, "A", IF(F190&lt;=2.8, "B", IF(F190&lt;=4.5, "C", "D")))))</f>
        <v>D</v>
      </c>
      <c r="I190" s="79"/>
      <c r="J190" s="9" t="str">
        <f t="shared" si="10"/>
        <v>즉시점검</v>
      </c>
      <c r="K190" s="79"/>
    </row>
  </sheetData>
  <mergeCells count="101">
    <mergeCell ref="C2:C49"/>
    <mergeCell ref="C68:C94"/>
    <mergeCell ref="B167:B170"/>
    <mergeCell ref="I2:I3"/>
    <mergeCell ref="I8:I9"/>
    <mergeCell ref="I10:I11"/>
    <mergeCell ref="I169:I170"/>
    <mergeCell ref="I165:I166"/>
    <mergeCell ref="I111:I112"/>
    <mergeCell ref="I105:I106"/>
    <mergeCell ref="I71:I72"/>
    <mergeCell ref="I48:I49"/>
    <mergeCell ref="I30:I31"/>
    <mergeCell ref="I107:I108"/>
    <mergeCell ref="A2:A49"/>
    <mergeCell ref="A151:A190"/>
    <mergeCell ref="B151:B154"/>
    <mergeCell ref="B38:B49"/>
    <mergeCell ref="B26:B37"/>
    <mergeCell ref="B14:B25"/>
    <mergeCell ref="A131:A142"/>
    <mergeCell ref="A143:A150"/>
    <mergeCell ref="B103:B106"/>
    <mergeCell ref="B99:B102"/>
    <mergeCell ref="B95:B98"/>
    <mergeCell ref="A95:A106"/>
    <mergeCell ref="A107:A130"/>
    <mergeCell ref="B115:B118"/>
    <mergeCell ref="B171:B174"/>
    <mergeCell ref="A68:A94"/>
    <mergeCell ref="A50:A67"/>
    <mergeCell ref="I54:I57"/>
    <mergeCell ref="I60:I61"/>
    <mergeCell ref="I64:I65"/>
    <mergeCell ref="B50:B53"/>
    <mergeCell ref="B54:B57"/>
    <mergeCell ref="B58:B61"/>
    <mergeCell ref="B62:B65"/>
    <mergeCell ref="C50:C67"/>
    <mergeCell ref="C107:C130"/>
    <mergeCell ref="I95:I96"/>
    <mergeCell ref="I97:I98"/>
    <mergeCell ref="I99:I100"/>
    <mergeCell ref="I125:I126"/>
    <mergeCell ref="B175:B178"/>
    <mergeCell ref="B179:B182"/>
    <mergeCell ref="B183:B186"/>
    <mergeCell ref="B187:B190"/>
    <mergeCell ref="I185:I186"/>
    <mergeCell ref="I189:I190"/>
    <mergeCell ref="I167:I168"/>
    <mergeCell ref="C179:C182"/>
    <mergeCell ref="I133:I134"/>
    <mergeCell ref="I151:I152"/>
    <mergeCell ref="I153:I154"/>
    <mergeCell ref="I155:I156"/>
    <mergeCell ref="C159:C162"/>
    <mergeCell ref="C151:C158"/>
    <mergeCell ref="C163:C170"/>
    <mergeCell ref="C171:C178"/>
    <mergeCell ref="C183:C190"/>
    <mergeCell ref="K2:K49"/>
    <mergeCell ref="B2:B13"/>
    <mergeCell ref="K50:K67"/>
    <mergeCell ref="B147:B150"/>
    <mergeCell ref="C143:C150"/>
    <mergeCell ref="K143:K150"/>
    <mergeCell ref="B127:B130"/>
    <mergeCell ref="B123:B126"/>
    <mergeCell ref="B131:B134"/>
    <mergeCell ref="B135:B138"/>
    <mergeCell ref="B139:B142"/>
    <mergeCell ref="C131:C142"/>
    <mergeCell ref="K131:K142"/>
    <mergeCell ref="B143:B146"/>
    <mergeCell ref="B111:B114"/>
    <mergeCell ref="B107:B110"/>
    <mergeCell ref="K107:K130"/>
    <mergeCell ref="B71:B78"/>
    <mergeCell ref="B79:B86"/>
    <mergeCell ref="B87:B94"/>
    <mergeCell ref="B119:B122"/>
    <mergeCell ref="K71:K94"/>
    <mergeCell ref="I115:I116"/>
    <mergeCell ref="C95:C106"/>
    <mergeCell ref="K151:K190"/>
    <mergeCell ref="B155:B158"/>
    <mergeCell ref="B159:B162"/>
    <mergeCell ref="B163:B166"/>
    <mergeCell ref="I183:I184"/>
    <mergeCell ref="I187:I188"/>
    <mergeCell ref="I173:I174"/>
    <mergeCell ref="I175:I176"/>
    <mergeCell ref="I177:I178"/>
    <mergeCell ref="I179:I180"/>
    <mergeCell ref="I181:I182"/>
    <mergeCell ref="I157:I158"/>
    <mergeCell ref="I159:I160"/>
    <mergeCell ref="I161:I162"/>
    <mergeCell ref="I163:I164"/>
    <mergeCell ref="I171:I172"/>
  </mergeCells>
  <phoneticPr fontId="5" type="noConversion"/>
  <conditionalFormatting sqref="J1:J1048576">
    <cfRule type="cellIs" dxfId="3" priority="1" operator="equal">
      <formula>"즉시점검"</formula>
    </cfRule>
    <cfRule type="cellIs" dxfId="2" priority="2" operator="equal">
      <formula>"보수필요"</formula>
    </cfRule>
  </conditionalFormatting>
  <pageMargins left="0.70866141732283472" right="0.70866141732283472" top="0.74803149606299213" bottom="0.74803149606299213" header="0.31496062992125984" footer="0.31496062992125984"/>
  <pageSetup paperSize="8" scale="83" fitToHeight="0" orientation="landscape" r:id="rId1"/>
  <rowBreaks count="3" manualBreakCount="3">
    <brk id="49" max="16383" man="1"/>
    <brk id="94" max="16383" man="1"/>
    <brk id="142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pageBreakPreview" zoomScale="130" zoomScaleSheetLayoutView="130" workbookViewId="0">
      <selection activeCell="I8" sqref="I8"/>
    </sheetView>
  </sheetViews>
  <sheetFormatPr defaultRowHeight="16.5"/>
  <sheetData/>
  <phoneticPr fontId="5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사업단(소)</vt:lpstr>
      <vt:lpstr>진동측정결과</vt:lpstr>
      <vt:lpstr>진동측정기준</vt:lpstr>
      <vt:lpstr>진동측정기준!Print_Area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2026-04-28T01:48:47Z</cp:lastPrinted>
  <dcterms:created xsi:type="dcterms:W3CDTF">2026-04-16T00:29:07Z</dcterms:created>
  <dcterms:modified xsi:type="dcterms:W3CDTF">2026-05-07T01:02:08Z</dcterms:modified>
</cp:coreProperties>
</file>