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UW5tL15DMgYBh3lDSFuixI208+44ltI31CBPIkL4x4w="/>
    </ext>
  </extLst>
</workbook>
</file>

<file path=xl/sharedStrings.xml><?xml version="1.0" encoding="utf-8"?>
<sst xmlns="http://schemas.openxmlformats.org/spreadsheetml/2006/main" count="239" uniqueCount="195">
  <si>
    <t>Building General</t>
  </si>
  <si>
    <t xml:space="preserve">Zone </t>
  </si>
  <si>
    <t>Zone1</t>
  </si>
  <si>
    <t>Zone2</t>
  </si>
  <si>
    <t>Zone3</t>
  </si>
  <si>
    <t>Zone4</t>
  </si>
  <si>
    <t>Zone5</t>
  </si>
  <si>
    <t>Zone6</t>
  </si>
  <si>
    <t>Zone7</t>
  </si>
  <si>
    <t>Zone8</t>
  </si>
  <si>
    <t>Zone9</t>
  </si>
  <si>
    <t>Zone10</t>
  </si>
  <si>
    <t>Building Location</t>
  </si>
  <si>
    <t>Denver, Colorado, USA</t>
  </si>
  <si>
    <t>Click the button above if a location is changed</t>
  </si>
  <si>
    <t>Space Name</t>
  </si>
  <si>
    <t>Living Room</t>
  </si>
  <si>
    <t>Nearest Weather Data Source</t>
  </si>
  <si>
    <t>Gross Floor Area (m2)</t>
  </si>
  <si>
    <t>Distance between bldg location and weather station (km)</t>
  </si>
  <si>
    <t>Occupancy (m2/person)</t>
  </si>
  <si>
    <t>Building Name</t>
  </si>
  <si>
    <t>iUnit</t>
  </si>
  <si>
    <t>Metabolic rate (W/person)</t>
  </si>
  <si>
    <t>Terrain class</t>
  </si>
  <si>
    <t>Urban / City</t>
  </si>
  <si>
    <t>Appliance (W/m2)</t>
  </si>
  <si>
    <t>Building total Ventilated volume [m3]</t>
  </si>
  <si>
    <t>Lighting (W/m2)</t>
  </si>
  <si>
    <t>Building Height [m]</t>
  </si>
  <si>
    <t>Outdoor Air (liter/s/person)</t>
  </si>
  <si>
    <t>DHW (liter/m2/month)</t>
  </si>
  <si>
    <t>Heat Capacity</t>
  </si>
  <si>
    <t>Envelope Heat Capacity (J/K)</t>
  </si>
  <si>
    <t>Medium: 165,000 * Af</t>
  </si>
  <si>
    <t>Building Temperature Set-point Schedule</t>
  </si>
  <si>
    <t>Zone 1 Schedule</t>
  </si>
  <si>
    <t>Hour</t>
  </si>
  <si>
    <t>WD_Tset_heat</t>
  </si>
  <si>
    <t>WE_Tset_heat</t>
  </si>
  <si>
    <t>WD_Tset_cool</t>
  </si>
  <si>
    <t>WE_Tset_cool</t>
  </si>
  <si>
    <t>Occ_WD</t>
  </si>
  <si>
    <t>Occ_WE</t>
  </si>
  <si>
    <t>App_WD</t>
  </si>
  <si>
    <t>App_WE</t>
  </si>
  <si>
    <t>Light_WD</t>
  </si>
  <si>
    <t>Light_WE</t>
  </si>
  <si>
    <t>Building System</t>
  </si>
  <si>
    <t>0-1</t>
  </si>
  <si>
    <t>Lighting</t>
  </si>
  <si>
    <t>1-2</t>
  </si>
  <si>
    <t>Lighting daylighting factor</t>
  </si>
  <si>
    <t>No Control: 1, Range (0=&lt; factor =&lt;1)</t>
  </si>
  <si>
    <t>2-3</t>
  </si>
  <si>
    <t>Lighting occupancy factor</t>
  </si>
  <si>
    <t>3-4</t>
  </si>
  <si>
    <t>Lighting constant illumination control factor</t>
  </si>
  <si>
    <t>4-5</t>
  </si>
  <si>
    <t>HVAC System</t>
  </si>
  <si>
    <t>5-6</t>
  </si>
  <si>
    <t>Heating System Coefficient of Performance (COP) [KW/KW]</t>
  </si>
  <si>
    <t>6-7</t>
  </si>
  <si>
    <t>Cooling System Full Load COP [KW/KW]</t>
  </si>
  <si>
    <t>7-8</t>
  </si>
  <si>
    <t>Relative COP100: for Relative Load 100%</t>
  </si>
  <si>
    <t>Refer to REF sheet</t>
  </si>
  <si>
    <t>8-9</t>
  </si>
  <si>
    <t>Partial Load COP75 Relative Load 75%</t>
  </si>
  <si>
    <t>9-10</t>
  </si>
  <si>
    <t>Partial Load COP50 Relative Load 50%</t>
  </si>
  <si>
    <t>10-11</t>
  </si>
  <si>
    <t>Partial Load COP25 Relative Load 25%</t>
  </si>
  <si>
    <t>11-12</t>
  </si>
  <si>
    <t>Weighting of 100% Load</t>
  </si>
  <si>
    <t>From ARI 550/590 Standard</t>
  </si>
  <si>
    <t>12-13</t>
  </si>
  <si>
    <t>Weighting of 75% Load</t>
  </si>
  <si>
    <t>13-14</t>
  </si>
  <si>
    <t>Weighting of 50% Load</t>
  </si>
  <si>
    <t>14-15</t>
  </si>
  <si>
    <t>Weighting of 25% Load</t>
  </si>
  <si>
    <t>15-16</t>
  </si>
  <si>
    <t>HVAC system type:
(System / Heat distrition by / Cold distribution by / room temp. cntrl)</t>
  </si>
  <si>
    <t>36. Direct expansion single split system</t>
  </si>
  <si>
    <t>16-17</t>
  </si>
  <si>
    <t>Ventilation type</t>
  </si>
  <si>
    <t>Mechanical vent</t>
  </si>
  <si>
    <t>17-18</t>
  </si>
  <si>
    <t>Mechanical ventilation supply air flow rate (liter/s)</t>
  </si>
  <si>
    <t>ASHRAE Standard 62.1-2010, Residential.</t>
  </si>
  <si>
    <t>18-19</t>
  </si>
  <si>
    <t>Mechanical ventilation exhaust air flow rate (liter/s)</t>
  </si>
  <si>
    <t>19-20</t>
  </si>
  <si>
    <t>Heat recovery type</t>
  </si>
  <si>
    <t>No heat recovery</t>
  </si>
  <si>
    <t>20-21</t>
  </si>
  <si>
    <t>Exhaust air recirculation percentage</t>
  </si>
  <si>
    <t>No exhaust air recirculation</t>
  </si>
  <si>
    <t>21-22</t>
  </si>
  <si>
    <t>Natural ventilation is used for cooling during unoccupied hours</t>
  </si>
  <si>
    <t>No</t>
  </si>
  <si>
    <t>22-23</t>
  </si>
  <si>
    <t>If natural ventilation is used, window area totally opened [m2]</t>
  </si>
  <si>
    <t>23-24</t>
  </si>
  <si>
    <t>If natural ventilation, angle of opening for bottom hung window</t>
  </si>
  <si>
    <t>Note: WD: Weekday, WE: Weekend, Tset,heat: Heating set-point temperature, Tset,cool: Cooling set-point temperature, Occ: Occupant, App: Appliance, Light: Lighting</t>
  </si>
  <si>
    <t>Building air leakage level (Air flow m3/h per floor area at Q4Pa)</t>
  </si>
  <si>
    <t>Specified fan power [W/(l/s)]</t>
  </si>
  <si>
    <t>Average electromotor efficiency: Refer to REF sheet</t>
  </si>
  <si>
    <t>Fan flow control factor</t>
  </si>
  <si>
    <t>Average control reduction factor: Refer to REF sheet</t>
  </si>
  <si>
    <t>Envelope</t>
  </si>
  <si>
    <t>Pump control for cooling</t>
  </si>
  <si>
    <t>No pump for cooling</t>
  </si>
  <si>
    <t>Oqaque1</t>
  </si>
  <si>
    <t>Oqaque2</t>
  </si>
  <si>
    <t>Window 1</t>
  </si>
  <si>
    <t>Window 2</t>
  </si>
  <si>
    <t>Pump control for heating</t>
  </si>
  <si>
    <t>No pump for heating</t>
  </si>
  <si>
    <t>Orientation</t>
  </si>
  <si>
    <t>Area
[m2]</t>
  </si>
  <si>
    <t>Area 
[m2]</t>
  </si>
  <si>
    <t>Window1 Overhang Angle [degree]</t>
  </si>
  <si>
    <t>Window1 Fin  Angle [degree]</t>
  </si>
  <si>
    <t>Window1 Horizon Angle [degree]</t>
  </si>
  <si>
    <t>SRF2</t>
  </si>
  <si>
    <t>Area [m2]</t>
  </si>
  <si>
    <t>Domestic Hot Water System</t>
  </si>
  <si>
    <t>S</t>
  </si>
  <si>
    <t xml:space="preserve">DHW Distribution System </t>
  </si>
  <si>
    <t>All Taps Within 3m from Heat Generation</t>
  </si>
  <si>
    <t>SE</t>
  </si>
  <si>
    <t>DHW Generation System</t>
  </si>
  <si>
    <t>Heat Pump (1.4)</t>
  </si>
  <si>
    <t>E</t>
  </si>
  <si>
    <t>Building Energy Management System</t>
  </si>
  <si>
    <t>NE</t>
  </si>
  <si>
    <t>Type of BEM system installed</t>
  </si>
  <si>
    <t>N</t>
  </si>
  <si>
    <t>NW</t>
  </si>
  <si>
    <t>Bldg Integrated Energy Generation System</t>
  </si>
  <si>
    <t>W</t>
  </si>
  <si>
    <t>Photovoltaic System</t>
  </si>
  <si>
    <t>SW</t>
  </si>
  <si>
    <t>PV module Surface Area (m2)</t>
  </si>
  <si>
    <t>Roof(Hor)</t>
  </si>
  <si>
    <t>PV Module Orientation</t>
  </si>
  <si>
    <t>Below grade</t>
  </si>
  <si>
    <t>PV Module Angle</t>
  </si>
  <si>
    <t>Refer to REFERENCE sheet for angle inputs for Overhang, Fin, and Horizon. None: 0.</t>
  </si>
  <si>
    <t>Type of PV module</t>
  </si>
  <si>
    <t>Mono crystalline silicona</t>
  </si>
  <si>
    <t>Refer to REFERENCE sheet for shading device Shading Reduction Factor (SRF) from Internal or External Shading Device (Blind or Curtain). No shading device: 1.</t>
  </si>
  <si>
    <t>Type of building integration of PV module</t>
  </si>
  <si>
    <t>Moderately ventilated modules</t>
  </si>
  <si>
    <t>Material</t>
  </si>
  <si>
    <t>Solar Water Heating System</t>
  </si>
  <si>
    <t>Type</t>
  </si>
  <si>
    <t>Uvalue [W/m2/K]</t>
  </si>
  <si>
    <t>Absorption coefficient</t>
  </si>
  <si>
    <t>Emissivity</t>
  </si>
  <si>
    <t>Solar Transmittance</t>
  </si>
  <si>
    <t>Solar Collector Surface Area (m2)</t>
  </si>
  <si>
    <t>Roof1</t>
  </si>
  <si>
    <t>SHW module orientation</t>
  </si>
  <si>
    <t>Roof2</t>
  </si>
  <si>
    <t>SHW module angle</t>
  </si>
  <si>
    <t>Opaque1</t>
  </si>
  <si>
    <t>Wind Turbine System</t>
  </si>
  <si>
    <t>Opaque2</t>
  </si>
  <si>
    <t>Wind Turbine diameter [m]</t>
  </si>
  <si>
    <t>Window1</t>
  </si>
  <si>
    <t>Wind Turbine efficiency</t>
  </si>
  <si>
    <t>Window2</t>
  </si>
  <si>
    <t xml:space="preserve">Energy Sources </t>
  </si>
  <si>
    <t>Cost Information</t>
  </si>
  <si>
    <t>Primary energy source for Heating</t>
  </si>
  <si>
    <t>Electricity</t>
  </si>
  <si>
    <t>Annual Energy Saving [kW]</t>
  </si>
  <si>
    <t>Primary energy source for DHW</t>
  </si>
  <si>
    <t>Tax Credits [$]</t>
  </si>
  <si>
    <t>Primary energy source for Cooling</t>
  </si>
  <si>
    <t>Expected Rate of Rise in Energy Costs</t>
  </si>
  <si>
    <t>Annual Recurring Cost: Materials [$]</t>
  </si>
  <si>
    <t>Primary and Emission Factor</t>
  </si>
  <si>
    <t xml:space="preserve">Primary Energy Factor </t>
  </si>
  <si>
    <t>CO2 Emission Coefficient [g/kWh]</t>
  </si>
  <si>
    <t>Annual Recurring Cost: Maintenance [$]</t>
  </si>
  <si>
    <t>Initial Extra Investment [$]</t>
  </si>
  <si>
    <t>Natural Gas</t>
  </si>
  <si>
    <t>Discount Rate</t>
  </si>
  <si>
    <t>Fuel</t>
  </si>
  <si>
    <t>Electricity Price [$]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</si>
</sst>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_(* #,##0.00_);_(* \(#,##0.00\);_(* &quot;-&quot;??_);_(@_)"/>
    <numFmt numFmtId="166" formatCode="0.0"/>
    <numFmt numFmtId="167" formatCode="_(* #,##0.0_);_(* \(#,##0.0\);_(* &quot;-&quot;??_);_(@_)"/>
  </numFmts>
  <fonts count="9">
    <font>
      <sz val="11.0"/>
      <color theme="1"/>
      <name val="Aptos Narrow"/>
      <scheme val="minor"/>
    </font>
    <font>
      <sz val="10.0"/>
      <color theme="1"/>
      <name val="Aptos Narrow"/>
    </font>
    <font>
      <b/>
      <sz val="10.0"/>
      <color theme="0"/>
      <name val="Aptos Narrow"/>
    </font>
    <font>
      <sz val="10.0"/>
      <color theme="0"/>
      <name val="Aptos Narrow"/>
    </font>
    <font>
      <b/>
      <sz val="10.0"/>
      <color theme="1"/>
      <name val="Aptos Narrow"/>
    </font>
    <font>
      <sz val="12.0"/>
      <color theme="1"/>
      <name val="Aptos Narrow"/>
    </font>
    <font>
      <sz val="10.0"/>
      <color rgb="FF7F7F7F"/>
      <name val="Aptos Narrow"/>
    </font>
    <font>
      <sz val="10.0"/>
      <color rgb="FF000000"/>
      <name val="Aptos Narrow"/>
    </font>
    <font/>
  </fonts>
  <fills count="8">
    <fill>
      <patternFill patternType="none"/>
    </fill>
    <fill>
      <patternFill patternType="lightGray"/>
    </fill>
    <fill>
      <patternFill patternType="solid">
        <fgColor rgb="FF3A3A3A"/>
        <bgColor rgb="FF3A3A3A"/>
      </patternFill>
    </fill>
    <fill>
      <patternFill patternType="solid">
        <fgColor rgb="FF92D050"/>
        <bgColor rgb="FF92D050"/>
      </patternFill>
    </fill>
    <fill>
      <patternFill patternType="solid">
        <fgColor rgb="FFA5A5A5"/>
        <bgColor rgb="FFA5A5A5"/>
      </patternFill>
    </fill>
    <fill>
      <patternFill patternType="solid">
        <fgColor rgb="FF47D45A"/>
        <bgColor rgb="FF47D45A"/>
      </patternFill>
    </fill>
    <fill>
      <patternFill patternType="solid">
        <fgColor rgb="FFD8D8D8"/>
        <bgColor rgb="FFD8D8D8"/>
      </patternFill>
    </fill>
    <fill>
      <patternFill patternType="solid">
        <fgColor rgb="FF84E291"/>
        <bgColor rgb="FF84E291"/>
      </patternFill>
    </fill>
  </fills>
  <borders count="1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vertical="center"/>
    </xf>
    <xf borderId="2" fillId="2" fontId="2" numFmtId="0" xfId="0" applyAlignment="1" applyBorder="1" applyFont="1">
      <alignment vertical="center"/>
    </xf>
    <xf borderId="3" fillId="2" fontId="2" numFmtId="0" xfId="0" applyAlignment="1" applyBorder="1" applyFont="1">
      <alignment vertical="center"/>
    </xf>
    <xf borderId="0" fillId="0" fontId="2" numFmtId="0" xfId="0" applyAlignment="1" applyFont="1">
      <alignment horizontal="left" vertical="center"/>
    </xf>
    <xf borderId="4" fillId="2" fontId="2" numFmtId="0" xfId="0" applyAlignment="1" applyBorder="1" applyFont="1">
      <alignment horizontal="left" vertical="center"/>
    </xf>
    <xf borderId="4" fillId="2" fontId="3" numFmtId="0" xfId="0" applyAlignment="1" applyBorder="1" applyFont="1">
      <alignment vertical="center"/>
    </xf>
    <xf borderId="5" fillId="0" fontId="1" numFmtId="0" xfId="0" applyAlignment="1" applyBorder="1" applyFont="1">
      <alignment horizontal="right" vertical="center"/>
    </xf>
    <xf borderId="5" fillId="3" fontId="1" numFmtId="0" xfId="0" applyAlignment="1" applyBorder="1" applyFill="1" applyFont="1">
      <alignment horizontal="center" vertical="center"/>
    </xf>
    <xf borderId="5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5" fillId="0" fontId="1" numFmtId="0" xfId="0" applyAlignment="1" applyBorder="1" applyFont="1">
      <alignment vertical="center"/>
    </xf>
    <xf borderId="5" fillId="3" fontId="1" numFmtId="0" xfId="0" applyAlignment="1" applyBorder="1" applyFont="1">
      <alignment vertical="center"/>
    </xf>
    <xf borderId="5" fillId="4" fontId="1" numFmtId="0" xfId="0" applyAlignment="1" applyBorder="1" applyFill="1" applyFont="1">
      <alignment horizontal="center" vertical="center"/>
    </xf>
    <xf borderId="5" fillId="3" fontId="1" numFmtId="164" xfId="0" applyAlignment="1" applyBorder="1" applyFont="1" applyNumberFormat="1">
      <alignment vertical="center"/>
    </xf>
    <xf borderId="5" fillId="4" fontId="1" numFmtId="2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left" vertical="center"/>
    </xf>
    <xf borderId="5" fillId="3" fontId="1" numFmtId="165" xfId="0" applyAlignment="1" applyBorder="1" applyFont="1" applyNumberFormat="1">
      <alignment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165" xfId="0" applyAlignment="1" applyBorder="1" applyFont="1" applyNumberFormat="1">
      <alignment horizontal="center" vertical="center"/>
    </xf>
    <xf borderId="5" fillId="3" fontId="1" numFmtId="1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7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9" fillId="0" fontId="1" numFmtId="0" xfId="0" applyAlignment="1" applyBorder="1" applyFont="1">
      <alignment vertical="center"/>
    </xf>
    <xf borderId="0" fillId="0" fontId="1" numFmtId="165" xfId="0" applyAlignment="1" applyFont="1" applyNumberFormat="1">
      <alignment vertical="center"/>
    </xf>
    <xf borderId="10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horizontal="center" shrinkToFit="0" vertical="center" wrapText="1"/>
    </xf>
    <xf borderId="5" fillId="0" fontId="1" numFmtId="49" xfId="0" applyAlignment="1" applyBorder="1" applyFont="1" applyNumberFormat="1">
      <alignment horizontal="center" shrinkToFit="0" vertical="center" wrapText="1"/>
    </xf>
    <xf borderId="5" fillId="3" fontId="1" numFmtId="166" xfId="0" applyBorder="1" applyFont="1" applyNumberFormat="1"/>
    <xf borderId="5" fillId="3" fontId="1" numFmtId="165" xfId="0" applyAlignment="1" applyBorder="1" applyFont="1" applyNumberFormat="1">
      <alignment horizontal="center" shrinkToFit="0" vertical="center" wrapText="1"/>
    </xf>
    <xf borderId="7" fillId="0" fontId="4" numFmtId="0" xfId="0" applyAlignment="1" applyBorder="1" applyFont="1">
      <alignment horizontal="left" vertical="center"/>
    </xf>
    <xf borderId="8" fillId="0" fontId="4" numFmtId="0" xfId="0" applyAlignment="1" applyBorder="1" applyFont="1">
      <alignment horizontal="left" vertical="center"/>
    </xf>
    <xf borderId="9" fillId="0" fontId="4" numFmtId="0" xfId="0" applyAlignment="1" applyBorder="1" applyFont="1">
      <alignment horizontal="left" vertical="center"/>
    </xf>
    <xf borderId="5" fillId="0" fontId="1" numFmtId="49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5" fillId="0" fontId="1" numFmtId="0" xfId="0" applyAlignment="1" applyBorder="1" applyFont="1">
      <alignment horizontal="right" shrinkToFit="0" vertical="center" wrapText="1"/>
    </xf>
    <xf borderId="5" fillId="3" fontId="1" numFmtId="2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left" shrinkToFit="0" vertical="center" wrapText="1"/>
    </xf>
    <xf borderId="5" fillId="0" fontId="1" numFmtId="9" xfId="0" applyAlignment="1" applyBorder="1" applyFont="1" applyNumberFormat="1">
      <alignment horizontal="right" vertical="center"/>
    </xf>
    <xf borderId="11" fillId="0" fontId="1" numFmtId="0" xfId="0" applyAlignment="1" applyBorder="1" applyFont="1">
      <alignment horizontal="right" shrinkToFit="0" vertical="center" wrapText="1"/>
    </xf>
    <xf borderId="1" fillId="5" fontId="1" numFmtId="0" xfId="0" applyAlignment="1" applyBorder="1" applyFont="1">
      <alignment horizontal="left" vertical="center"/>
    </xf>
    <xf borderId="9" fillId="0" fontId="1" numFmtId="0" xfId="0" applyAlignment="1" applyBorder="1" applyFont="1">
      <alignment horizontal="left" vertical="center"/>
    </xf>
    <xf borderId="5" fillId="5" fontId="1" numFmtId="1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vertical="center"/>
    </xf>
    <xf borderId="10" fillId="0" fontId="1" numFmtId="0" xfId="0" applyAlignment="1" applyBorder="1" applyFont="1">
      <alignment horizontal="right" vertical="center"/>
    </xf>
    <xf borderId="5" fillId="3" fontId="1" numFmtId="164" xfId="0" applyAlignment="1" applyBorder="1" applyFont="1" applyNumberFormat="1">
      <alignment horizontal="right" vertical="center"/>
    </xf>
    <xf borderId="5" fillId="0" fontId="1" numFmtId="164" xfId="0" applyAlignment="1" applyBorder="1" applyFont="1" applyNumberFormat="1">
      <alignment horizontal="left" vertical="center"/>
    </xf>
    <xf borderId="9" fillId="0" fontId="4" numFmtId="164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5" fillId="3" fontId="1" numFmtId="166" xfId="0" applyAlignment="1" applyBorder="1" applyFont="1" applyNumberFormat="1">
      <alignment horizontal="center" vertical="center"/>
    </xf>
    <xf borderId="5" fillId="0" fontId="7" numFmtId="0" xfId="0" applyAlignment="1" applyBorder="1" applyFont="1">
      <alignment horizontal="right" shrinkToFit="0" vertical="center" wrapText="1"/>
    </xf>
    <xf borderId="5" fillId="3" fontId="7" numFmtId="2" xfId="0" applyAlignment="1" applyBorder="1" applyFont="1" applyNumberFormat="1">
      <alignment horizontal="center" vertical="center"/>
    </xf>
    <xf borderId="3" fillId="2" fontId="1" numFmtId="0" xfId="0" applyAlignment="1" applyBorder="1" applyFont="1">
      <alignment vertical="center"/>
    </xf>
    <xf borderId="12" fillId="0" fontId="1" numFmtId="0" xfId="0" applyAlignment="1" applyBorder="1" applyFont="1">
      <alignment vertical="center"/>
    </xf>
    <xf borderId="13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4" fillId="0" fontId="4" numFmtId="0" xfId="0" applyAlignment="1" applyBorder="1" applyFont="1">
      <alignment vertical="center"/>
    </xf>
    <xf borderId="10" fillId="0" fontId="1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7" fillId="0" fontId="1" numFmtId="0" xfId="0" applyAlignment="1" applyBorder="1" applyFont="1">
      <alignment horizontal="center" vertical="center"/>
    </xf>
    <xf borderId="5" fillId="3" fontId="1" numFmtId="167" xfId="0" applyAlignment="1" applyBorder="1" applyFont="1" applyNumberFormat="1">
      <alignment horizontal="center" vertical="center"/>
    </xf>
    <xf borderId="2" fillId="3" fontId="7" numFmtId="164" xfId="0" applyAlignment="1" applyBorder="1" applyFont="1" applyNumberFormat="1">
      <alignment horizontal="center" vertical="center"/>
    </xf>
    <xf borderId="5" fillId="5" fontId="7" numFmtId="0" xfId="0" applyAlignment="1" applyBorder="1" applyFont="1">
      <alignment horizontal="center" vertical="center"/>
    </xf>
    <xf borderId="0" fillId="0" fontId="1" numFmtId="0" xfId="0" applyAlignment="1" applyFont="1">
      <alignment horizontal="right" shrinkToFit="0" vertical="center" wrapText="1"/>
    </xf>
    <xf borderId="1" fillId="6" fontId="4" numFmtId="0" xfId="0" applyAlignment="1" applyBorder="1" applyFill="1" applyFont="1">
      <alignment vertical="center"/>
    </xf>
    <xf borderId="2" fillId="6" fontId="4" numFmtId="0" xfId="0" applyAlignment="1" applyBorder="1" applyFont="1">
      <alignment vertical="center"/>
    </xf>
    <xf borderId="3" fillId="6" fontId="4" numFmtId="0" xfId="0" applyAlignment="1" applyBorder="1" applyFont="1">
      <alignment vertical="center"/>
    </xf>
    <xf borderId="0" fillId="0" fontId="1" numFmtId="1" xfId="0" applyAlignment="1" applyFont="1" applyNumberFormat="1">
      <alignment horizontal="center" vertical="center"/>
    </xf>
    <xf borderId="0" fillId="0" fontId="4" numFmtId="0" xfId="0" applyAlignment="1" applyFont="1">
      <alignment horizontal="left" vertical="center"/>
    </xf>
    <xf borderId="5" fillId="3" fontId="1" numFmtId="167" xfId="0" applyAlignment="1" applyBorder="1" applyFont="1" applyNumberFormat="1">
      <alignment vertical="center"/>
    </xf>
    <xf borderId="0" fillId="0" fontId="1" numFmtId="167" xfId="0" applyAlignment="1" applyFont="1" applyNumberFormat="1">
      <alignment vertical="center"/>
    </xf>
    <xf borderId="0" fillId="0" fontId="1" numFmtId="1" xfId="0" applyAlignment="1" applyFont="1" applyNumberFormat="1">
      <alignment horizontal="right" vertical="center"/>
    </xf>
    <xf borderId="0" fillId="0" fontId="4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9" fillId="0" fontId="4" numFmtId="0" xfId="0" applyAlignment="1" applyBorder="1" applyFont="1">
      <alignment vertical="center"/>
    </xf>
    <xf borderId="0" fillId="0" fontId="1" numFmtId="1" xfId="0" applyAlignment="1" applyFont="1" applyNumberFormat="1">
      <alignment horizontal="right" shrinkToFit="0" vertical="center" wrapText="1"/>
    </xf>
    <xf borderId="0" fillId="0" fontId="1" numFmtId="165" xfId="0" applyAlignment="1" applyFont="1" applyNumberFormat="1">
      <alignment horizontal="center" vertical="center"/>
    </xf>
    <xf borderId="5" fillId="0" fontId="7" numFmtId="0" xfId="0" applyAlignment="1" applyBorder="1" applyFont="1">
      <alignment horizontal="right" vertical="center"/>
    </xf>
    <xf borderId="5" fillId="0" fontId="7" numFmtId="0" xfId="0" applyAlignment="1" applyBorder="1" applyFont="1">
      <alignment vertical="center"/>
    </xf>
    <xf borderId="5" fillId="3" fontId="7" numFmtId="0" xfId="0" applyAlignment="1" applyBorder="1" applyFont="1">
      <alignment horizontal="center" vertical="center"/>
    </xf>
    <xf borderId="15" fillId="2" fontId="2" numFmtId="0" xfId="0" applyAlignment="1" applyBorder="1" applyFont="1">
      <alignment vertical="center"/>
    </xf>
    <xf borderId="4" fillId="2" fontId="4" numFmtId="0" xfId="0" applyAlignment="1" applyBorder="1" applyFont="1">
      <alignment vertical="center"/>
    </xf>
    <xf borderId="8" fillId="0" fontId="8" numFmtId="0" xfId="0" applyBorder="1" applyFont="1"/>
    <xf borderId="9" fillId="0" fontId="8" numFmtId="0" xfId="0" applyBorder="1" applyFont="1"/>
    <xf borderId="7" fillId="7" fontId="1" numFmtId="1" xfId="0" applyAlignment="1" applyBorder="1" applyFill="1" applyFont="1" applyNumberForma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7" fillId="3" fontId="1" numFmtId="1" xfId="0" applyAlignment="1" applyBorder="1" applyFont="1" applyNumberFormat="1">
      <alignment horizontal="center" vertical="center"/>
    </xf>
    <xf borderId="7" fillId="3" fontId="1" numFmtId="2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left" vertical="center"/>
    </xf>
    <xf borderId="5" fillId="3" fontId="1" numFmtId="0" xfId="0" applyAlignment="1" applyBorder="1" applyFont="1">
      <alignment horizontal="center" shrinkToFit="0" vertical="center" wrapText="1"/>
    </xf>
    <xf borderId="0" fillId="0" fontId="1" numFmtId="4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Yiyuan%20Jia/Documents/transgalaxy-projects/BEMEval/epc-llm/EPC_v_M_ZEH_1.1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ICENSE"/>
      <sheetName val="CLIMATE"/>
      <sheetName val="INPUT"/>
      <sheetName val="REF"/>
      <sheetName val="FACTOR"/>
      <sheetName val="LINK"/>
      <sheetName val="CALC"/>
      <sheetName val="M_ND"/>
      <sheetName val="M_DEL"/>
      <sheetName val="RESULT"/>
      <sheetName val="Ref_Climate"/>
      <sheetName val="ZEH_Result"/>
      <sheetName val="ZEH_Financial"/>
    </sheetNames>
    <definedNames>
      <definedName name="Star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55.88"/>
    <col customWidth="1" min="3" max="3" width="51.88"/>
    <col customWidth="1" min="4" max="4" width="37.88"/>
    <col customWidth="1" min="5" max="5" width="5.13"/>
    <col customWidth="1" min="6" max="6" width="22.88"/>
    <col customWidth="1" min="7" max="7" width="10.13"/>
    <col customWidth="1" min="8" max="8" width="10.38"/>
    <col customWidth="1" min="9" max="10" width="8.75"/>
    <col customWidth="1" min="11" max="11" width="9.0"/>
    <col customWidth="1" min="12" max="13" width="8.75"/>
    <col customWidth="1" min="14" max="14" width="10.25"/>
    <col customWidth="1" min="15" max="16" width="8.75"/>
    <col customWidth="1" min="17" max="17" width="9.63"/>
    <col customWidth="1" min="18" max="18" width="9.25"/>
    <col customWidth="1" min="19" max="19" width="3.25"/>
    <col customWidth="1" min="20" max="26" width="9.13"/>
  </cols>
  <sheetData>
    <row r="1" ht="13.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6"/>
      <c r="F2" s="7" t="s">
        <v>1</v>
      </c>
      <c r="G2" s="7" t="s">
        <v>2</v>
      </c>
      <c r="H2" s="7" t="s">
        <v>3</v>
      </c>
      <c r="I2" s="7" t="s">
        <v>4</v>
      </c>
      <c r="J2" s="7" t="s">
        <v>5</v>
      </c>
      <c r="K2" s="7" t="s">
        <v>6</v>
      </c>
      <c r="L2" s="7" t="s">
        <v>7</v>
      </c>
      <c r="M2" s="8" t="s">
        <v>8</v>
      </c>
      <c r="N2" s="7" t="s">
        <v>9</v>
      </c>
      <c r="O2" s="7" t="s">
        <v>10</v>
      </c>
      <c r="P2" s="7" t="s">
        <v>11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9" t="s">
        <v>12</v>
      </c>
      <c r="C3" s="10" t="s">
        <v>13</v>
      </c>
      <c r="D3" s="11" t="s">
        <v>14</v>
      </c>
      <c r="E3" s="12"/>
      <c r="F3" s="13" t="s">
        <v>15</v>
      </c>
      <c r="G3" s="14" t="s">
        <v>16</v>
      </c>
      <c r="H3" s="14"/>
      <c r="I3" s="14"/>
      <c r="J3" s="14"/>
      <c r="K3" s="14"/>
      <c r="L3" s="14"/>
      <c r="M3" s="14"/>
      <c r="N3" s="14"/>
      <c r="O3" s="14"/>
      <c r="P3" s="14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9" t="s">
        <v>17</v>
      </c>
      <c r="C4" s="15" t="str">
        <f>[1]CLIMATE!C10</f>
        <v>#ERROR!</v>
      </c>
      <c r="D4" s="13"/>
      <c r="E4" s="12"/>
      <c r="F4" s="13" t="s">
        <v>18</v>
      </c>
      <c r="G4" s="16">
        <v>37.67</v>
      </c>
      <c r="H4" s="16"/>
      <c r="I4" s="16"/>
      <c r="J4" s="16"/>
      <c r="K4" s="16"/>
      <c r="L4" s="16"/>
      <c r="M4" s="16"/>
      <c r="N4" s="16"/>
      <c r="O4" s="16"/>
      <c r="P4" s="16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9" t="s">
        <v>19</v>
      </c>
      <c r="C5" s="17" t="str">
        <f>[1]CLIMATE!C15</f>
        <v>#ERROR!</v>
      </c>
      <c r="D5" s="13"/>
      <c r="E5" s="1"/>
      <c r="F5" s="18" t="s">
        <v>20</v>
      </c>
      <c r="G5" s="19">
        <v>10000.0</v>
      </c>
      <c r="H5" s="19"/>
      <c r="I5" s="19"/>
      <c r="J5" s="19"/>
      <c r="K5" s="19"/>
      <c r="L5" s="19"/>
      <c r="M5" s="19"/>
      <c r="N5" s="19"/>
      <c r="O5" s="19"/>
      <c r="P5" s="19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9" t="s">
        <v>21</v>
      </c>
      <c r="C6" s="10" t="s">
        <v>22</v>
      </c>
      <c r="D6" s="11"/>
      <c r="E6" s="1"/>
      <c r="F6" s="13" t="s">
        <v>23</v>
      </c>
      <c r="G6" s="16">
        <v>70.0</v>
      </c>
      <c r="H6" s="16"/>
      <c r="I6" s="14"/>
      <c r="J6" s="16"/>
      <c r="K6" s="16"/>
      <c r="L6" s="16"/>
      <c r="M6" s="16"/>
      <c r="N6" s="16"/>
      <c r="O6" s="16"/>
      <c r="P6" s="16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9" t="s">
        <v>24</v>
      </c>
      <c r="C7" s="20" t="s">
        <v>25</v>
      </c>
      <c r="D7" s="11"/>
      <c r="E7" s="1"/>
      <c r="F7" s="13" t="s">
        <v>26</v>
      </c>
      <c r="G7" s="19">
        <v>26.55</v>
      </c>
      <c r="H7" s="19"/>
      <c r="I7" s="19"/>
      <c r="J7" s="19"/>
      <c r="K7" s="19"/>
      <c r="L7" s="19"/>
      <c r="M7" s="19"/>
      <c r="N7" s="21"/>
      <c r="O7" s="21"/>
      <c r="P7" s="2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9" t="s">
        <v>27</v>
      </c>
      <c r="C8" s="22">
        <v>96.315</v>
      </c>
      <c r="D8" s="13"/>
      <c r="E8" s="1"/>
      <c r="F8" s="13" t="s">
        <v>28</v>
      </c>
      <c r="G8" s="19">
        <v>0.0</v>
      </c>
      <c r="H8" s="19"/>
      <c r="I8" s="19"/>
      <c r="J8" s="19"/>
      <c r="K8" s="19"/>
      <c r="L8" s="19"/>
      <c r="M8" s="19"/>
      <c r="N8" s="19"/>
      <c r="O8" s="19"/>
      <c r="P8" s="19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9" t="s">
        <v>29</v>
      </c>
      <c r="C9" s="10">
        <v>2.743</v>
      </c>
      <c r="D9" s="13"/>
      <c r="E9" s="1"/>
      <c r="F9" s="13" t="s">
        <v>30</v>
      </c>
      <c r="G9" s="19">
        <v>0.0</v>
      </c>
      <c r="H9" s="19"/>
      <c r="I9" s="19"/>
      <c r="J9" s="19"/>
      <c r="K9" s="19"/>
      <c r="L9" s="19"/>
      <c r="M9" s="19"/>
      <c r="N9" s="19"/>
      <c r="O9" s="19"/>
      <c r="P9" s="19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"/>
      <c r="C10" s="2"/>
      <c r="D10" s="1"/>
      <c r="E10" s="1"/>
      <c r="F10" s="13" t="s">
        <v>31</v>
      </c>
      <c r="G10" s="19">
        <v>2.0</v>
      </c>
      <c r="H10" s="19"/>
      <c r="I10" s="19"/>
      <c r="J10" s="19"/>
      <c r="K10" s="19"/>
      <c r="L10" s="19"/>
      <c r="M10" s="19"/>
      <c r="N10" s="19"/>
      <c r="O10" s="19"/>
      <c r="P10" s="19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3" t="s">
        <v>32</v>
      </c>
      <c r="C11" s="4"/>
      <c r="D11" s="5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9" t="s">
        <v>33</v>
      </c>
      <c r="C12" s="20" t="s">
        <v>34</v>
      </c>
      <c r="D12" s="23"/>
      <c r="E12" s="6"/>
      <c r="F12" s="3" t="s">
        <v>35</v>
      </c>
      <c r="G12" s="4"/>
      <c r="H12" s="4"/>
      <c r="I12" s="4"/>
      <c r="J12" s="5"/>
      <c r="K12" s="24"/>
      <c r="L12" s="25" t="s">
        <v>36</v>
      </c>
      <c r="M12" s="26"/>
      <c r="N12" s="26"/>
      <c r="O12" s="26"/>
      <c r="P12" s="26"/>
      <c r="Q12" s="26"/>
      <c r="R12" s="27"/>
      <c r="S12" s="28"/>
      <c r="T12" s="1"/>
      <c r="U12" s="1"/>
      <c r="V12" s="1"/>
      <c r="W12" s="1"/>
      <c r="X12" s="1"/>
      <c r="Y12" s="1"/>
      <c r="Z12" s="1"/>
    </row>
    <row r="13" ht="25.5" customHeight="1">
      <c r="A13" s="1"/>
      <c r="B13" s="1"/>
      <c r="C13" s="2"/>
      <c r="D13" s="1"/>
      <c r="E13" s="24"/>
      <c r="F13" s="29" t="s">
        <v>37</v>
      </c>
      <c r="G13" s="30" t="s">
        <v>38</v>
      </c>
      <c r="H13" s="30" t="s">
        <v>39</v>
      </c>
      <c r="I13" s="30" t="s">
        <v>40</v>
      </c>
      <c r="J13" s="30" t="s">
        <v>41</v>
      </c>
      <c r="K13" s="24"/>
      <c r="L13" s="31" t="s">
        <v>37</v>
      </c>
      <c r="M13" s="31" t="s">
        <v>42</v>
      </c>
      <c r="N13" s="31" t="s">
        <v>43</v>
      </c>
      <c r="O13" s="31" t="s">
        <v>44</v>
      </c>
      <c r="P13" s="31" t="s">
        <v>45</v>
      </c>
      <c r="Q13" s="31" t="s">
        <v>46</v>
      </c>
      <c r="R13" s="31" t="s">
        <v>47</v>
      </c>
      <c r="S13" s="28"/>
      <c r="T13" s="1"/>
      <c r="U13" s="1"/>
      <c r="V13" s="1"/>
      <c r="W13" s="1"/>
      <c r="X13" s="1"/>
      <c r="Y13" s="1"/>
      <c r="Z13" s="1"/>
    </row>
    <row r="14" ht="13.5" customHeight="1">
      <c r="A14" s="1"/>
      <c r="B14" s="3" t="s">
        <v>48</v>
      </c>
      <c r="C14" s="4"/>
      <c r="D14" s="5"/>
      <c r="E14" s="24"/>
      <c r="F14" s="32" t="s">
        <v>49</v>
      </c>
      <c r="G14" s="33">
        <v>20.0</v>
      </c>
      <c r="H14" s="33">
        <v>20.0</v>
      </c>
      <c r="I14" s="33">
        <v>24.0</v>
      </c>
      <c r="J14" s="33">
        <v>24.0</v>
      </c>
      <c r="K14" s="24"/>
      <c r="L14" s="32" t="s">
        <v>49</v>
      </c>
      <c r="M14" s="34">
        <v>0.3</v>
      </c>
      <c r="N14" s="34">
        <v>0.5</v>
      </c>
      <c r="O14" s="34">
        <v>0.4</v>
      </c>
      <c r="P14" s="34">
        <v>0.6</v>
      </c>
      <c r="Q14" s="34">
        <v>0.5</v>
      </c>
      <c r="R14" s="34">
        <v>0.7</v>
      </c>
      <c r="S14" s="28"/>
      <c r="T14" s="1"/>
      <c r="U14" s="1"/>
      <c r="V14" s="1"/>
      <c r="W14" s="1"/>
      <c r="X14" s="1"/>
      <c r="Y14" s="1"/>
      <c r="Z14" s="1"/>
    </row>
    <row r="15" ht="13.5" customHeight="1">
      <c r="A15" s="1"/>
      <c r="B15" s="35" t="s">
        <v>50</v>
      </c>
      <c r="C15" s="36"/>
      <c r="D15" s="37"/>
      <c r="E15" s="24"/>
      <c r="F15" s="38" t="s">
        <v>51</v>
      </c>
      <c r="G15" s="33">
        <v>20.0</v>
      </c>
      <c r="H15" s="33">
        <v>20.0</v>
      </c>
      <c r="I15" s="33">
        <v>24.0</v>
      </c>
      <c r="J15" s="33">
        <v>24.0</v>
      </c>
      <c r="K15" s="24"/>
      <c r="L15" s="38" t="s">
        <v>51</v>
      </c>
      <c r="M15" s="34">
        <v>0.3</v>
      </c>
      <c r="N15" s="34">
        <v>0.5</v>
      </c>
      <c r="O15" s="34">
        <v>0.4</v>
      </c>
      <c r="P15" s="34">
        <v>0.6</v>
      </c>
      <c r="Q15" s="34">
        <v>0.5</v>
      </c>
      <c r="R15" s="34">
        <v>0.7</v>
      </c>
      <c r="S15" s="28"/>
      <c r="T15" s="1"/>
      <c r="U15" s="1"/>
      <c r="V15" s="1"/>
      <c r="W15" s="1"/>
      <c r="X15" s="1"/>
      <c r="Y15" s="1"/>
      <c r="Z15" s="1"/>
    </row>
    <row r="16" ht="13.5" customHeight="1">
      <c r="A16" s="1"/>
      <c r="B16" s="9" t="s">
        <v>52</v>
      </c>
      <c r="C16" s="10">
        <v>0.7</v>
      </c>
      <c r="D16" s="13" t="s">
        <v>53</v>
      </c>
      <c r="E16" s="24"/>
      <c r="F16" s="32" t="s">
        <v>54</v>
      </c>
      <c r="G16" s="33">
        <v>20.0</v>
      </c>
      <c r="H16" s="33">
        <v>20.0</v>
      </c>
      <c r="I16" s="33">
        <v>24.0</v>
      </c>
      <c r="J16" s="33">
        <v>24.0</v>
      </c>
      <c r="K16" s="6"/>
      <c r="L16" s="32" t="s">
        <v>54</v>
      </c>
      <c r="M16" s="34">
        <v>0.3</v>
      </c>
      <c r="N16" s="34">
        <v>0.5</v>
      </c>
      <c r="O16" s="34">
        <v>0.4</v>
      </c>
      <c r="P16" s="34">
        <v>0.6</v>
      </c>
      <c r="Q16" s="34">
        <v>0.5</v>
      </c>
      <c r="R16" s="34">
        <v>0.7</v>
      </c>
      <c r="S16" s="28"/>
      <c r="T16" s="1"/>
      <c r="U16" s="1"/>
      <c r="V16" s="1"/>
      <c r="W16" s="1"/>
      <c r="X16" s="1"/>
      <c r="Y16" s="1"/>
      <c r="Z16" s="1"/>
    </row>
    <row r="17" ht="13.5" customHeight="1">
      <c r="A17" s="1"/>
      <c r="B17" s="9" t="s">
        <v>55</v>
      </c>
      <c r="C17" s="10">
        <v>0.9</v>
      </c>
      <c r="D17" s="13" t="s">
        <v>53</v>
      </c>
      <c r="E17" s="24"/>
      <c r="F17" s="38" t="s">
        <v>56</v>
      </c>
      <c r="G17" s="33">
        <v>20.0</v>
      </c>
      <c r="H17" s="33">
        <v>20.0</v>
      </c>
      <c r="I17" s="33">
        <v>24.0</v>
      </c>
      <c r="J17" s="33">
        <v>24.0</v>
      </c>
      <c r="K17" s="24"/>
      <c r="L17" s="38" t="s">
        <v>56</v>
      </c>
      <c r="M17" s="34">
        <v>0.3</v>
      </c>
      <c r="N17" s="34">
        <v>0.5</v>
      </c>
      <c r="O17" s="34">
        <v>0.4</v>
      </c>
      <c r="P17" s="34">
        <v>0.6</v>
      </c>
      <c r="Q17" s="34">
        <v>0.5</v>
      </c>
      <c r="R17" s="34">
        <v>0.7</v>
      </c>
      <c r="S17" s="28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9" t="s">
        <v>57</v>
      </c>
      <c r="C18" s="10">
        <v>1.0</v>
      </c>
      <c r="D18" s="13" t="s">
        <v>53</v>
      </c>
      <c r="E18" s="6"/>
      <c r="F18" s="32" t="s">
        <v>58</v>
      </c>
      <c r="G18" s="33">
        <v>20.0</v>
      </c>
      <c r="H18" s="33">
        <v>20.0</v>
      </c>
      <c r="I18" s="33">
        <v>24.0</v>
      </c>
      <c r="J18" s="33">
        <v>24.0</v>
      </c>
      <c r="K18" s="24"/>
      <c r="L18" s="32" t="s">
        <v>58</v>
      </c>
      <c r="M18" s="34">
        <v>0.3</v>
      </c>
      <c r="N18" s="34">
        <v>0.5</v>
      </c>
      <c r="O18" s="34">
        <v>0.4</v>
      </c>
      <c r="P18" s="34">
        <v>0.6</v>
      </c>
      <c r="Q18" s="34">
        <v>0.5</v>
      </c>
      <c r="R18" s="34">
        <v>0.7</v>
      </c>
      <c r="S18" s="39"/>
      <c r="T18" s="1"/>
      <c r="U18" s="1"/>
      <c r="V18" s="1"/>
      <c r="W18" s="1"/>
      <c r="X18" s="1"/>
      <c r="Y18" s="1"/>
      <c r="Z18" s="1"/>
    </row>
    <row r="19" ht="13.5" customHeight="1">
      <c r="A19" s="1"/>
      <c r="B19" s="35" t="s">
        <v>59</v>
      </c>
      <c r="C19" s="36"/>
      <c r="D19" s="37"/>
      <c r="E19" s="24"/>
      <c r="F19" s="38" t="s">
        <v>60</v>
      </c>
      <c r="G19" s="33">
        <v>20.0</v>
      </c>
      <c r="H19" s="33">
        <v>20.0</v>
      </c>
      <c r="I19" s="33">
        <v>24.0</v>
      </c>
      <c r="J19" s="33">
        <v>24.0</v>
      </c>
      <c r="K19" s="24"/>
      <c r="L19" s="38" t="s">
        <v>60</v>
      </c>
      <c r="M19" s="34">
        <v>0.3</v>
      </c>
      <c r="N19" s="34">
        <v>0.5</v>
      </c>
      <c r="O19" s="34">
        <v>0.4</v>
      </c>
      <c r="P19" s="34">
        <v>0.6</v>
      </c>
      <c r="Q19" s="34">
        <v>0.5</v>
      </c>
      <c r="R19" s="34">
        <v>0.7</v>
      </c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40" t="s">
        <v>61</v>
      </c>
      <c r="C20" s="41">
        <v>3.5</v>
      </c>
      <c r="D20" s="42"/>
      <c r="E20" s="24"/>
      <c r="F20" s="32" t="s">
        <v>62</v>
      </c>
      <c r="G20" s="33">
        <v>20.0</v>
      </c>
      <c r="H20" s="33">
        <v>20.0</v>
      </c>
      <c r="I20" s="33">
        <v>24.0</v>
      </c>
      <c r="J20" s="33">
        <v>24.0</v>
      </c>
      <c r="K20" s="1"/>
      <c r="L20" s="32" t="s">
        <v>62</v>
      </c>
      <c r="M20" s="34">
        <v>0.3</v>
      </c>
      <c r="N20" s="34">
        <v>0.5</v>
      </c>
      <c r="O20" s="34">
        <v>0.4</v>
      </c>
      <c r="P20" s="34">
        <v>0.6</v>
      </c>
      <c r="Q20" s="34">
        <v>0.5</v>
      </c>
      <c r="R20" s="34">
        <v>0.7</v>
      </c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40" t="s">
        <v>63</v>
      </c>
      <c r="C21" s="41">
        <v>3.0</v>
      </c>
      <c r="D21" s="42" t="str">
        <f>"IPLV: " &amp; ROUND(SUMPRODUCT(C22:C25,C26:C29),2) &amp; ",  Seasonal COP: " &amp; ROUND(SUMPRODUCT(C22:C25,C26:C29)*C21,2)</f>
        <v>IPLV: 0.9,  Seasonal COP: 2.7</v>
      </c>
      <c r="E21" s="24"/>
      <c r="F21" s="38" t="s">
        <v>64</v>
      </c>
      <c r="G21" s="33">
        <v>20.0</v>
      </c>
      <c r="H21" s="33">
        <v>20.0</v>
      </c>
      <c r="I21" s="33">
        <v>24.0</v>
      </c>
      <c r="J21" s="33">
        <v>24.0</v>
      </c>
      <c r="K21" s="1"/>
      <c r="L21" s="38" t="s">
        <v>64</v>
      </c>
      <c r="M21" s="34">
        <v>0.4</v>
      </c>
      <c r="N21" s="34">
        <v>0.6</v>
      </c>
      <c r="O21" s="34">
        <v>0.5</v>
      </c>
      <c r="P21" s="34">
        <v>0.7</v>
      </c>
      <c r="Q21" s="34">
        <v>0.6</v>
      </c>
      <c r="R21" s="34">
        <v>0.8</v>
      </c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43" t="s">
        <v>65</v>
      </c>
      <c r="C22" s="41">
        <v>1.0</v>
      </c>
      <c r="D22" s="13" t="s">
        <v>66</v>
      </c>
      <c r="E22" s="1"/>
      <c r="F22" s="32" t="s">
        <v>67</v>
      </c>
      <c r="G22" s="33">
        <v>20.0</v>
      </c>
      <c r="H22" s="33">
        <v>20.0</v>
      </c>
      <c r="I22" s="33">
        <v>24.0</v>
      </c>
      <c r="J22" s="33">
        <v>24.0</v>
      </c>
      <c r="K22" s="1"/>
      <c r="L22" s="32" t="s">
        <v>67</v>
      </c>
      <c r="M22" s="34">
        <v>0.4</v>
      </c>
      <c r="N22" s="34">
        <v>0.6</v>
      </c>
      <c r="O22" s="34">
        <v>0.5</v>
      </c>
      <c r="P22" s="34">
        <v>0.7</v>
      </c>
      <c r="Q22" s="34">
        <v>0.6</v>
      </c>
      <c r="R22" s="34">
        <v>0.8</v>
      </c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43" t="s">
        <v>68</v>
      </c>
      <c r="C23" s="41">
        <v>0.9</v>
      </c>
      <c r="D23" s="13" t="s">
        <v>66</v>
      </c>
      <c r="E23" s="1"/>
      <c r="F23" s="38" t="s">
        <v>69</v>
      </c>
      <c r="G23" s="33">
        <v>20.0</v>
      </c>
      <c r="H23" s="33">
        <v>20.0</v>
      </c>
      <c r="I23" s="33">
        <v>24.0</v>
      </c>
      <c r="J23" s="33">
        <v>24.0</v>
      </c>
      <c r="K23" s="1"/>
      <c r="L23" s="38" t="s">
        <v>69</v>
      </c>
      <c r="M23" s="34">
        <v>0.4</v>
      </c>
      <c r="N23" s="34">
        <v>0.6</v>
      </c>
      <c r="O23" s="34">
        <v>0.5</v>
      </c>
      <c r="P23" s="34">
        <v>0.7</v>
      </c>
      <c r="Q23" s="34">
        <v>0.6</v>
      </c>
      <c r="R23" s="34">
        <v>0.8</v>
      </c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43" t="s">
        <v>70</v>
      </c>
      <c r="C24" s="41">
        <v>0.85</v>
      </c>
      <c r="D24" s="13" t="s">
        <v>66</v>
      </c>
      <c r="E24" s="1"/>
      <c r="F24" s="32" t="s">
        <v>71</v>
      </c>
      <c r="G24" s="33">
        <v>20.0</v>
      </c>
      <c r="H24" s="33">
        <v>20.0</v>
      </c>
      <c r="I24" s="33">
        <v>24.0</v>
      </c>
      <c r="J24" s="33">
        <v>24.0</v>
      </c>
      <c r="K24" s="1"/>
      <c r="L24" s="32" t="s">
        <v>71</v>
      </c>
      <c r="M24" s="34">
        <v>0.4</v>
      </c>
      <c r="N24" s="34">
        <v>0.6</v>
      </c>
      <c r="O24" s="34">
        <v>0.5</v>
      </c>
      <c r="P24" s="34">
        <v>0.7</v>
      </c>
      <c r="Q24" s="34">
        <v>0.6</v>
      </c>
      <c r="R24" s="34">
        <v>0.8</v>
      </c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43" t="s">
        <v>72</v>
      </c>
      <c r="C25" s="41">
        <v>0.75</v>
      </c>
      <c r="D25" s="13" t="s">
        <v>66</v>
      </c>
      <c r="E25" s="1"/>
      <c r="F25" s="38" t="s">
        <v>73</v>
      </c>
      <c r="G25" s="33">
        <v>20.0</v>
      </c>
      <c r="H25" s="33">
        <v>20.0</v>
      </c>
      <c r="I25" s="33">
        <v>24.0</v>
      </c>
      <c r="J25" s="33">
        <v>24.0</v>
      </c>
      <c r="K25" s="1"/>
      <c r="L25" s="38" t="s">
        <v>73</v>
      </c>
      <c r="M25" s="34">
        <v>0.4</v>
      </c>
      <c r="N25" s="34">
        <v>0.6</v>
      </c>
      <c r="O25" s="34">
        <v>0.5</v>
      </c>
      <c r="P25" s="34">
        <v>0.7</v>
      </c>
      <c r="Q25" s="34">
        <v>0.6</v>
      </c>
      <c r="R25" s="34">
        <v>0.8</v>
      </c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43" t="s">
        <v>74</v>
      </c>
      <c r="C26" s="15">
        <v>0.3</v>
      </c>
      <c r="D26" s="13" t="s">
        <v>75</v>
      </c>
      <c r="E26" s="1"/>
      <c r="F26" s="32" t="s">
        <v>76</v>
      </c>
      <c r="G26" s="33">
        <v>20.0</v>
      </c>
      <c r="H26" s="33">
        <v>20.0</v>
      </c>
      <c r="I26" s="33">
        <v>24.0</v>
      </c>
      <c r="J26" s="33">
        <v>24.0</v>
      </c>
      <c r="K26" s="1"/>
      <c r="L26" s="32" t="s">
        <v>76</v>
      </c>
      <c r="M26" s="34">
        <v>0.4</v>
      </c>
      <c r="N26" s="34">
        <v>0.6</v>
      </c>
      <c r="O26" s="34">
        <v>0.5</v>
      </c>
      <c r="P26" s="34">
        <v>0.7</v>
      </c>
      <c r="Q26" s="34">
        <v>0.6</v>
      </c>
      <c r="R26" s="34">
        <v>0.8</v>
      </c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43" t="s">
        <v>77</v>
      </c>
      <c r="C27" s="15">
        <v>0.3</v>
      </c>
      <c r="D27" s="13" t="s">
        <v>75</v>
      </c>
      <c r="E27" s="1"/>
      <c r="F27" s="38" t="s">
        <v>78</v>
      </c>
      <c r="G27" s="33">
        <v>20.0</v>
      </c>
      <c r="H27" s="33">
        <v>20.0</v>
      </c>
      <c r="I27" s="33">
        <v>24.0</v>
      </c>
      <c r="J27" s="33">
        <v>24.0</v>
      </c>
      <c r="K27" s="1"/>
      <c r="L27" s="38" t="s">
        <v>78</v>
      </c>
      <c r="M27" s="34">
        <v>0.4</v>
      </c>
      <c r="N27" s="34">
        <v>0.6</v>
      </c>
      <c r="O27" s="34">
        <v>0.5</v>
      </c>
      <c r="P27" s="34">
        <v>0.7</v>
      </c>
      <c r="Q27" s="34">
        <v>0.6</v>
      </c>
      <c r="R27" s="34">
        <v>0.8</v>
      </c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43" t="s">
        <v>79</v>
      </c>
      <c r="C28" s="15">
        <v>0.3</v>
      </c>
      <c r="D28" s="13" t="s">
        <v>75</v>
      </c>
      <c r="E28" s="1"/>
      <c r="F28" s="32" t="s">
        <v>80</v>
      </c>
      <c r="G28" s="33">
        <v>20.0</v>
      </c>
      <c r="H28" s="33">
        <v>20.0</v>
      </c>
      <c r="I28" s="33">
        <v>24.0</v>
      </c>
      <c r="J28" s="33">
        <v>24.0</v>
      </c>
      <c r="K28" s="1"/>
      <c r="L28" s="32" t="s">
        <v>80</v>
      </c>
      <c r="M28" s="34">
        <v>0.4</v>
      </c>
      <c r="N28" s="34">
        <v>0.6</v>
      </c>
      <c r="O28" s="34">
        <v>0.5</v>
      </c>
      <c r="P28" s="34">
        <v>0.7</v>
      </c>
      <c r="Q28" s="34">
        <v>0.6</v>
      </c>
      <c r="R28" s="34">
        <v>0.8</v>
      </c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43" t="s">
        <v>81</v>
      </c>
      <c r="C29" s="15">
        <v>0.1</v>
      </c>
      <c r="D29" s="13" t="s">
        <v>75</v>
      </c>
      <c r="E29" s="1"/>
      <c r="F29" s="38" t="s">
        <v>82</v>
      </c>
      <c r="G29" s="33">
        <v>20.0</v>
      </c>
      <c r="H29" s="33">
        <v>20.0</v>
      </c>
      <c r="I29" s="33">
        <v>24.0</v>
      </c>
      <c r="J29" s="33">
        <v>24.0</v>
      </c>
      <c r="K29" s="1"/>
      <c r="L29" s="38" t="s">
        <v>82</v>
      </c>
      <c r="M29" s="34">
        <v>0.4</v>
      </c>
      <c r="N29" s="34">
        <v>0.6</v>
      </c>
      <c r="O29" s="34">
        <v>0.5</v>
      </c>
      <c r="P29" s="34">
        <v>0.7</v>
      </c>
      <c r="Q29" s="34">
        <v>0.6</v>
      </c>
      <c r="R29" s="34">
        <v>0.8</v>
      </c>
      <c r="S29" s="1"/>
      <c r="T29" s="1"/>
      <c r="U29" s="1"/>
      <c r="V29" s="1"/>
      <c r="W29" s="1"/>
      <c r="X29" s="1"/>
      <c r="Y29" s="1"/>
      <c r="Z29" s="1"/>
    </row>
    <row r="30" ht="38.25" customHeight="1">
      <c r="A30" s="1"/>
      <c r="B30" s="44" t="s">
        <v>83</v>
      </c>
      <c r="C30" s="45" t="s">
        <v>84</v>
      </c>
      <c r="D30" s="46"/>
      <c r="E30" s="1"/>
      <c r="F30" s="32" t="s">
        <v>85</v>
      </c>
      <c r="G30" s="33">
        <v>20.0</v>
      </c>
      <c r="H30" s="33">
        <v>20.0</v>
      </c>
      <c r="I30" s="33">
        <v>24.0</v>
      </c>
      <c r="J30" s="33">
        <v>24.0</v>
      </c>
      <c r="K30" s="1"/>
      <c r="L30" s="32" t="s">
        <v>85</v>
      </c>
      <c r="M30" s="34">
        <v>0.4</v>
      </c>
      <c r="N30" s="34">
        <v>0.6</v>
      </c>
      <c r="O30" s="34">
        <v>0.5</v>
      </c>
      <c r="P30" s="34">
        <v>0.7</v>
      </c>
      <c r="Q30" s="34">
        <v>0.6</v>
      </c>
      <c r="R30" s="34">
        <v>0.8</v>
      </c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9" t="s">
        <v>86</v>
      </c>
      <c r="C31" s="47" t="s">
        <v>87</v>
      </c>
      <c r="D31" s="48"/>
      <c r="E31" s="1"/>
      <c r="F31" s="38" t="s">
        <v>88</v>
      </c>
      <c r="G31" s="33">
        <v>20.0</v>
      </c>
      <c r="H31" s="33">
        <v>20.0</v>
      </c>
      <c r="I31" s="33">
        <v>24.0</v>
      </c>
      <c r="J31" s="33">
        <v>24.0</v>
      </c>
      <c r="K31" s="1"/>
      <c r="L31" s="38" t="s">
        <v>88</v>
      </c>
      <c r="M31" s="34">
        <v>0.3</v>
      </c>
      <c r="N31" s="34">
        <v>0.5</v>
      </c>
      <c r="O31" s="34">
        <v>0.4</v>
      </c>
      <c r="P31" s="34">
        <v>0.6</v>
      </c>
      <c r="Q31" s="34">
        <v>0.5</v>
      </c>
      <c r="R31" s="34">
        <v>0.7</v>
      </c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49" t="s">
        <v>89</v>
      </c>
      <c r="C32" s="50">
        <v>20.0</v>
      </c>
      <c r="D32" s="51" t="s">
        <v>90</v>
      </c>
      <c r="E32" s="1"/>
      <c r="F32" s="32" t="s">
        <v>91</v>
      </c>
      <c r="G32" s="33">
        <v>20.0</v>
      </c>
      <c r="H32" s="33">
        <v>20.0</v>
      </c>
      <c r="I32" s="33">
        <v>24.0</v>
      </c>
      <c r="J32" s="33">
        <v>24.0</v>
      </c>
      <c r="K32" s="1"/>
      <c r="L32" s="32" t="s">
        <v>91</v>
      </c>
      <c r="M32" s="34">
        <v>0.3</v>
      </c>
      <c r="N32" s="34">
        <v>0.5</v>
      </c>
      <c r="O32" s="34">
        <v>0.4</v>
      </c>
      <c r="P32" s="34">
        <v>0.6</v>
      </c>
      <c r="Q32" s="34">
        <v>0.5</v>
      </c>
      <c r="R32" s="34">
        <v>0.7</v>
      </c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49" t="s">
        <v>92</v>
      </c>
      <c r="C33" s="50">
        <v>20.0</v>
      </c>
      <c r="D33" s="52"/>
      <c r="E33" s="1"/>
      <c r="F33" s="38" t="s">
        <v>93</v>
      </c>
      <c r="G33" s="33">
        <v>20.0</v>
      </c>
      <c r="H33" s="33">
        <v>20.0</v>
      </c>
      <c r="I33" s="33">
        <v>24.0</v>
      </c>
      <c r="J33" s="33">
        <v>24.0</v>
      </c>
      <c r="K33" s="1"/>
      <c r="L33" s="38" t="s">
        <v>93</v>
      </c>
      <c r="M33" s="34">
        <v>0.3</v>
      </c>
      <c r="N33" s="34">
        <v>0.5</v>
      </c>
      <c r="O33" s="34">
        <v>0.4</v>
      </c>
      <c r="P33" s="34">
        <v>0.6</v>
      </c>
      <c r="Q33" s="34">
        <v>0.5</v>
      </c>
      <c r="R33" s="34">
        <v>0.7</v>
      </c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9" t="s">
        <v>94</v>
      </c>
      <c r="C34" s="20" t="s">
        <v>95</v>
      </c>
      <c r="D34" s="53"/>
      <c r="E34" s="1"/>
      <c r="F34" s="32" t="s">
        <v>96</v>
      </c>
      <c r="G34" s="33">
        <v>20.0</v>
      </c>
      <c r="H34" s="33">
        <v>20.0</v>
      </c>
      <c r="I34" s="33">
        <v>24.0</v>
      </c>
      <c r="J34" s="33">
        <v>24.0</v>
      </c>
      <c r="K34" s="1"/>
      <c r="L34" s="32" t="s">
        <v>96</v>
      </c>
      <c r="M34" s="34">
        <v>0.3</v>
      </c>
      <c r="N34" s="34">
        <v>0.5</v>
      </c>
      <c r="O34" s="34">
        <v>0.4</v>
      </c>
      <c r="P34" s="34">
        <v>0.6</v>
      </c>
      <c r="Q34" s="34">
        <v>0.5</v>
      </c>
      <c r="R34" s="34">
        <v>0.7</v>
      </c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9" t="s">
        <v>97</v>
      </c>
      <c r="C35" s="20" t="s">
        <v>98</v>
      </c>
      <c r="D35" s="53"/>
      <c r="E35" s="1"/>
      <c r="F35" s="38" t="s">
        <v>99</v>
      </c>
      <c r="G35" s="33">
        <v>20.0</v>
      </c>
      <c r="H35" s="33">
        <v>20.0</v>
      </c>
      <c r="I35" s="33">
        <v>24.0</v>
      </c>
      <c r="J35" s="33">
        <v>24.0</v>
      </c>
      <c r="K35" s="1"/>
      <c r="L35" s="38" t="s">
        <v>99</v>
      </c>
      <c r="M35" s="34">
        <v>0.3</v>
      </c>
      <c r="N35" s="34">
        <v>0.5</v>
      </c>
      <c r="O35" s="34">
        <v>0.4</v>
      </c>
      <c r="P35" s="34">
        <v>0.6</v>
      </c>
      <c r="Q35" s="34">
        <v>0.5</v>
      </c>
      <c r="R35" s="34">
        <v>0.7</v>
      </c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40" t="s">
        <v>100</v>
      </c>
      <c r="C36" s="47" t="s">
        <v>101</v>
      </c>
      <c r="D36" s="48"/>
      <c r="E36" s="1"/>
      <c r="F36" s="32" t="s">
        <v>102</v>
      </c>
      <c r="G36" s="33">
        <v>20.0</v>
      </c>
      <c r="H36" s="33">
        <v>20.0</v>
      </c>
      <c r="I36" s="33">
        <v>24.0</v>
      </c>
      <c r="J36" s="33">
        <v>24.0</v>
      </c>
      <c r="K36" s="1"/>
      <c r="L36" s="32" t="s">
        <v>102</v>
      </c>
      <c r="M36" s="34">
        <v>0.3</v>
      </c>
      <c r="N36" s="34">
        <v>0.5</v>
      </c>
      <c r="O36" s="34">
        <v>0.4</v>
      </c>
      <c r="P36" s="34">
        <v>0.6</v>
      </c>
      <c r="Q36" s="34">
        <v>0.5</v>
      </c>
      <c r="R36" s="34">
        <v>0.7</v>
      </c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40" t="s">
        <v>103</v>
      </c>
      <c r="C37" s="10">
        <v>0.0</v>
      </c>
      <c r="D37" s="42"/>
      <c r="E37" s="1"/>
      <c r="F37" s="38" t="s">
        <v>104</v>
      </c>
      <c r="G37" s="33">
        <v>20.0</v>
      </c>
      <c r="H37" s="33">
        <v>20.0</v>
      </c>
      <c r="I37" s="33">
        <v>24.0</v>
      </c>
      <c r="J37" s="33">
        <v>24.0</v>
      </c>
      <c r="K37" s="1"/>
      <c r="L37" s="38" t="s">
        <v>104</v>
      </c>
      <c r="M37" s="34">
        <v>0.3</v>
      </c>
      <c r="N37" s="34">
        <v>0.5</v>
      </c>
      <c r="O37" s="34">
        <v>0.4</v>
      </c>
      <c r="P37" s="34">
        <v>0.6</v>
      </c>
      <c r="Q37" s="34">
        <v>0.5</v>
      </c>
      <c r="R37" s="34">
        <v>0.7</v>
      </c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40" t="s">
        <v>105</v>
      </c>
      <c r="C38" s="20">
        <v>10.0</v>
      </c>
      <c r="D38" s="42"/>
      <c r="E38" s="1"/>
      <c r="F38" s="1" t="s">
        <v>106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54"/>
      <c r="B39" s="9" t="s">
        <v>107</v>
      </c>
      <c r="C39" s="55">
        <v>1.0</v>
      </c>
      <c r="D39" s="13" t="str">
        <f>"Refer to REF sheet (Infiltration ACH: " &amp; ROUND([1]CALC!H201,2) &amp; ")"</f>
        <v>#ERROR!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56" t="s">
        <v>108</v>
      </c>
      <c r="C40" s="57">
        <v>1.5</v>
      </c>
      <c r="D40" s="46" t="s">
        <v>109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56" t="s">
        <v>110</v>
      </c>
      <c r="C41" s="57">
        <v>1.0</v>
      </c>
      <c r="D41" s="46" t="s">
        <v>111</v>
      </c>
      <c r="E41" s="1"/>
      <c r="F41" s="3" t="s">
        <v>112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58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9" t="s">
        <v>113</v>
      </c>
      <c r="C42" s="20" t="s">
        <v>114</v>
      </c>
      <c r="D42" s="53"/>
      <c r="E42" s="1"/>
      <c r="F42" s="59"/>
      <c r="G42" s="60" t="s">
        <v>115</v>
      </c>
      <c r="H42" s="60" t="s">
        <v>116</v>
      </c>
      <c r="I42" s="60" t="s">
        <v>117</v>
      </c>
      <c r="J42" s="61"/>
      <c r="K42" s="61"/>
      <c r="L42" s="61"/>
      <c r="M42" s="61"/>
      <c r="N42" s="60" t="s">
        <v>118</v>
      </c>
      <c r="O42" s="61"/>
      <c r="P42" s="61"/>
      <c r="Q42" s="61"/>
      <c r="R42" s="62"/>
      <c r="S42" s="1"/>
      <c r="T42" s="1"/>
      <c r="U42" s="1"/>
      <c r="V42" s="1"/>
      <c r="W42" s="1"/>
      <c r="X42" s="1"/>
      <c r="Y42" s="1"/>
      <c r="Z42" s="1"/>
    </row>
    <row r="43" ht="51.0" customHeight="1">
      <c r="A43" s="1"/>
      <c r="B43" s="9" t="s">
        <v>119</v>
      </c>
      <c r="C43" s="20" t="s">
        <v>120</v>
      </c>
      <c r="D43" s="53"/>
      <c r="E43" s="1"/>
      <c r="F43" s="63" t="s">
        <v>121</v>
      </c>
      <c r="G43" s="31" t="s">
        <v>122</v>
      </c>
      <c r="H43" s="31" t="s">
        <v>122</v>
      </c>
      <c r="I43" s="31" t="s">
        <v>123</v>
      </c>
      <c r="J43" s="64" t="s">
        <v>124</v>
      </c>
      <c r="K43" s="64" t="s">
        <v>125</v>
      </c>
      <c r="L43" s="64" t="s">
        <v>126</v>
      </c>
      <c r="M43" s="31" t="s">
        <v>127</v>
      </c>
      <c r="N43" s="65" t="s">
        <v>128</v>
      </c>
      <c r="O43" s="64" t="s">
        <v>124</v>
      </c>
      <c r="P43" s="64" t="s">
        <v>125</v>
      </c>
      <c r="Q43" s="64" t="s">
        <v>126</v>
      </c>
      <c r="R43" s="31" t="s">
        <v>127</v>
      </c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35" t="s">
        <v>129</v>
      </c>
      <c r="C44" s="36"/>
      <c r="D44" s="37"/>
      <c r="E44" s="66"/>
      <c r="F44" s="67" t="s">
        <v>130</v>
      </c>
      <c r="G44" s="68">
        <v>7.5</v>
      </c>
      <c r="H44" s="68">
        <v>0.0</v>
      </c>
      <c r="I44" s="68">
        <v>4.2</v>
      </c>
      <c r="J44" s="69">
        <v>0.0</v>
      </c>
      <c r="K44" s="69">
        <v>0.0</v>
      </c>
      <c r="L44" s="69">
        <v>0.0</v>
      </c>
      <c r="M44" s="10">
        <v>1.0</v>
      </c>
      <c r="N44" s="21">
        <v>0.0</v>
      </c>
      <c r="O44" s="69">
        <v>0.0</v>
      </c>
      <c r="P44" s="69">
        <v>0.0</v>
      </c>
      <c r="Q44" s="69">
        <v>0.0</v>
      </c>
      <c r="R44" s="10">
        <v>1.0</v>
      </c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9" t="s">
        <v>131</v>
      </c>
      <c r="C45" s="20" t="s">
        <v>132</v>
      </c>
      <c r="D45" s="13"/>
      <c r="E45" s="66"/>
      <c r="F45" s="67" t="s">
        <v>133</v>
      </c>
      <c r="G45" s="68">
        <v>0.0</v>
      </c>
      <c r="H45" s="68">
        <v>0.0</v>
      </c>
      <c r="I45" s="68">
        <v>0.0</v>
      </c>
      <c r="J45" s="69">
        <v>0.0</v>
      </c>
      <c r="K45" s="69">
        <v>0.0</v>
      </c>
      <c r="L45" s="69">
        <v>0.0</v>
      </c>
      <c r="M45" s="10">
        <v>1.0</v>
      </c>
      <c r="N45" s="21">
        <v>0.0</v>
      </c>
      <c r="O45" s="69">
        <v>0.0</v>
      </c>
      <c r="P45" s="69">
        <v>0.0</v>
      </c>
      <c r="Q45" s="69">
        <v>0.0</v>
      </c>
      <c r="R45" s="10">
        <v>1.0</v>
      </c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9" t="s">
        <v>134</v>
      </c>
      <c r="C46" s="20" t="s">
        <v>135</v>
      </c>
      <c r="D46" s="13"/>
      <c r="E46" s="66"/>
      <c r="F46" s="67" t="s">
        <v>136</v>
      </c>
      <c r="G46" s="68">
        <v>22.57</v>
      </c>
      <c r="H46" s="68">
        <v>0.0</v>
      </c>
      <c r="I46" s="68">
        <v>0.0</v>
      </c>
      <c r="J46" s="69">
        <v>0.0</v>
      </c>
      <c r="K46" s="69">
        <v>0.0</v>
      </c>
      <c r="L46" s="69">
        <v>0.0</v>
      </c>
      <c r="M46" s="10">
        <v>1.0</v>
      </c>
      <c r="N46" s="21">
        <v>0.0</v>
      </c>
      <c r="O46" s="69">
        <v>0.0</v>
      </c>
      <c r="P46" s="69">
        <v>0.0</v>
      </c>
      <c r="Q46" s="69">
        <v>0.0</v>
      </c>
      <c r="R46" s="10">
        <v>1.0</v>
      </c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35" t="s">
        <v>137</v>
      </c>
      <c r="C47" s="36"/>
      <c r="D47" s="37"/>
      <c r="E47" s="66"/>
      <c r="F47" s="67" t="s">
        <v>138</v>
      </c>
      <c r="G47" s="68">
        <v>0.0</v>
      </c>
      <c r="H47" s="68">
        <v>0.0</v>
      </c>
      <c r="I47" s="68">
        <v>0.0</v>
      </c>
      <c r="J47" s="69">
        <v>0.0</v>
      </c>
      <c r="K47" s="69">
        <v>0.0</v>
      </c>
      <c r="L47" s="69">
        <v>0.0</v>
      </c>
      <c r="M47" s="10">
        <v>1.0</v>
      </c>
      <c r="N47" s="21">
        <v>0.0</v>
      </c>
      <c r="O47" s="69">
        <v>0.0</v>
      </c>
      <c r="P47" s="69">
        <v>0.0</v>
      </c>
      <c r="Q47" s="69">
        <v>0.0</v>
      </c>
      <c r="R47" s="10">
        <v>1.0</v>
      </c>
      <c r="S47" s="28"/>
      <c r="T47" s="1"/>
      <c r="U47" s="1"/>
      <c r="V47" s="1"/>
      <c r="W47" s="1"/>
      <c r="X47" s="1"/>
      <c r="Y47" s="1"/>
      <c r="Z47" s="1"/>
    </row>
    <row r="48" ht="13.5" customHeight="1">
      <c r="A48" s="1"/>
      <c r="B48" s="9" t="s">
        <v>139</v>
      </c>
      <c r="C48" s="70">
        <v>2.0</v>
      </c>
      <c r="D48" s="46" t="s">
        <v>66</v>
      </c>
      <c r="E48" s="66"/>
      <c r="F48" s="67" t="s">
        <v>140</v>
      </c>
      <c r="G48" s="68">
        <v>11.7</v>
      </c>
      <c r="H48" s="68">
        <v>0.0</v>
      </c>
      <c r="I48" s="68">
        <v>0.0</v>
      </c>
      <c r="J48" s="69">
        <v>0.0</v>
      </c>
      <c r="K48" s="69">
        <v>0.0</v>
      </c>
      <c r="L48" s="69">
        <v>0.0</v>
      </c>
      <c r="M48" s="10">
        <v>1.0</v>
      </c>
      <c r="N48" s="21">
        <v>0.0</v>
      </c>
      <c r="O48" s="69">
        <v>0.0</v>
      </c>
      <c r="P48" s="69">
        <v>0.0</v>
      </c>
      <c r="Q48" s="69">
        <v>0.0</v>
      </c>
      <c r="R48" s="10">
        <v>1.0</v>
      </c>
      <c r="S48" s="28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2"/>
      <c r="D49" s="1"/>
      <c r="E49" s="66"/>
      <c r="F49" s="67" t="s">
        <v>141</v>
      </c>
      <c r="G49" s="68">
        <v>0.0</v>
      </c>
      <c r="H49" s="68">
        <v>0.0</v>
      </c>
      <c r="I49" s="68">
        <v>0.0</v>
      </c>
      <c r="J49" s="69">
        <v>0.0</v>
      </c>
      <c r="K49" s="69">
        <v>0.0</v>
      </c>
      <c r="L49" s="69">
        <v>0.0</v>
      </c>
      <c r="M49" s="10">
        <v>1.0</v>
      </c>
      <c r="N49" s="21">
        <v>0.0</v>
      </c>
      <c r="O49" s="69">
        <v>0.0</v>
      </c>
      <c r="P49" s="69">
        <v>0.0</v>
      </c>
      <c r="Q49" s="69">
        <v>0.0</v>
      </c>
      <c r="R49" s="10">
        <v>1.0</v>
      </c>
      <c r="S49" s="28"/>
      <c r="T49" s="1"/>
      <c r="U49" s="1"/>
      <c r="V49" s="1"/>
      <c r="W49" s="1"/>
      <c r="X49" s="1"/>
      <c r="Y49" s="1"/>
      <c r="Z49" s="1"/>
    </row>
    <row r="50" ht="13.5" customHeight="1">
      <c r="A50" s="1"/>
      <c r="B50" s="3" t="s">
        <v>142</v>
      </c>
      <c r="C50" s="4"/>
      <c r="D50" s="5"/>
      <c r="E50" s="71"/>
      <c r="F50" s="67" t="s">
        <v>143</v>
      </c>
      <c r="G50" s="68">
        <v>22.57</v>
      </c>
      <c r="H50" s="68">
        <v>0.0</v>
      </c>
      <c r="I50" s="68">
        <v>0.0</v>
      </c>
      <c r="J50" s="69">
        <v>0.0</v>
      </c>
      <c r="K50" s="69">
        <v>0.0</v>
      </c>
      <c r="L50" s="69">
        <v>0.0</v>
      </c>
      <c r="M50" s="10">
        <v>1.0</v>
      </c>
      <c r="N50" s="21">
        <v>0.0</v>
      </c>
      <c r="O50" s="69">
        <v>0.0</v>
      </c>
      <c r="P50" s="69">
        <v>0.0</v>
      </c>
      <c r="Q50" s="69">
        <v>0.0</v>
      </c>
      <c r="R50" s="10">
        <v>1.0</v>
      </c>
      <c r="S50" s="28"/>
      <c r="T50" s="1"/>
      <c r="U50" s="1"/>
      <c r="V50" s="1"/>
      <c r="W50" s="1"/>
      <c r="X50" s="1"/>
      <c r="Y50" s="1"/>
      <c r="Z50" s="1"/>
    </row>
    <row r="51" ht="13.5" customHeight="1">
      <c r="A51" s="1"/>
      <c r="B51" s="72" t="s">
        <v>144</v>
      </c>
      <c r="C51" s="73"/>
      <c r="D51" s="74"/>
      <c r="E51" s="71"/>
      <c r="F51" s="67" t="s">
        <v>145</v>
      </c>
      <c r="G51" s="68">
        <v>0.0</v>
      </c>
      <c r="H51" s="68">
        <v>0.0</v>
      </c>
      <c r="I51" s="68">
        <v>0.0</v>
      </c>
      <c r="J51" s="69">
        <v>0.0</v>
      </c>
      <c r="K51" s="69">
        <v>0.0</v>
      </c>
      <c r="L51" s="69">
        <v>0.0</v>
      </c>
      <c r="M51" s="10">
        <v>1.0</v>
      </c>
      <c r="N51" s="21">
        <v>0.0</v>
      </c>
      <c r="O51" s="69">
        <v>0.0</v>
      </c>
      <c r="P51" s="69">
        <v>0.0</v>
      </c>
      <c r="Q51" s="69">
        <v>0.0</v>
      </c>
      <c r="R51" s="10">
        <v>1.0</v>
      </c>
      <c r="S51" s="28"/>
      <c r="T51" s="1"/>
      <c r="U51" s="1"/>
      <c r="V51" s="1"/>
      <c r="W51" s="1"/>
      <c r="X51" s="1"/>
      <c r="Y51" s="1"/>
      <c r="Z51" s="1"/>
    </row>
    <row r="52" ht="13.5" customHeight="1">
      <c r="A52" s="1"/>
      <c r="B52" s="9" t="s">
        <v>146</v>
      </c>
      <c r="C52" s="22">
        <v>0.0</v>
      </c>
      <c r="D52" s="13"/>
      <c r="E52" s="1"/>
      <c r="F52" s="67" t="s">
        <v>147</v>
      </c>
      <c r="G52" s="68">
        <v>35.113</v>
      </c>
      <c r="H52" s="68">
        <v>0.0</v>
      </c>
      <c r="I52" s="68">
        <v>0.0</v>
      </c>
      <c r="J52" s="75"/>
      <c r="K52" s="75"/>
      <c r="L52" s="75"/>
      <c r="M52" s="10">
        <v>1.0</v>
      </c>
      <c r="N52" s="21">
        <v>0.0</v>
      </c>
      <c r="O52" s="75"/>
      <c r="P52" s="75"/>
      <c r="Q52" s="75"/>
      <c r="R52" s="10">
        <v>1.0</v>
      </c>
      <c r="S52" s="28"/>
      <c r="T52" s="1"/>
      <c r="U52" s="1"/>
      <c r="V52" s="1"/>
      <c r="W52" s="1"/>
      <c r="X52" s="1"/>
      <c r="Y52" s="1"/>
      <c r="Z52" s="1"/>
    </row>
    <row r="53" ht="15.0" customHeight="1">
      <c r="A53" s="1"/>
      <c r="B53" s="9" t="s">
        <v>148</v>
      </c>
      <c r="C53" s="20" t="s">
        <v>130</v>
      </c>
      <c r="D53" s="13"/>
      <c r="E53" s="76"/>
      <c r="F53" s="65" t="s">
        <v>149</v>
      </c>
      <c r="G53" s="77">
        <v>50.0</v>
      </c>
      <c r="H53" s="77">
        <v>0.0</v>
      </c>
      <c r="I53" s="78"/>
      <c r="J53" s="1"/>
      <c r="K53" s="1"/>
      <c r="L53" s="1"/>
      <c r="M53" s="1"/>
      <c r="N53" s="1"/>
      <c r="O53" s="1"/>
      <c r="P53" s="79"/>
      <c r="Q53" s="79"/>
      <c r="R53" s="79"/>
      <c r="S53" s="79"/>
      <c r="T53" s="1"/>
      <c r="U53" s="1"/>
      <c r="V53" s="1"/>
      <c r="W53" s="1"/>
      <c r="X53" s="1"/>
      <c r="Y53" s="1"/>
      <c r="Z53" s="1"/>
    </row>
    <row r="54" ht="15.0" customHeight="1">
      <c r="A54" s="1"/>
      <c r="B54" s="9" t="s">
        <v>150</v>
      </c>
      <c r="C54" s="20">
        <v>30.0</v>
      </c>
      <c r="D54" s="13"/>
      <c r="E54" s="80"/>
      <c r="F54" s="81" t="s">
        <v>151</v>
      </c>
      <c r="G54" s="1"/>
      <c r="H54" s="1"/>
      <c r="I54" s="1"/>
      <c r="J54" s="1"/>
      <c r="K54" s="1"/>
      <c r="L54" s="1"/>
      <c r="M54" s="1"/>
      <c r="N54" s="1"/>
      <c r="O54" s="1"/>
      <c r="P54" s="79"/>
      <c r="Q54" s="79"/>
      <c r="R54" s="79"/>
      <c r="S54" s="79"/>
      <c r="T54" s="1"/>
      <c r="U54" s="1"/>
      <c r="V54" s="1"/>
      <c r="W54" s="1"/>
      <c r="X54" s="1"/>
      <c r="Y54" s="1"/>
      <c r="Z54" s="1"/>
    </row>
    <row r="55" ht="15.0" customHeight="1">
      <c r="A55" s="1"/>
      <c r="B55" s="9" t="s">
        <v>152</v>
      </c>
      <c r="C55" s="20" t="s">
        <v>153</v>
      </c>
      <c r="D55" s="13"/>
      <c r="E55" s="1"/>
      <c r="F55" s="81" t="s">
        <v>154</v>
      </c>
      <c r="G55" s="1"/>
      <c r="H55" s="1"/>
      <c r="I55" s="1"/>
      <c r="J55" s="1"/>
      <c r="K55" s="1"/>
      <c r="L55" s="1"/>
      <c r="M55" s="1"/>
      <c r="N55" s="1"/>
      <c r="O55" s="1"/>
      <c r="P55" s="79"/>
      <c r="Q55" s="79"/>
      <c r="R55" s="79"/>
      <c r="S55" s="79"/>
      <c r="T55" s="1"/>
      <c r="U55" s="1"/>
      <c r="V55" s="1"/>
      <c r="W55" s="1"/>
      <c r="X55" s="1"/>
      <c r="Y55" s="1"/>
      <c r="Z55" s="1"/>
    </row>
    <row r="56" ht="13.5" customHeight="1">
      <c r="A56" s="1"/>
      <c r="B56" s="9" t="s">
        <v>155</v>
      </c>
      <c r="C56" s="20" t="s">
        <v>156</v>
      </c>
      <c r="D56" s="13"/>
      <c r="E56" s="1"/>
      <c r="F56" s="3" t="s">
        <v>157</v>
      </c>
      <c r="G56" s="4"/>
      <c r="H56" s="4"/>
      <c r="I56" s="4"/>
      <c r="J56" s="4"/>
      <c r="K56" s="1"/>
      <c r="L56" s="1"/>
      <c r="M56" s="1"/>
      <c r="N56" s="1"/>
      <c r="O56" s="1"/>
      <c r="P56" s="79"/>
      <c r="Q56" s="79"/>
      <c r="R56" s="79"/>
      <c r="S56" s="79"/>
      <c r="T56" s="1"/>
      <c r="U56" s="1"/>
      <c r="V56" s="1"/>
      <c r="W56" s="1"/>
      <c r="X56" s="1"/>
      <c r="Y56" s="1"/>
      <c r="Z56" s="1"/>
    </row>
    <row r="57" ht="52.5" customHeight="1">
      <c r="A57" s="12"/>
      <c r="B57" s="82" t="s">
        <v>158</v>
      </c>
      <c r="C57" s="83"/>
      <c r="D57" s="84"/>
      <c r="E57" s="12"/>
      <c r="F57" s="29" t="s">
        <v>159</v>
      </c>
      <c r="G57" s="29" t="s">
        <v>160</v>
      </c>
      <c r="H57" s="29" t="s">
        <v>161</v>
      </c>
      <c r="I57" s="29" t="s">
        <v>162</v>
      </c>
      <c r="J57" s="29" t="s">
        <v>163</v>
      </c>
      <c r="K57" s="12"/>
      <c r="L57" s="12"/>
      <c r="M57" s="12"/>
      <c r="N57" s="12"/>
      <c r="O57" s="12"/>
      <c r="P57" s="85"/>
      <c r="Q57" s="85"/>
      <c r="R57" s="85"/>
      <c r="S57" s="85"/>
      <c r="T57" s="12"/>
      <c r="U57" s="12"/>
      <c r="V57" s="12"/>
      <c r="W57" s="12"/>
      <c r="X57" s="12"/>
      <c r="Y57" s="12"/>
      <c r="Z57" s="12"/>
    </row>
    <row r="58" ht="13.5" customHeight="1">
      <c r="A58" s="1"/>
      <c r="B58" s="9" t="s">
        <v>164</v>
      </c>
      <c r="C58" s="22">
        <v>0.0</v>
      </c>
      <c r="D58" s="13"/>
      <c r="E58" s="1"/>
      <c r="F58" s="9" t="s">
        <v>165</v>
      </c>
      <c r="G58" s="21">
        <v>0.0611</v>
      </c>
      <c r="H58" s="21">
        <v>0.5</v>
      </c>
      <c r="I58" s="21">
        <v>0.9</v>
      </c>
      <c r="J58" s="86"/>
      <c r="K58" s="1"/>
      <c r="L58" s="1"/>
      <c r="M58" s="1"/>
      <c r="N58" s="1"/>
      <c r="O58" s="1"/>
      <c r="P58" s="79"/>
      <c r="Q58" s="79"/>
      <c r="R58" s="79"/>
      <c r="S58" s="79"/>
      <c r="T58" s="1"/>
      <c r="U58" s="1"/>
      <c r="V58" s="1"/>
      <c r="W58" s="1"/>
      <c r="X58" s="1"/>
      <c r="Y58" s="1"/>
      <c r="Z58" s="1"/>
    </row>
    <row r="59" ht="13.5" customHeight="1">
      <c r="A59" s="1"/>
      <c r="B59" s="9" t="s">
        <v>166</v>
      </c>
      <c r="C59" s="20" t="s">
        <v>130</v>
      </c>
      <c r="D59" s="13"/>
      <c r="E59" s="1"/>
      <c r="F59" s="9" t="s">
        <v>167</v>
      </c>
      <c r="G59" s="21">
        <v>0.3</v>
      </c>
      <c r="H59" s="21">
        <v>0.4</v>
      </c>
      <c r="I59" s="21">
        <v>0.8</v>
      </c>
      <c r="J59" s="86"/>
      <c r="K59" s="1"/>
      <c r="L59" s="1"/>
      <c r="M59" s="1"/>
      <c r="N59" s="1"/>
      <c r="O59" s="1"/>
      <c r="P59" s="79"/>
      <c r="Q59" s="79"/>
      <c r="R59" s="79"/>
      <c r="S59" s="79"/>
      <c r="T59" s="1"/>
      <c r="U59" s="1"/>
      <c r="V59" s="1"/>
      <c r="W59" s="1"/>
      <c r="X59" s="1"/>
      <c r="Y59" s="1"/>
      <c r="Z59" s="1"/>
    </row>
    <row r="60" ht="13.5" customHeight="1">
      <c r="A60" s="1"/>
      <c r="B60" s="9" t="s">
        <v>168</v>
      </c>
      <c r="C60" s="20">
        <v>30.0</v>
      </c>
      <c r="D60" s="13"/>
      <c r="E60" s="1"/>
      <c r="F60" s="87" t="s">
        <v>169</v>
      </c>
      <c r="G60" s="21">
        <v>0.244</v>
      </c>
      <c r="H60" s="21">
        <v>0.5</v>
      </c>
      <c r="I60" s="21">
        <v>0.9</v>
      </c>
      <c r="J60" s="28"/>
      <c r="K60" s="1"/>
      <c r="L60" s="1"/>
      <c r="M60" s="1"/>
      <c r="N60" s="1"/>
      <c r="O60" s="1"/>
      <c r="P60" s="79"/>
      <c r="Q60" s="79"/>
      <c r="R60" s="79"/>
      <c r="S60" s="79"/>
      <c r="T60" s="1"/>
      <c r="U60" s="1"/>
      <c r="V60" s="1"/>
      <c r="W60" s="1"/>
      <c r="X60" s="1"/>
      <c r="Y60" s="1"/>
      <c r="Z60" s="1"/>
    </row>
    <row r="61" ht="13.5" customHeight="1">
      <c r="A61" s="1"/>
      <c r="B61" s="82" t="s">
        <v>170</v>
      </c>
      <c r="C61" s="83"/>
      <c r="D61" s="84"/>
      <c r="E61" s="1"/>
      <c r="F61" s="87" t="s">
        <v>171</v>
      </c>
      <c r="G61" s="21">
        <v>0.4</v>
      </c>
      <c r="H61" s="21">
        <v>0.5</v>
      </c>
      <c r="I61" s="21">
        <v>0.85</v>
      </c>
      <c r="J61" s="28"/>
      <c r="K61" s="1"/>
      <c r="L61" s="1"/>
      <c r="M61" s="1"/>
      <c r="N61" s="1"/>
      <c r="O61" s="1"/>
      <c r="P61" s="79"/>
      <c r="Q61" s="79"/>
      <c r="R61" s="79"/>
      <c r="S61" s="79"/>
      <c r="T61" s="1"/>
      <c r="U61" s="1"/>
      <c r="V61" s="1"/>
      <c r="W61" s="1"/>
      <c r="X61" s="1"/>
      <c r="Y61" s="1"/>
      <c r="Z61" s="1"/>
    </row>
    <row r="62" ht="13.5" customHeight="1">
      <c r="A62" s="1"/>
      <c r="B62" s="87" t="s">
        <v>172</v>
      </c>
      <c r="C62" s="57">
        <v>0.0</v>
      </c>
      <c r="D62" s="88"/>
      <c r="E62" s="1"/>
      <c r="F62" s="87" t="s">
        <v>173</v>
      </c>
      <c r="G62" s="21">
        <v>1.265</v>
      </c>
      <c r="H62" s="86"/>
      <c r="I62" s="21">
        <v>0.85</v>
      </c>
      <c r="J62" s="21">
        <v>0.4</v>
      </c>
      <c r="K62" s="1"/>
      <c r="L62" s="1"/>
      <c r="M62" s="1"/>
      <c r="N62" s="1"/>
      <c r="O62" s="1"/>
      <c r="P62" s="79"/>
      <c r="Q62" s="79"/>
      <c r="R62" s="79"/>
      <c r="S62" s="79"/>
      <c r="T62" s="1"/>
      <c r="U62" s="1"/>
      <c r="V62" s="1"/>
      <c r="W62" s="1"/>
      <c r="X62" s="1"/>
      <c r="Y62" s="1"/>
      <c r="Z62" s="1"/>
    </row>
    <row r="63" ht="13.5" customHeight="1">
      <c r="A63" s="1"/>
      <c r="B63" s="87" t="s">
        <v>174</v>
      </c>
      <c r="C63" s="89">
        <v>0.0</v>
      </c>
      <c r="D63" s="88"/>
      <c r="E63" s="1"/>
      <c r="F63" s="87" t="s">
        <v>175</v>
      </c>
      <c r="G63" s="21">
        <v>1.5</v>
      </c>
      <c r="H63" s="86"/>
      <c r="I63" s="21">
        <v>0.9</v>
      </c>
      <c r="J63" s="21">
        <v>0.4</v>
      </c>
      <c r="K63" s="1"/>
      <c r="L63" s="1"/>
      <c r="M63" s="1"/>
      <c r="N63" s="1"/>
      <c r="O63" s="1"/>
      <c r="P63" s="79"/>
      <c r="Q63" s="79"/>
      <c r="R63" s="79"/>
      <c r="S63" s="79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79"/>
      <c r="Q64" s="79"/>
      <c r="R64" s="79"/>
      <c r="S64" s="79"/>
      <c r="T64" s="1"/>
      <c r="U64" s="1"/>
      <c r="V64" s="1"/>
      <c r="W64" s="1"/>
      <c r="X64" s="1"/>
      <c r="Y64" s="1"/>
      <c r="Z64" s="1"/>
    </row>
    <row r="65" ht="13.5" customHeight="1">
      <c r="A65" s="1"/>
      <c r="B65" s="3" t="s">
        <v>176</v>
      </c>
      <c r="C65" s="4"/>
      <c r="D65" s="5"/>
      <c r="E65" s="1"/>
      <c r="F65" s="90" t="s">
        <v>177</v>
      </c>
      <c r="G65" s="91"/>
      <c r="H65" s="91"/>
      <c r="I65" s="91"/>
      <c r="J65" s="91"/>
      <c r="K65" s="91"/>
      <c r="L65" s="9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0" customHeight="1">
      <c r="A66" s="1"/>
      <c r="B66" s="9" t="s">
        <v>178</v>
      </c>
      <c r="C66" s="20" t="s">
        <v>179</v>
      </c>
      <c r="D66" s="13"/>
      <c r="E66" s="1"/>
      <c r="F66" s="67" t="s">
        <v>180</v>
      </c>
      <c r="G66" s="92"/>
      <c r="H66" s="92"/>
      <c r="I66" s="93"/>
      <c r="J66" s="94">
        <v>0.0</v>
      </c>
      <c r="K66" s="92"/>
      <c r="L66" s="9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0" customHeight="1">
      <c r="A67" s="95"/>
      <c r="B67" s="9" t="s">
        <v>181</v>
      </c>
      <c r="C67" s="20" t="s">
        <v>179</v>
      </c>
      <c r="D67" s="13"/>
      <c r="E67" s="95"/>
      <c r="F67" s="67" t="s">
        <v>182</v>
      </c>
      <c r="G67" s="92"/>
      <c r="H67" s="92"/>
      <c r="I67" s="93"/>
      <c r="J67" s="96">
        <v>0.0</v>
      </c>
      <c r="K67" s="92"/>
      <c r="L67" s="93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ht="15.0" customHeight="1">
      <c r="A68" s="1"/>
      <c r="B68" s="9" t="s">
        <v>183</v>
      </c>
      <c r="C68" s="20" t="s">
        <v>179</v>
      </c>
      <c r="D68" s="13"/>
      <c r="E68" s="1"/>
      <c r="F68" s="67" t="s">
        <v>184</v>
      </c>
      <c r="G68" s="92"/>
      <c r="H68" s="92"/>
      <c r="I68" s="93"/>
      <c r="J68" s="97">
        <v>0.03</v>
      </c>
      <c r="K68" s="92"/>
      <c r="L68" s="9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0" customHeight="1">
      <c r="A69" s="1"/>
      <c r="B69" s="1"/>
      <c r="C69" s="1"/>
      <c r="D69" s="1"/>
      <c r="E69" s="1"/>
      <c r="F69" s="67" t="s">
        <v>185</v>
      </c>
      <c r="G69" s="92"/>
      <c r="H69" s="92"/>
      <c r="I69" s="93"/>
      <c r="J69" s="96">
        <v>0.0</v>
      </c>
      <c r="K69" s="92"/>
      <c r="L69" s="9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98" t="s">
        <v>186</v>
      </c>
      <c r="C70" s="31" t="s">
        <v>187</v>
      </c>
      <c r="D70" s="31" t="s">
        <v>188</v>
      </c>
      <c r="E70" s="1"/>
      <c r="F70" s="67" t="s">
        <v>189</v>
      </c>
      <c r="G70" s="92"/>
      <c r="H70" s="92"/>
      <c r="I70" s="93"/>
      <c r="J70" s="96">
        <v>0.0</v>
      </c>
      <c r="K70" s="92"/>
      <c r="L70" s="9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0" customHeight="1">
      <c r="A71" s="1"/>
      <c r="B71" s="40" t="s">
        <v>179</v>
      </c>
      <c r="C71" s="34">
        <v>2.5</v>
      </c>
      <c r="D71" s="99">
        <v>400.0</v>
      </c>
      <c r="E71" s="1"/>
      <c r="F71" s="67" t="s">
        <v>190</v>
      </c>
      <c r="G71" s="92"/>
      <c r="H71" s="92"/>
      <c r="I71" s="93"/>
      <c r="J71" s="96">
        <v>0.0</v>
      </c>
      <c r="K71" s="92"/>
      <c r="L71" s="9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0" customHeight="1">
      <c r="A72" s="1"/>
      <c r="B72" s="40" t="s">
        <v>191</v>
      </c>
      <c r="C72" s="34">
        <v>1.1</v>
      </c>
      <c r="D72" s="99">
        <v>200.0</v>
      </c>
      <c r="E72" s="1"/>
      <c r="F72" s="67" t="s">
        <v>192</v>
      </c>
      <c r="G72" s="92"/>
      <c r="H72" s="92"/>
      <c r="I72" s="93"/>
      <c r="J72" s="97">
        <v>0.05</v>
      </c>
      <c r="K72" s="92"/>
      <c r="L72" s="9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0" customHeight="1">
      <c r="A73" s="1"/>
      <c r="B73" s="40" t="s">
        <v>193</v>
      </c>
      <c r="C73" s="34">
        <v>1.2</v>
      </c>
      <c r="D73" s="99">
        <v>250.0</v>
      </c>
      <c r="E73" s="1"/>
      <c r="F73" s="67" t="s">
        <v>194</v>
      </c>
      <c r="G73" s="92"/>
      <c r="H73" s="92"/>
      <c r="I73" s="93"/>
      <c r="J73" s="97">
        <v>0.12</v>
      </c>
      <c r="K73" s="92"/>
      <c r="L73" s="9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24"/>
      <c r="C75" s="10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24"/>
      <c r="C76" s="10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0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61"/>
      <c r="C78" s="61"/>
      <c r="D78" s="6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24"/>
      <c r="C80" s="10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24"/>
      <c r="C81" s="10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0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0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0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F66:I66"/>
    <mergeCell ref="J66:L66"/>
    <mergeCell ref="F67:I67"/>
    <mergeCell ref="J67:L67"/>
    <mergeCell ref="F68:I68"/>
    <mergeCell ref="J68:L68"/>
    <mergeCell ref="J69:L69"/>
    <mergeCell ref="F73:I73"/>
    <mergeCell ref="J73:L73"/>
    <mergeCell ref="F69:I69"/>
    <mergeCell ref="F70:I70"/>
    <mergeCell ref="J70:L70"/>
    <mergeCell ref="F71:I71"/>
    <mergeCell ref="J71:L71"/>
    <mergeCell ref="F72:I72"/>
    <mergeCell ref="J72:L72"/>
  </mergeCells>
  <conditionalFormatting sqref="M68">
    <cfRule type="colorScale" priority="1">
      <colorScale>
        <cfvo type="min"/>
        <cfvo type="max"/>
        <color rgb="FFFF7128"/>
        <color rgb="FFFFEF9C"/>
      </colorScale>
    </cfRule>
  </conditionalFormatting>
  <conditionalFormatting sqref="J68:L68">
    <cfRule type="cellIs" dxfId="0" priority="2" operator="greaterThan">
      <formula>1</formula>
    </cfRule>
  </conditionalFormatting>
  <dataValidations>
    <dataValidation type="list" allowBlank="1" showErrorMessage="1" sqref="C53 C59">
      <formula1>"S,SE,E,W,SW"</formula1>
    </dataValidation>
    <dataValidation type="list" allowBlank="1" showErrorMessage="1" sqref="C54 C60">
      <formula1>"0,30,45,60,90"</formula1>
    </dataValidation>
    <dataValidation type="list" allowBlank="1" showErrorMessage="1" sqref="C7 C12 C30:C31 C34:C36 C38 C42:C43 C45:C46 C55:C56 J66 C66:C68">
      <formula1>#REF!</formula1>
    </dataValidation>
    <dataValidation type="list" allowBlank="1" showErrorMessage="1" sqref="C74 C79">
      <formula1>"0,1"</formula1>
    </dataValidation>
    <dataValidation type="list" allowBlank="1" showErrorMessage="1" sqref="J44:K51 O44:P51">
      <formula1>"0,30,45,60"</formula1>
    </dataValidation>
    <dataValidation type="list" allowBlank="1" showErrorMessage="1" sqref="L44:L51 Q44:Q51">
      <formula1>"0,10,20,30,40,50,60"</formula1>
    </dataValidation>
    <dataValidation type="list" allowBlank="1" showErrorMessage="1" sqref="C48">
      <formula1>"1,2,3,4"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2025-10-17T22:48:10Z</dcterms:created>
  <dc:creator>Yiyuan Jia</dc:creator>
</cp:coreProperties>
</file>