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2C5CF17-A02D-46B4-8359-CB754A08BB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Hoja1!$A$1:$O$280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0" i="1" l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<sst xmlns="http://schemas.openxmlformats.org/spreadsheetml/2006/main" count="1696" uniqueCount="472">
  <si>
    <t>ID Cliente</t>
  </si>
  <si>
    <t>Zona</t>
  </si>
  <si>
    <t>País</t>
  </si>
  <si>
    <t>Tipo de producto</t>
  </si>
  <si>
    <t>Prioridad</t>
  </si>
  <si>
    <t>ID Pedido</t>
  </si>
  <si>
    <t>Fecha envío</t>
  </si>
  <si>
    <t>Precio Unitario</t>
  </si>
  <si>
    <t>Coste unitario</t>
  </si>
  <si>
    <t>C2421</t>
  </si>
  <si>
    <t>Europa</t>
  </si>
  <si>
    <t>United Kingdom</t>
  </si>
  <si>
    <t>Snacks</t>
  </si>
  <si>
    <t>C1908</t>
  </si>
  <si>
    <t>Malta</t>
  </si>
  <si>
    <t>Cárnicos</t>
  </si>
  <si>
    <t>C7652</t>
  </si>
  <si>
    <t>Australia y Oceanía</t>
  </si>
  <si>
    <t>Marshall Islands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</si>
  <si>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</si>
  <si>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</si>
  <si>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</si>
  <si>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</si>
  <si>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</si>
  <si>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</si>
  <si>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</si>
  <si>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</si>
  <si>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</si>
  <si>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</si>
  <si>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</si>
  <si>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</si>
  <si>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</si>
  <si>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</si>
  <si>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</si>
  <si>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</si>
  <si>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</si>
  <si>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</si>
  <si>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</si>
  <si>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</si>
  <si>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</si>
  <si>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</si>
  <si>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</si>
  <si>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</si>
  <si>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</si>
  <si>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</si>
  <si>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</si>
  <si>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</si>
  <si>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</si>
  <si>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</si>
  <si>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</si>
  <si>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</si>
  <si>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</si>
  <si>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</si>
  <si>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</si>
  <si>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</si>
  <si>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</si>
  <si>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</si>
  <si>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</si>
  <si>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</si>
  <si>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</si>
  <si>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</si>
  <si>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</si>
  <si>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</si>
  <si>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</si>
  <si>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</si>
  <si>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</si>
  <si>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</si>
  <si>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</si>
  <si>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</si>
  <si>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</si>
  <si>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</si>
  <si>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</si>
  <si>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</si>
  <si>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</si>
  <si>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</si>
  <si>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</si>
  <si>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</si>
  <si>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</si>
  <si>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</si>
  <si>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</si>
  <si>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</si>
  <si>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</si>
  <si>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</si>
  <si>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</si>
  <si>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</si>
  <si>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</si>
  <si>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</si>
  <si>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</si>
  <si>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</si>
  <si>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</si>
  <si>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</si>
  <si>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</si>
  <si>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</si>
  <si>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</si>
  <si>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</si>
  <si>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</si>
  <si>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</si>
  <si>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</si>
  <si>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</si>
  <si>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</si>
  <si>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</si>
  <si>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</si>
  <si>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</si>
  <si>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</si>
  <si>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</si>
  <si>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</si>
  <si>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</si>
  <si>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</si>
  <si>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</si>
  <si>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</si>
  <si>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</si>
  <si>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</si>
  <si>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</si>
  <si>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</si>
  <si>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</si>
  <si>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</si>
  <si>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</si>
  <si>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</si>
  <si>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</si>
  <si>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</si>
  <si>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</si>
  <si>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</si>
  <si>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</si>
  <si>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</si>
  <si>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</si>
  <si>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</si>
  <si>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</si>
  <si>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</si>
  <si>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</si>
  <si>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</si>
  <si>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</si>
  <si>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</si>
  <si>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</si>
  <si>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</si>
  <si>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</si>
  <si>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</si>
  <si>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</si>
  <si>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</si>
  <si>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</si>
  <si>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</si>
  <si>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</si>
  <si>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</si>
  <si>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</si>
  <si>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</si>
  <si>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</si>
  <si>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</si>
  <si>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</si>
  <si>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</si>
  <si>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</si>
  <si>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</si>
  <si>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</si>
  <si>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</si>
  <si>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</si>
  <si>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</si>
  <si>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</si>
  <si>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</si>
  <si>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</si>
  <si>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</si>
  <si>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</si>
  <si>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</si>
  <si>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</si>
  <si>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</si>
  <si>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</si>
  <si>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</si>
  <si>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</si>
  <si>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</si>
  <si>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</si>
  <si>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</si>
  <si>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</si>
  <si>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</si>
  <si>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</si>
  <si>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</si>
  <si>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</si>
  <si>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</si>
  <si>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</si>
  <si>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</si>
  <si>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</si>
  <si>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</si>
  <si>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</si>
  <si>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</si>
  <si>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</si>
  <si>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</si>
  <si>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</si>
  <si>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</si>
  <si>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</si>
  <si>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</si>
  <si>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</si>
  <si>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</si>
  <si>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</si>
  <si>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</si>
  <si>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</si>
  <si>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</si>
  <si>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</si>
  <si>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</si>
  <si>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</si>
  <si>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</si>
  <si>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</si>
  <si>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</si>
  <si>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</si>
  <si>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</si>
  <si>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</si>
  <si>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</si>
  <si>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</si>
  <si>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</si>
  <si>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</si>
  <si>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</si>
  <si>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</si>
  <si>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</si>
  <si>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</si>
  <si>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</si>
  <si>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</si>
  <si>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</si>
  <si>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</si>
  <si>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</si>
  <si>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</si>
  <si>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</si>
  <si>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</si>
  <si>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</si>
  <si>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</si>
  <si>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</si>
  <si>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</si>
  <si>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</si>
  <si>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</si>
  <si>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</si>
  <si>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</si>
  <si>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</si>
  <si>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</si>
  <si>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</si>
  <si>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</si>
  <si>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</si>
  <si>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</si>
  <si>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</si>
  <si>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</si>
  <si>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</si>
  <si>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</si>
  <si>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</si>
  <si>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</si>
  <si>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</si>
  <si>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</si>
  <si>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</si>
  <si>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</si>
  <si>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</si>
  <si>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</si>
  <si>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</si>
  <si>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</si>
  <si>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</si>
  <si>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</si>
  <si>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</si>
  <si>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</si>
  <si>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</si>
  <si>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</si>
  <si>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</si>
  <si>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</si>
  <si>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</si>
  <si>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</si>
  <si>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</si>
  <si>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</si>
  <si>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</si>
  <si>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</si>
  <si>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</si>
  <si>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</si>
  <si>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</si>
  <si>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</si>
  <si>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</si>
  <si>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</si>
  <si>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</si>
  <si>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</si>
  <si>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</si>
  <si>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</si>
  <si>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</si>
  <si>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</si>
  <si>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</si>
  <si>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</si>
  <si>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</si>
  <si>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</si>
  <si>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</si>
  <si>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</si>
  <si>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</si>
  <si>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</si>
  <si>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</si>
  <si>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</si>
  <si>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</si>
  <si>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</si>
  <si>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</si>
  <si>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</si>
  <si>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</si>
  <si>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</si>
  <si>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</si>
  <si>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</si>
  <si>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</si>
  <si>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</si>
  <si>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</si>
  <si>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</si>
  <si>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</si>
  <si>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</si>
  <si>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</si>
  <si>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</si>
  <si>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</si>
  <si>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</si>
  <si>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</si>
  <si>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</si>
  <si>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</si>
  <si>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</si>
  <si>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</si>
  <si>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</si>
  <si>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</si>
  <si>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</si>
  <si>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</si>
  <si>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</si>
  <si>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</si>
  <si>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</si>
  <si>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</si>
  <si>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</si>
  <si>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</si>
  <si>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</si>
  <si>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</si>
  <si>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</si>
  <si>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</si>
  <si>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</si>
  <si>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</si>
  <si>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</si>
  <si>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</si>
  <si>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</si>
  <si>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</si>
  <si>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</si>
  <si>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</si>
  <si>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</si>
  <si>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</si>
  <si>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</si>
  <si>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</si>
  <si>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</si>
  <si>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</si>
  <si>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</si>
  <si>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</si>
  <si>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</si>
  <si>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</si>
  <si>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</si>
  <si>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</si>
  <si>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</si>
  <si>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</si>
  <si>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</si>
  <si>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</si>
  <si>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</si>
  <si>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</si>
  <si>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</si>
  <si>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</si>
  <si>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</si>
  <si>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</si>
  <si>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</si>
  <si>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</si>
  <si>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</si>
  <si>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</si>
  <si>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</si>
  <si>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</si>
  <si>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</si>
  <si>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</si>
  <si>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</si>
  <si>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</si>
  <si>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</si>
  <si>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</si>
  <si>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</si>
  <si>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</si>
  <si>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</si>
  <si>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</si>
  <si>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</si>
  <si>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</si>
  <si>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</si>
  <si>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</si>
  <si>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</si>
  <si>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</si>
  <si>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</si>
  <si>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</si>
  <si>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</si>
  <si>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</si>
  <si>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</si>
  <si>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</si>
  <si>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</si>
  <si>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</si>
  <si>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</si>
  <si>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</si>
  <si>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</si>
  <si>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</si>
  <si>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</si>
  <si>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</si>
  <si>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</si>
  <si>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</si>
  <si>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</si>
  <si>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</si>
  <si>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</si>
  <si>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</si>
  <si>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</si>
  <si>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</si>
  <si>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</si>
  <si>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</si>
  <si>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</si>
  <si>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</si>
  <si>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</si>
  <si>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</si>
  <si>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</si>
  <si>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</si>
  <si>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</si>
  <si>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</si>
  <si>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</si>
  <si>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</si>
  <si>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</si>
  <si>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</si>
  <si>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</si>
  <si>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</si>
  <si>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</si>
  <si>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</si>
  <si>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</si>
  <si>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</si>
  <si>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</si>
  <si>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</si>
  <si>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</si>
  <si>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</si>
  <si>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</si>
  <si>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</si>
  <si>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</si>
  <si>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</si>
  <si>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</si>
  <si>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</si>
  <si>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</si>
  <si>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</si>
  <si>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</si>
  <si>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</si>
  <si>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</si>
  <si>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</si>
  <si>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</si>
  <si>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</si>
  <si>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</si>
  <si>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</si>
  <si>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</si>
  <si>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</si>
  <si>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</si>
  <si>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</si>
  <si>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</si>
  <si>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</si>
  <si>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</si>
  <si>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</si>
  <si>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</si>
  <si>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</si>
  <si>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</si>
  <si>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</si>
  <si>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</si>
  <si>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</si>
  <si>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</si>
  <si>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</si>
  <si>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</si>
  <si>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</si>
  <si>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</si>
  <si>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</si>
  <si>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</si>
  <si>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</si>
  <si>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Ventas</t>
  </si>
  <si>
    <t>Consumo Produccion</t>
  </si>
  <si>
    <t>Fecha</t>
  </si>
  <si>
    <t>Mes</t>
  </si>
  <si>
    <t>Proyeccion de consumo</t>
  </si>
  <si>
    <t>% Proyeccion ventas</t>
  </si>
  <si>
    <t>% Proyeccion Consumo</t>
  </si>
  <si>
    <t>Consumo</t>
  </si>
  <si>
    <t>Venta</t>
  </si>
  <si>
    <t>Tintas</t>
  </si>
  <si>
    <t>Aditivo</t>
  </si>
  <si>
    <t>Maya</t>
  </si>
  <si>
    <t>Cera</t>
  </si>
  <si>
    <t>Tela</t>
  </si>
  <si>
    <t>Hilo</t>
  </si>
  <si>
    <t>Proyeccion de Ventas</t>
  </si>
  <si>
    <t>Inventario Proyectado</t>
  </si>
  <si>
    <t>Proyeccion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</si>
</sst>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0" fillId="0" borderId="0" xfId="1" applyFont="1"/>
    <xf numFmtId="1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0"/>
  <sheetViews>
    <sheetView tabSelected="1" topLeftCell="J1" workbookViewId="0">
      <selection activeCell="Q1" sqref="Q1"/>
    </sheetView>
  </sheetViews>
  <sheetFormatPr baseColWidth="10" defaultRowHeight="15" x14ac:dyDescent="0.25"/>
  <cols>
    <col min="1" max="1" width="9.7109375" bestFit="1" customWidth="1"/>
    <col min="2" max="2" width="16" style="8" customWidth="1"/>
    <col min="3" max="3" width="15.85546875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1" bestFit="1" customWidth="1"/>
    <col min="8" max="8" width="15.140625" style="1" customWidth="1"/>
    <col min="9" max="9" width="11.85546875" bestFit="1" customWidth="1"/>
    <col min="10" max="10" width="13.85546875" style="1" bestFit="1" customWidth="1"/>
    <col min="12" max="12" width="18" style="2" bestFit="1" customWidth="1"/>
    <col min="13" max="13" width="17.140625" style="2" bestFit="1" customWidth="1"/>
    <col min="14" max="15" width="22" style="2" bestFit="1" customWidth="1"/>
    <col min="17" max="17" width="11.7109375" bestFit="1" customWidth="1"/>
    <col min="18" max="18" width="11.7109375" customWidth="1"/>
    <col min="20" max="20" width="11.42578125" style="6"/>
  </cols>
  <sheetData>
    <row r="1" spans="1:23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451</v>
      </c>
      <c r="F1" s="3" t="s">
        <v>4</v>
      </c>
      <c r="G1" s="4" t="s">
        <v>456</v>
      </c>
      <c r="H1" s="4" t="s">
        <v>457</v>
      </c>
      <c r="I1" s="3" t="s">
        <v>5</v>
      </c>
      <c r="J1" s="4" t="s">
        <v>6</v>
      </c>
      <c r="L1" s="5" t="s">
        <v>7</v>
      </c>
      <c r="M1" s="5" t="s">
        <v>8</v>
      </c>
      <c r="N1" s="5" t="s">
        <v>452</v>
      </c>
      <c r="O1" s="5" t="s">
        <v>453</v>
      </c>
      <c r="P1" s="3" t="s">
        <v>455</v>
      </c>
      <c r="Q1" s="3" t="s">
        <v>454</v>
      </c>
      <c r="R1" s="5" t="s">
        <v>458</v>
      </c>
      <c r="S1" s="5" t="s">
        <v>469</v>
      </c>
      <c r="T1" s="5" t="s">
        <v>459</v>
      </c>
      <c r="U1" s="5" t="s">
        <v>460</v>
      </c>
      <c r="V1" s="5" t="s">
        <v>470</v>
      </c>
      <c r="W1" s="5" t="s">
        <v>471</v>
      </c>
    </row>
    <row r="2" spans="1:23" x14ac:dyDescent="0.25">
      <c r="A2" t="s">
        <v>9</v>
      </c>
      <c r="B2" s="8" t="s">
        <v>10</v>
      </c>
      <c r="C2" t="s">
        <v>11</v>
      </c>
      <c r="D2" t="s">
        <v>463</v>
      </c>
      <c r="E2" t="s">
        <v>461</v>
      </c>
      <c r="F2" t="s">
        <v>447</v>
      </c>
      <c r="G2" s="1">
        <v>44116</v>
      </c>
      <c r="H2" s="1" t="str">
        <f>TEXT(G2,"mmmm")</f>
        <v>octubre</v>
      </c>
      <c r="I2">
        <v>242113196</v>
      </c>
      <c r="J2" s="1">
        <v>44165</v>
      </c>
      <c r="L2" s="2">
        <v>152.58000000000001</v>
      </c>
      <c r="M2" s="2">
        <v>97.44</v>
      </c>
      <c r="N2" s="2">
        <v>843767.4</v>
      </c>
      <c r="O2" s="2">
        <v>538843.19999999995</v>
      </c>
      <c r="P2">
        <v>5930</v>
      </c>
      <c r="Q2">
        <v>5530</v>
      </c>
      <c r="R2">
        <f>ROUNDUP(P2*T2,0)</f>
        <v>297</v>
      </c>
      <c r="S2">
        <f>ROUNDUP(Q2*U2,0)</f>
        <v>166</v>
      </c>
      <c r="T2" s="6">
        <v>0.05</v>
      </c>
      <c r="U2" s="6">
        <v>0.03</v>
      </c>
      <c r="V2">
        <f>R2+S2</f>
        <v>463</v>
      </c>
      <c r="W2" s="7">
        <f>ROUNDUP(V2*(T2+U2)+V2,0)</f>
        <v>501</v>
      </c>
    </row>
    <row r="3" spans="1:23" x14ac:dyDescent="0.25">
      <c r="A3" t="s">
        <v>13</v>
      </c>
      <c r="B3" s="8" t="s">
        <v>10</v>
      </c>
      <c r="C3" t="s">
        <v>14</v>
      </c>
      <c r="D3" t="s">
        <v>464</v>
      </c>
      <c r="E3" t="s">
        <v>462</v>
      </c>
      <c r="F3" t="s">
        <v>448</v>
      </c>
      <c r="G3" s="1">
        <v>43856</v>
      </c>
      <c r="H3" s="1" t="str">
        <f t="shared" ref="H3:H66" si="0">TEXT(G3,"mmmm")</f>
        <v>enero</v>
      </c>
      <c r="I3">
        <v>190800607</v>
      </c>
      <c r="J3" s="1">
        <v>43858</v>
      </c>
      <c r="L3" s="2">
        <v>421.89</v>
      </c>
      <c r="M3" s="2">
        <v>364.69</v>
      </c>
      <c r="N3" s="2">
        <v>419358.66</v>
      </c>
      <c r="O3" s="2">
        <v>362501.86</v>
      </c>
      <c r="P3">
        <v>115</v>
      </c>
      <c r="Q3">
        <v>994</v>
      </c>
      <c r="R3">
        <f t="shared" ref="R3:R66" si="1">ROUNDUP(P3*T3,0)</f>
        <v>6</v>
      </c>
      <c r="S3">
        <f t="shared" ref="S3:S66" si="2">ROUNDUP(Q3*U3,0)</f>
        <v>30</v>
      </c>
      <c r="T3" s="6">
        <v>0.05</v>
      </c>
      <c r="U3" s="6">
        <v>0.03</v>
      </c>
      <c r="V3">
        <f t="shared" ref="V3:V66" si="3">R3+S3</f>
        <v>36</v>
      </c>
      <c r="W3" s="7">
        <f t="shared" ref="W3:W66" si="4">ROUNDUP(V3*(T3+U3)+V3,0)</f>
        <v>39</v>
      </c>
    </row>
    <row r="4" spans="1:23" x14ac:dyDescent="0.25">
      <c r="A4" t="s">
        <v>16</v>
      </c>
      <c r="B4" s="8" t="s">
        <v>17</v>
      </c>
      <c r="C4" t="s">
        <v>18</v>
      </c>
      <c r="D4" t="s">
        <v>465</v>
      </c>
      <c r="E4" t="s">
        <v>462</v>
      </c>
      <c r="F4" t="s">
        <v>447</v>
      </c>
      <c r="G4" s="1">
        <v>44144</v>
      </c>
      <c r="H4" s="1" t="str">
        <f t="shared" si="0"/>
        <v>noviembre</v>
      </c>
      <c r="I4">
        <v>765228068</v>
      </c>
      <c r="J4" s="1">
        <v>44156</v>
      </c>
      <c r="L4" s="2">
        <v>205.7</v>
      </c>
      <c r="M4" s="2">
        <v>117.11</v>
      </c>
      <c r="N4" s="2">
        <v>1408016.5</v>
      </c>
      <c r="O4" s="2">
        <v>801617.95</v>
      </c>
      <c r="P4">
        <v>8755</v>
      </c>
      <c r="Q4">
        <v>6845</v>
      </c>
      <c r="R4">
        <f t="shared" si="1"/>
        <v>438</v>
      </c>
      <c r="S4">
        <f t="shared" si="2"/>
        <v>206</v>
      </c>
      <c r="T4" s="6">
        <v>0.05</v>
      </c>
      <c r="U4" s="6">
        <v>0.03</v>
      </c>
      <c r="V4">
        <f t="shared" si="3"/>
        <v>644</v>
      </c>
      <c r="W4" s="7">
        <f t="shared" si="4"/>
        <v>696</v>
      </c>
    </row>
    <row r="5" spans="1:23" x14ac:dyDescent="0.25">
      <c r="A5" t="s">
        <v>19</v>
      </c>
      <c r="B5" s="8" t="s">
        <v>20</v>
      </c>
      <c r="C5" t="s">
        <v>21</v>
      </c>
      <c r="D5" t="s">
        <v>466</v>
      </c>
      <c r="E5" t="s">
        <v>462</v>
      </c>
      <c r="F5" t="s">
        <v>449</v>
      </c>
      <c r="G5" s="1">
        <v>44429</v>
      </c>
      <c r="H5" s="1" t="str">
        <f t="shared" si="0"/>
        <v>agosto</v>
      </c>
      <c r="I5">
        <v>232631909</v>
      </c>
      <c r="J5" s="1">
        <v>44471</v>
      </c>
      <c r="L5" s="2">
        <v>9.33</v>
      </c>
      <c r="M5" s="2">
        <v>6.92</v>
      </c>
      <c r="N5" s="2">
        <v>91489.98</v>
      </c>
      <c r="O5" s="2">
        <v>67857.52</v>
      </c>
      <c r="P5">
        <v>604</v>
      </c>
      <c r="Q5">
        <v>9806</v>
      </c>
      <c r="R5">
        <f t="shared" si="1"/>
        <v>31</v>
      </c>
      <c r="S5">
        <f t="shared" si="2"/>
        <v>295</v>
      </c>
      <c r="T5" s="6">
        <v>0.05</v>
      </c>
      <c r="U5" s="6">
        <v>0.03</v>
      </c>
      <c r="V5">
        <f t="shared" si="3"/>
        <v>326</v>
      </c>
      <c r="W5" s="7">
        <f t="shared" si="4"/>
        <v>353</v>
      </c>
    </row>
    <row r="6" spans="1:23" x14ac:dyDescent="0.25">
      <c r="A6" t="s">
        <v>23</v>
      </c>
      <c r="B6" s="8" t="s">
        <v>24</v>
      </c>
      <c r="C6" t="s">
        <v>25</v>
      </c>
      <c r="D6" t="s">
        <v>467</v>
      </c>
      <c r="E6" t="s">
        <v>462</v>
      </c>
      <c r="F6" t="s">
        <v>450</v>
      </c>
      <c r="G6" s="1">
        <v>44834</v>
      </c>
      <c r="H6" s="1" t="str">
        <f t="shared" si="0"/>
        <v>septiembre</v>
      </c>
      <c r="I6">
        <v>530560958</v>
      </c>
      <c r="J6" s="1">
        <v>44877</v>
      </c>
      <c r="L6" s="2">
        <v>255.28</v>
      </c>
      <c r="M6" s="2">
        <v>159.41999999999999</v>
      </c>
      <c r="N6" s="2">
        <v>927432.24</v>
      </c>
      <c r="O6" s="2">
        <v>579172.86</v>
      </c>
      <c r="P6">
        <v>6447</v>
      </c>
      <c r="Q6">
        <v>3633</v>
      </c>
      <c r="R6">
        <f t="shared" si="1"/>
        <v>323</v>
      </c>
      <c r="S6">
        <f t="shared" si="2"/>
        <v>109</v>
      </c>
      <c r="T6" s="6">
        <v>0.05</v>
      </c>
      <c r="U6" s="6">
        <v>0.03</v>
      </c>
      <c r="V6">
        <f t="shared" si="3"/>
        <v>432</v>
      </c>
      <c r="W6" s="7">
        <f t="shared" si="4"/>
        <v>467</v>
      </c>
    </row>
    <row r="7" spans="1:23" x14ac:dyDescent="0.25">
      <c r="A7" t="s">
        <v>27</v>
      </c>
      <c r="B7" s="8" t="s">
        <v>24</v>
      </c>
      <c r="C7" t="s">
        <v>28</v>
      </c>
      <c r="D7" t="s">
        <v>468</v>
      </c>
      <c r="E7" t="s">
        <v>462</v>
      </c>
      <c r="F7" t="s">
        <v>449</v>
      </c>
      <c r="G7" s="1">
        <v>44582</v>
      </c>
      <c r="H7" s="1" t="str">
        <f t="shared" si="0"/>
        <v>enero</v>
      </c>
      <c r="I7">
        <v>516876542</v>
      </c>
      <c r="J7" s="1">
        <v>44613</v>
      </c>
      <c r="L7" s="2">
        <v>47.45</v>
      </c>
      <c r="M7" s="2">
        <v>31.79</v>
      </c>
      <c r="N7" s="2">
        <v>195019.5</v>
      </c>
      <c r="O7" s="2">
        <v>130656.9</v>
      </c>
      <c r="P7">
        <v>4103</v>
      </c>
      <c r="Q7">
        <v>4110</v>
      </c>
      <c r="R7">
        <f t="shared" si="1"/>
        <v>206</v>
      </c>
      <c r="S7">
        <f t="shared" si="2"/>
        <v>124</v>
      </c>
      <c r="T7" s="6">
        <v>0.05</v>
      </c>
      <c r="U7" s="6">
        <v>0.03</v>
      </c>
      <c r="V7">
        <f t="shared" si="3"/>
        <v>330</v>
      </c>
      <c r="W7" s="7">
        <f t="shared" si="4"/>
        <v>357</v>
      </c>
    </row>
    <row r="8" spans="1:23" x14ac:dyDescent="0.25">
      <c r="A8" t="s">
        <v>30</v>
      </c>
      <c r="B8" s="8" t="s">
        <v>17</v>
      </c>
      <c r="C8" t="s">
        <v>31</v>
      </c>
      <c r="D8" t="s">
        <v>12</v>
      </c>
      <c r="E8" t="s">
        <v>462</v>
      </c>
      <c r="F8" t="s">
        <v>450</v>
      </c>
      <c r="G8" s="1">
        <v>44609</v>
      </c>
      <c r="H8" s="1" t="str">
        <f t="shared" si="0"/>
        <v>febrero</v>
      </c>
      <c r="I8">
        <v>919752490</v>
      </c>
      <c r="J8" s="1">
        <v>44619</v>
      </c>
      <c r="L8" s="2">
        <v>152.58000000000001</v>
      </c>
      <c r="M8" s="2">
        <v>97.44</v>
      </c>
      <c r="N8" s="2">
        <v>618864.4800000001</v>
      </c>
      <c r="O8" s="2">
        <v>395216.64000000001</v>
      </c>
      <c r="P8">
        <v>3420</v>
      </c>
      <c r="Q8">
        <v>4056</v>
      </c>
      <c r="R8">
        <f t="shared" si="1"/>
        <v>171</v>
      </c>
      <c r="S8">
        <f t="shared" si="2"/>
        <v>122</v>
      </c>
      <c r="T8" s="6">
        <v>0.05</v>
      </c>
      <c r="U8" s="6">
        <v>0.03</v>
      </c>
      <c r="V8">
        <f t="shared" si="3"/>
        <v>293</v>
      </c>
      <c r="W8" s="7">
        <f t="shared" si="4"/>
        <v>317</v>
      </c>
    </row>
    <row r="9" spans="1:23" x14ac:dyDescent="0.25">
      <c r="A9" t="s">
        <v>32</v>
      </c>
      <c r="B9" s="8" t="s">
        <v>20</v>
      </c>
      <c r="C9" t="s">
        <v>33</v>
      </c>
      <c r="D9" t="s">
        <v>468</v>
      </c>
      <c r="E9" t="s">
        <v>462</v>
      </c>
      <c r="F9" t="s">
        <v>450</v>
      </c>
      <c r="G9" s="1">
        <v>43911</v>
      </c>
      <c r="H9" s="1" t="str">
        <f t="shared" si="0"/>
        <v>marzo</v>
      </c>
      <c r="I9">
        <v>287675130</v>
      </c>
      <c r="J9" s="1">
        <v>43958</v>
      </c>
      <c r="L9" s="2">
        <v>437.2</v>
      </c>
      <c r="M9" s="2">
        <v>263.33</v>
      </c>
      <c r="N9" s="2">
        <v>3637066.8</v>
      </c>
      <c r="O9" s="2">
        <v>2190642.27</v>
      </c>
      <c r="P9">
        <v>5530</v>
      </c>
      <c r="Q9">
        <v>8319</v>
      </c>
      <c r="R9">
        <f t="shared" si="1"/>
        <v>277</v>
      </c>
      <c r="S9">
        <f t="shared" si="2"/>
        <v>250</v>
      </c>
      <c r="T9" s="6">
        <v>0.05</v>
      </c>
      <c r="U9" s="6">
        <v>0.03</v>
      </c>
      <c r="V9">
        <f t="shared" si="3"/>
        <v>527</v>
      </c>
      <c r="W9" s="7">
        <f t="shared" si="4"/>
        <v>570</v>
      </c>
    </row>
    <row r="10" spans="1:23" x14ac:dyDescent="0.25">
      <c r="A10" t="s">
        <v>35</v>
      </c>
      <c r="B10" s="8" t="s">
        <v>24</v>
      </c>
      <c r="C10" t="s">
        <v>28</v>
      </c>
      <c r="D10" t="s">
        <v>468</v>
      </c>
      <c r="E10" t="s">
        <v>462</v>
      </c>
      <c r="F10" t="s">
        <v>447</v>
      </c>
      <c r="G10" s="1">
        <v>44240</v>
      </c>
      <c r="H10" s="1" t="str">
        <f t="shared" si="0"/>
        <v>febrero</v>
      </c>
      <c r="I10">
        <v>839443290</v>
      </c>
      <c r="J10" s="1">
        <v>44287</v>
      </c>
      <c r="L10" s="2">
        <v>81.73</v>
      </c>
      <c r="M10" s="2">
        <v>56.67</v>
      </c>
      <c r="N10" s="2">
        <v>717507.67</v>
      </c>
      <c r="O10" s="2">
        <v>497505.93</v>
      </c>
      <c r="P10">
        <v>994</v>
      </c>
      <c r="Q10">
        <v>8779</v>
      </c>
      <c r="R10">
        <f t="shared" si="1"/>
        <v>50</v>
      </c>
      <c r="S10">
        <f t="shared" si="2"/>
        <v>264</v>
      </c>
      <c r="T10" s="6">
        <v>0.05</v>
      </c>
      <c r="U10" s="6">
        <v>0.03</v>
      </c>
      <c r="V10">
        <f t="shared" si="3"/>
        <v>314</v>
      </c>
      <c r="W10" s="7">
        <f t="shared" si="4"/>
        <v>340</v>
      </c>
    </row>
    <row r="11" spans="1:23" x14ac:dyDescent="0.25">
      <c r="A11" t="s">
        <v>37</v>
      </c>
      <c r="B11" s="8" t="s">
        <v>17</v>
      </c>
      <c r="C11" t="s">
        <v>38</v>
      </c>
      <c r="D11" t="s">
        <v>468</v>
      </c>
      <c r="E11" t="s">
        <v>462</v>
      </c>
      <c r="F11" t="s">
        <v>450</v>
      </c>
      <c r="G11" s="1">
        <v>44362</v>
      </c>
      <c r="H11" s="1" t="str">
        <f t="shared" si="0"/>
        <v>junio</v>
      </c>
      <c r="I11">
        <v>814168298</v>
      </c>
      <c r="J11" s="1">
        <v>44389</v>
      </c>
      <c r="L11" s="2">
        <v>651.21</v>
      </c>
      <c r="M11" s="2">
        <v>524.96</v>
      </c>
      <c r="N11" s="2">
        <v>6086859.8700000001</v>
      </c>
      <c r="O11" s="2">
        <v>4906801.12</v>
      </c>
      <c r="P11">
        <v>6845</v>
      </c>
      <c r="Q11">
        <v>9347</v>
      </c>
      <c r="R11">
        <f t="shared" si="1"/>
        <v>343</v>
      </c>
      <c r="S11">
        <f t="shared" si="2"/>
        <v>281</v>
      </c>
      <c r="T11" s="6">
        <v>0.05</v>
      </c>
      <c r="U11" s="6">
        <v>0.03</v>
      </c>
      <c r="V11">
        <f t="shared" si="3"/>
        <v>624</v>
      </c>
      <c r="W11" s="7">
        <f t="shared" si="4"/>
        <v>674</v>
      </c>
    </row>
    <row r="12" spans="1:23" x14ac:dyDescent="0.25">
      <c r="A12" t="s">
        <v>40</v>
      </c>
      <c r="B12" s="8" t="s">
        <v>41</v>
      </c>
      <c r="C12" t="s">
        <v>42</v>
      </c>
      <c r="D12" t="s">
        <v>468</v>
      </c>
      <c r="E12" t="s">
        <v>462</v>
      </c>
      <c r="F12" t="s">
        <v>448</v>
      </c>
      <c r="G12" s="1">
        <v>44757</v>
      </c>
      <c r="H12" s="1" t="str">
        <f t="shared" si="0"/>
        <v>julio</v>
      </c>
      <c r="I12">
        <v>321273982</v>
      </c>
      <c r="J12" s="1">
        <v>44803</v>
      </c>
      <c r="L12" s="2">
        <v>437.2</v>
      </c>
      <c r="M12" s="2">
        <v>263.33</v>
      </c>
      <c r="N12" s="2">
        <v>422335.2</v>
      </c>
      <c r="O12" s="2">
        <v>254376.78</v>
      </c>
      <c r="P12">
        <v>9806</v>
      </c>
      <c r="Q12">
        <v>966</v>
      </c>
      <c r="R12">
        <f t="shared" si="1"/>
        <v>491</v>
      </c>
      <c r="S12">
        <f t="shared" si="2"/>
        <v>29</v>
      </c>
      <c r="T12" s="6">
        <v>0.05</v>
      </c>
      <c r="U12" s="6">
        <v>0.03</v>
      </c>
      <c r="V12">
        <f t="shared" si="3"/>
        <v>520</v>
      </c>
      <c r="W12" s="7">
        <f t="shared" si="4"/>
        <v>562</v>
      </c>
    </row>
    <row r="13" spans="1:23" x14ac:dyDescent="0.25">
      <c r="A13" t="s">
        <v>43</v>
      </c>
      <c r="B13" s="8" t="s">
        <v>20</v>
      </c>
      <c r="C13" t="s">
        <v>44</v>
      </c>
      <c r="D13" t="s">
        <v>468</v>
      </c>
      <c r="E13" t="s">
        <v>462</v>
      </c>
      <c r="F13" t="s">
        <v>447</v>
      </c>
      <c r="G13" s="1">
        <v>43964</v>
      </c>
      <c r="H13" s="1" t="str">
        <f t="shared" si="0"/>
        <v>mayo</v>
      </c>
      <c r="I13">
        <v>890496671</v>
      </c>
      <c r="J13" s="1">
        <v>43987</v>
      </c>
      <c r="L13" s="2">
        <v>152.58000000000001</v>
      </c>
      <c r="M13" s="2">
        <v>97.44</v>
      </c>
      <c r="N13" s="2">
        <v>1008401.2200000001</v>
      </c>
      <c r="O13" s="2">
        <v>643980.96</v>
      </c>
      <c r="P13">
        <v>3633</v>
      </c>
      <c r="Q13">
        <v>6609</v>
      </c>
      <c r="R13">
        <f t="shared" si="1"/>
        <v>182</v>
      </c>
      <c r="S13">
        <f t="shared" si="2"/>
        <v>199</v>
      </c>
      <c r="T13" s="6">
        <v>0.05</v>
      </c>
      <c r="U13" s="6">
        <v>0.03</v>
      </c>
      <c r="V13">
        <f t="shared" si="3"/>
        <v>381</v>
      </c>
      <c r="W13" s="7">
        <f t="shared" si="4"/>
        <v>412</v>
      </c>
    </row>
    <row r="14" spans="1:23" x14ac:dyDescent="0.25">
      <c r="A14" t="s">
        <v>45</v>
      </c>
      <c r="B14" s="8" t="s">
        <v>20</v>
      </c>
      <c r="C14" t="s">
        <v>46</v>
      </c>
      <c r="D14" t="s">
        <v>468</v>
      </c>
      <c r="E14" t="s">
        <v>462</v>
      </c>
      <c r="F14" t="s">
        <v>447</v>
      </c>
      <c r="G14" s="1">
        <v>44322</v>
      </c>
      <c r="H14" s="1" t="str">
        <f t="shared" si="0"/>
        <v>mayo</v>
      </c>
      <c r="I14">
        <v>521885192</v>
      </c>
      <c r="J14" s="1">
        <v>44338</v>
      </c>
      <c r="L14" s="2">
        <v>47.45</v>
      </c>
      <c r="M14" s="2">
        <v>31.79</v>
      </c>
      <c r="N14" s="2">
        <v>298033.45</v>
      </c>
      <c r="O14" s="2">
        <v>199672.99</v>
      </c>
      <c r="P14">
        <v>4110</v>
      </c>
      <c r="Q14">
        <v>6281</v>
      </c>
      <c r="R14">
        <f t="shared" si="1"/>
        <v>206</v>
      </c>
      <c r="S14">
        <f t="shared" si="2"/>
        <v>189</v>
      </c>
      <c r="T14" s="6">
        <v>0.05</v>
      </c>
      <c r="U14" s="6">
        <v>0.03</v>
      </c>
      <c r="V14">
        <f t="shared" si="3"/>
        <v>395</v>
      </c>
      <c r="W14" s="7">
        <f t="shared" si="4"/>
        <v>427</v>
      </c>
    </row>
    <row r="15" spans="1:23" x14ac:dyDescent="0.25">
      <c r="A15" t="s">
        <v>47</v>
      </c>
      <c r="B15" s="8" t="s">
        <v>20</v>
      </c>
      <c r="C15" t="s">
        <v>48</v>
      </c>
      <c r="D15" t="s">
        <v>468</v>
      </c>
      <c r="E15" t="s">
        <v>462</v>
      </c>
      <c r="F15" t="s">
        <v>448</v>
      </c>
      <c r="G15" s="1">
        <v>44142</v>
      </c>
      <c r="H15" s="1" t="str">
        <f t="shared" si="0"/>
        <v>noviembre</v>
      </c>
      <c r="I15">
        <v>435800874</v>
      </c>
      <c r="J15" s="1">
        <v>44190</v>
      </c>
      <c r="L15" s="2">
        <v>154.06</v>
      </c>
      <c r="M15" s="2">
        <v>90.93</v>
      </c>
      <c r="N15" s="2">
        <v>310893.08</v>
      </c>
      <c r="O15" s="2">
        <v>183496.74000000002</v>
      </c>
      <c r="P15">
        <v>4056</v>
      </c>
      <c r="Q15">
        <v>2018</v>
      </c>
      <c r="R15">
        <f t="shared" si="1"/>
        <v>203</v>
      </c>
      <c r="S15">
        <f t="shared" si="2"/>
        <v>61</v>
      </c>
      <c r="T15" s="6">
        <v>0.05</v>
      </c>
      <c r="U15" s="6">
        <v>0.03</v>
      </c>
      <c r="V15">
        <f t="shared" si="3"/>
        <v>264</v>
      </c>
      <c r="W15" s="7">
        <f t="shared" si="4"/>
        <v>286</v>
      </c>
    </row>
    <row r="16" spans="1:23" x14ac:dyDescent="0.25">
      <c r="A16" t="s">
        <v>49</v>
      </c>
      <c r="B16" s="8" t="s">
        <v>20</v>
      </c>
      <c r="C16" t="s">
        <v>50</v>
      </c>
      <c r="D16" t="s">
        <v>468</v>
      </c>
      <c r="E16" t="s">
        <v>462</v>
      </c>
      <c r="F16" t="s">
        <v>447</v>
      </c>
      <c r="G16" s="1">
        <v>44489</v>
      </c>
      <c r="H16" s="1" t="str">
        <f t="shared" si="0"/>
        <v>octubre</v>
      </c>
      <c r="I16">
        <v>122917544</v>
      </c>
      <c r="J16" s="1">
        <v>44517</v>
      </c>
      <c r="L16" s="2">
        <v>9.33</v>
      </c>
      <c r="M16" s="2">
        <v>6.92</v>
      </c>
      <c r="N16" s="2">
        <v>26945.040000000001</v>
      </c>
      <c r="O16" s="2">
        <v>19984.96</v>
      </c>
      <c r="P16">
        <v>8319</v>
      </c>
      <c r="Q16">
        <v>2888</v>
      </c>
      <c r="R16">
        <f t="shared" si="1"/>
        <v>416</v>
      </c>
      <c r="S16">
        <f t="shared" si="2"/>
        <v>87</v>
      </c>
      <c r="T16" s="6">
        <v>0.05</v>
      </c>
      <c r="U16" s="6">
        <v>0.03</v>
      </c>
      <c r="V16">
        <f t="shared" si="3"/>
        <v>503</v>
      </c>
      <c r="W16" s="7">
        <f t="shared" si="4"/>
        <v>544</v>
      </c>
    </row>
    <row r="17" spans="1:23" x14ac:dyDescent="0.25">
      <c r="A17" t="s">
        <v>51</v>
      </c>
      <c r="B17" s="8" t="s">
        <v>20</v>
      </c>
      <c r="C17" t="s">
        <v>52</v>
      </c>
      <c r="D17" t="s">
        <v>468</v>
      </c>
      <c r="E17" t="s">
        <v>462</v>
      </c>
      <c r="F17" t="s">
        <v>447</v>
      </c>
      <c r="G17" s="1">
        <v>44490</v>
      </c>
      <c r="H17" s="1" t="str">
        <f t="shared" si="0"/>
        <v>octubre</v>
      </c>
      <c r="I17">
        <v>494221532</v>
      </c>
      <c r="J17" s="1">
        <v>44518</v>
      </c>
      <c r="L17" s="2">
        <v>81.73</v>
      </c>
      <c r="M17" s="2">
        <v>56.67</v>
      </c>
      <c r="N17" s="2">
        <v>816400.97000000009</v>
      </c>
      <c r="O17" s="2">
        <v>566076.63</v>
      </c>
      <c r="P17">
        <v>8779</v>
      </c>
      <c r="Q17">
        <v>9989</v>
      </c>
      <c r="R17">
        <f t="shared" si="1"/>
        <v>439</v>
      </c>
      <c r="S17">
        <f t="shared" si="2"/>
        <v>300</v>
      </c>
      <c r="T17" s="6">
        <v>0.05</v>
      </c>
      <c r="U17" s="6">
        <v>0.03</v>
      </c>
      <c r="V17">
        <f t="shared" si="3"/>
        <v>739</v>
      </c>
      <c r="W17" s="7">
        <f t="shared" si="4"/>
        <v>799</v>
      </c>
    </row>
    <row r="18" spans="1:23" x14ac:dyDescent="0.25">
      <c r="A18" t="s">
        <v>53</v>
      </c>
      <c r="B18" s="8" t="s">
        <v>17</v>
      </c>
      <c r="C18" t="s">
        <v>54</v>
      </c>
      <c r="D18" t="s">
        <v>468</v>
      </c>
      <c r="E18" t="s">
        <v>462</v>
      </c>
      <c r="F18" t="s">
        <v>447</v>
      </c>
      <c r="G18" s="1">
        <v>43940</v>
      </c>
      <c r="H18" s="1" t="str">
        <f t="shared" si="0"/>
        <v>abril</v>
      </c>
      <c r="I18">
        <v>731011664</v>
      </c>
      <c r="J18" s="1">
        <v>43951</v>
      </c>
      <c r="L18" s="2">
        <v>437.2</v>
      </c>
      <c r="M18" s="2">
        <v>263.33</v>
      </c>
      <c r="N18" s="2">
        <v>634377.19999999995</v>
      </c>
      <c r="O18" s="2">
        <v>382091.82999999996</v>
      </c>
      <c r="P18">
        <v>9347</v>
      </c>
      <c r="Q18">
        <v>1451</v>
      </c>
      <c r="R18">
        <f t="shared" si="1"/>
        <v>468</v>
      </c>
      <c r="S18">
        <f t="shared" si="2"/>
        <v>44</v>
      </c>
      <c r="T18" s="6">
        <v>0.05</v>
      </c>
      <c r="U18" s="6">
        <v>0.03</v>
      </c>
      <c r="V18">
        <f t="shared" si="3"/>
        <v>512</v>
      </c>
      <c r="W18" s="7">
        <f t="shared" si="4"/>
        <v>553</v>
      </c>
    </row>
    <row r="19" spans="1:23" x14ac:dyDescent="0.25">
      <c r="A19" t="s">
        <v>55</v>
      </c>
      <c r="B19" s="8" t="s">
        <v>24</v>
      </c>
      <c r="C19" t="s">
        <v>56</v>
      </c>
      <c r="D19" t="s">
        <v>468</v>
      </c>
      <c r="E19" t="s">
        <v>462</v>
      </c>
      <c r="F19" t="s">
        <v>447</v>
      </c>
      <c r="G19" s="1">
        <v>44868</v>
      </c>
      <c r="H19" s="1" t="str">
        <f t="shared" si="0"/>
        <v>noviembre</v>
      </c>
      <c r="I19">
        <v>534899270</v>
      </c>
      <c r="J19" s="1">
        <v>44869</v>
      </c>
      <c r="L19" s="2">
        <v>152.58000000000001</v>
      </c>
      <c r="M19" s="2">
        <v>97.44</v>
      </c>
      <c r="N19" s="2">
        <v>1134584.8800000001</v>
      </c>
      <c r="O19" s="2">
        <v>724563.84</v>
      </c>
      <c r="P19">
        <v>966</v>
      </c>
      <c r="Q19">
        <v>7436</v>
      </c>
      <c r="R19">
        <f t="shared" si="1"/>
        <v>49</v>
      </c>
      <c r="S19">
        <f t="shared" si="2"/>
        <v>224</v>
      </c>
      <c r="T19" s="6">
        <v>0.05</v>
      </c>
      <c r="U19" s="6">
        <v>0.03</v>
      </c>
      <c r="V19">
        <f t="shared" si="3"/>
        <v>273</v>
      </c>
      <c r="W19" s="7">
        <f t="shared" si="4"/>
        <v>295</v>
      </c>
    </row>
    <row r="20" spans="1:23" x14ac:dyDescent="0.25">
      <c r="A20" t="s">
        <v>57</v>
      </c>
      <c r="B20" s="8" t="s">
        <v>20</v>
      </c>
      <c r="C20" t="s">
        <v>58</v>
      </c>
      <c r="D20" t="s">
        <v>468</v>
      </c>
      <c r="E20" t="s">
        <v>462</v>
      </c>
      <c r="F20" t="s">
        <v>448</v>
      </c>
      <c r="G20" s="1">
        <v>44752</v>
      </c>
      <c r="H20" s="1" t="str">
        <f t="shared" si="0"/>
        <v>julio</v>
      </c>
      <c r="I20">
        <v>577808177</v>
      </c>
      <c r="J20" s="1">
        <v>44764</v>
      </c>
      <c r="L20" s="2">
        <v>651.21</v>
      </c>
      <c r="M20" s="2">
        <v>524.96</v>
      </c>
      <c r="N20" s="2">
        <v>3343963.35</v>
      </c>
      <c r="O20" s="2">
        <v>2695669.6</v>
      </c>
      <c r="P20">
        <v>6609</v>
      </c>
      <c r="Q20">
        <v>5135</v>
      </c>
      <c r="R20">
        <f t="shared" si="1"/>
        <v>331</v>
      </c>
      <c r="S20">
        <f t="shared" si="2"/>
        <v>155</v>
      </c>
      <c r="T20" s="6">
        <v>0.05</v>
      </c>
      <c r="U20" s="6">
        <v>0.03</v>
      </c>
      <c r="V20">
        <f t="shared" si="3"/>
        <v>486</v>
      </c>
      <c r="W20" s="7">
        <f t="shared" si="4"/>
        <v>525</v>
      </c>
    </row>
    <row r="21" spans="1:23" x14ac:dyDescent="0.25">
      <c r="A21" t="s">
        <v>59</v>
      </c>
      <c r="B21" s="8" t="s">
        <v>60</v>
      </c>
      <c r="C21" t="s">
        <v>61</v>
      </c>
      <c r="D21" t="s">
        <v>468</v>
      </c>
      <c r="E21" t="s">
        <v>462</v>
      </c>
      <c r="F21" t="s">
        <v>449</v>
      </c>
      <c r="G21" s="1">
        <v>44348</v>
      </c>
      <c r="H21" s="1" t="str">
        <f t="shared" si="0"/>
        <v>junio</v>
      </c>
      <c r="I21">
        <v>251974713</v>
      </c>
      <c r="J21" s="1">
        <v>44368</v>
      </c>
      <c r="L21" s="2">
        <v>651.21</v>
      </c>
      <c r="M21" s="2">
        <v>524.96</v>
      </c>
      <c r="N21" s="2">
        <v>2456364.12</v>
      </c>
      <c r="O21" s="2">
        <v>1980149.12</v>
      </c>
      <c r="P21">
        <v>6281</v>
      </c>
      <c r="Q21">
        <v>3772</v>
      </c>
      <c r="R21">
        <f t="shared" si="1"/>
        <v>315</v>
      </c>
      <c r="S21">
        <f t="shared" si="2"/>
        <v>114</v>
      </c>
      <c r="T21" s="6">
        <v>0.05</v>
      </c>
      <c r="U21" s="6">
        <v>0.03</v>
      </c>
      <c r="V21">
        <f t="shared" si="3"/>
        <v>429</v>
      </c>
      <c r="W21" s="7">
        <f t="shared" si="4"/>
        <v>464</v>
      </c>
    </row>
    <row r="22" spans="1:23" x14ac:dyDescent="0.25">
      <c r="A22" t="s">
        <v>62</v>
      </c>
      <c r="B22" s="8" t="s">
        <v>60</v>
      </c>
      <c r="C22" t="s">
        <v>63</v>
      </c>
      <c r="D22" t="s">
        <v>468</v>
      </c>
      <c r="E22" t="s">
        <v>462</v>
      </c>
      <c r="F22" t="s">
        <v>450</v>
      </c>
      <c r="G22" s="1">
        <v>44040</v>
      </c>
      <c r="H22" s="1" t="str">
        <f t="shared" si="0"/>
        <v>julio</v>
      </c>
      <c r="I22">
        <v>819947707</v>
      </c>
      <c r="J22" s="1">
        <v>44079</v>
      </c>
      <c r="L22" s="2">
        <v>81.73</v>
      </c>
      <c r="M22" s="2">
        <v>56.67</v>
      </c>
      <c r="N22" s="2">
        <v>784771.46000000008</v>
      </c>
      <c r="O22" s="2">
        <v>544145.34</v>
      </c>
      <c r="P22">
        <v>2018</v>
      </c>
      <c r="Q22">
        <v>9602</v>
      </c>
      <c r="R22">
        <f t="shared" si="1"/>
        <v>101</v>
      </c>
      <c r="S22">
        <f t="shared" si="2"/>
        <v>289</v>
      </c>
      <c r="T22" s="6">
        <v>0.05</v>
      </c>
      <c r="U22" s="6">
        <v>0.03</v>
      </c>
      <c r="V22">
        <f t="shared" si="3"/>
        <v>390</v>
      </c>
      <c r="W22" s="7">
        <f t="shared" si="4"/>
        <v>422</v>
      </c>
    </row>
    <row r="23" spans="1:23" x14ac:dyDescent="0.25">
      <c r="A23" t="s">
        <v>64</v>
      </c>
      <c r="B23" s="8" t="s">
        <v>20</v>
      </c>
      <c r="C23" t="s">
        <v>65</v>
      </c>
      <c r="D23" t="s">
        <v>468</v>
      </c>
      <c r="E23" t="s">
        <v>462</v>
      </c>
      <c r="F23" t="s">
        <v>447</v>
      </c>
      <c r="G23" s="1">
        <v>44355</v>
      </c>
      <c r="H23" s="1" t="str">
        <f t="shared" si="0"/>
        <v>junio</v>
      </c>
      <c r="I23">
        <v>464588487</v>
      </c>
      <c r="J23" s="1">
        <v>44402</v>
      </c>
      <c r="L23" s="2">
        <v>437.2</v>
      </c>
      <c r="M23" s="2">
        <v>263.33</v>
      </c>
      <c r="N23" s="2">
        <v>398726.39999999997</v>
      </c>
      <c r="O23" s="2">
        <v>240156.96</v>
      </c>
      <c r="P23">
        <v>2888</v>
      </c>
      <c r="Q23">
        <v>912</v>
      </c>
      <c r="R23">
        <f t="shared" si="1"/>
        <v>145</v>
      </c>
      <c r="S23">
        <f t="shared" si="2"/>
        <v>28</v>
      </c>
      <c r="T23" s="6">
        <v>0.05</v>
      </c>
      <c r="U23" s="6">
        <v>0.03</v>
      </c>
      <c r="V23">
        <f t="shared" si="3"/>
        <v>173</v>
      </c>
      <c r="W23" s="7">
        <f t="shared" si="4"/>
        <v>187</v>
      </c>
    </row>
    <row r="24" spans="1:23" x14ac:dyDescent="0.25">
      <c r="A24" t="s">
        <v>66</v>
      </c>
      <c r="B24" s="8" t="s">
        <v>60</v>
      </c>
      <c r="C24" t="s">
        <v>67</v>
      </c>
      <c r="D24" t="s">
        <v>468</v>
      </c>
      <c r="E24" t="s">
        <v>462</v>
      </c>
      <c r="F24" t="s">
        <v>450</v>
      </c>
      <c r="G24" s="1">
        <v>44403</v>
      </c>
      <c r="H24" s="1" t="str">
        <f t="shared" si="0"/>
        <v>julio</v>
      </c>
      <c r="I24">
        <v>139070880</v>
      </c>
      <c r="J24" s="1">
        <v>44412</v>
      </c>
      <c r="L24" s="2">
        <v>152.58000000000001</v>
      </c>
      <c r="M24" s="2">
        <v>97.44</v>
      </c>
      <c r="N24" s="2">
        <v>460639.02</v>
      </c>
      <c r="O24" s="2">
        <v>294171.36</v>
      </c>
      <c r="P24">
        <v>9989</v>
      </c>
      <c r="Q24">
        <v>3019</v>
      </c>
      <c r="R24">
        <f t="shared" si="1"/>
        <v>500</v>
      </c>
      <c r="S24">
        <f t="shared" si="2"/>
        <v>91</v>
      </c>
      <c r="T24" s="6">
        <v>0.05</v>
      </c>
      <c r="U24" s="6">
        <v>0.03</v>
      </c>
      <c r="V24">
        <f t="shared" si="3"/>
        <v>591</v>
      </c>
      <c r="W24" s="7">
        <f t="shared" si="4"/>
        <v>639</v>
      </c>
    </row>
    <row r="25" spans="1:23" x14ac:dyDescent="0.25">
      <c r="A25" t="s">
        <v>68</v>
      </c>
      <c r="B25" s="8" t="s">
        <v>60</v>
      </c>
      <c r="C25" t="s">
        <v>69</v>
      </c>
      <c r="D25" t="s">
        <v>468</v>
      </c>
      <c r="E25" t="s">
        <v>462</v>
      </c>
      <c r="F25" t="s">
        <v>447</v>
      </c>
      <c r="G25" s="1">
        <v>44484</v>
      </c>
      <c r="H25" s="1" t="str">
        <f t="shared" si="0"/>
        <v>octubre</v>
      </c>
      <c r="I25">
        <v>416881215</v>
      </c>
      <c r="J25" s="1">
        <v>44490</v>
      </c>
      <c r="L25" s="2">
        <v>109.28</v>
      </c>
      <c r="M25" s="2">
        <v>35.840000000000003</v>
      </c>
      <c r="N25" s="2">
        <v>357345.6</v>
      </c>
      <c r="O25" s="2">
        <v>117196.80000000002</v>
      </c>
      <c r="P25">
        <v>1451</v>
      </c>
      <c r="Q25">
        <v>3270</v>
      </c>
      <c r="R25">
        <f t="shared" si="1"/>
        <v>73</v>
      </c>
      <c r="S25">
        <f t="shared" si="2"/>
        <v>99</v>
      </c>
      <c r="T25" s="6">
        <v>0.05</v>
      </c>
      <c r="U25" s="6">
        <v>0.03</v>
      </c>
      <c r="V25">
        <f t="shared" si="3"/>
        <v>172</v>
      </c>
      <c r="W25" s="7">
        <f t="shared" si="4"/>
        <v>186</v>
      </c>
    </row>
    <row r="26" spans="1:23" x14ac:dyDescent="0.25">
      <c r="A26" t="s">
        <v>71</v>
      </c>
      <c r="B26" s="8" t="s">
        <v>20</v>
      </c>
      <c r="C26" t="s">
        <v>72</v>
      </c>
      <c r="D26" t="s">
        <v>468</v>
      </c>
      <c r="E26" t="s">
        <v>462</v>
      </c>
      <c r="F26" t="s">
        <v>447</v>
      </c>
      <c r="G26" s="1">
        <v>44523</v>
      </c>
      <c r="H26" s="1" t="str">
        <f t="shared" si="0"/>
        <v>noviembre</v>
      </c>
      <c r="I26">
        <v>141818320</v>
      </c>
      <c r="J26" s="1">
        <v>44529</v>
      </c>
      <c r="L26" s="2">
        <v>154.06</v>
      </c>
      <c r="M26" s="2">
        <v>90.93</v>
      </c>
      <c r="N26" s="2">
        <v>931600.82000000007</v>
      </c>
      <c r="O26" s="2">
        <v>549853.71000000008</v>
      </c>
      <c r="P26">
        <v>7436</v>
      </c>
      <c r="Q26">
        <v>6047</v>
      </c>
      <c r="R26">
        <f t="shared" si="1"/>
        <v>372</v>
      </c>
      <c r="S26">
        <f t="shared" si="2"/>
        <v>182</v>
      </c>
      <c r="T26" s="6">
        <v>0.05</v>
      </c>
      <c r="U26" s="6">
        <v>0.03</v>
      </c>
      <c r="V26">
        <f t="shared" si="3"/>
        <v>554</v>
      </c>
      <c r="W26" s="7">
        <f t="shared" si="4"/>
        <v>599</v>
      </c>
    </row>
    <row r="27" spans="1:23" x14ac:dyDescent="0.25">
      <c r="A27" t="s">
        <v>73</v>
      </c>
      <c r="B27" s="8" t="s">
        <v>20</v>
      </c>
      <c r="C27" t="s">
        <v>74</v>
      </c>
      <c r="D27" t="s">
        <v>468</v>
      </c>
      <c r="E27" t="s">
        <v>462</v>
      </c>
      <c r="F27" t="s">
        <v>448</v>
      </c>
      <c r="G27" s="1">
        <v>44592</v>
      </c>
      <c r="H27" s="1" t="str">
        <f t="shared" si="0"/>
        <v>enero</v>
      </c>
      <c r="I27">
        <v>477993524</v>
      </c>
      <c r="J27" s="1">
        <v>44632</v>
      </c>
      <c r="L27" s="2">
        <v>81.73</v>
      </c>
      <c r="M27" s="2">
        <v>56.67</v>
      </c>
      <c r="N27" s="2">
        <v>634306.53</v>
      </c>
      <c r="O27" s="2">
        <v>439815.87</v>
      </c>
      <c r="P27">
        <v>5135</v>
      </c>
      <c r="Q27">
        <v>7761</v>
      </c>
      <c r="R27">
        <f t="shared" si="1"/>
        <v>257</v>
      </c>
      <c r="S27">
        <f t="shared" si="2"/>
        <v>233</v>
      </c>
      <c r="T27" s="6">
        <v>0.05</v>
      </c>
      <c r="U27" s="6">
        <v>0.03</v>
      </c>
      <c r="V27">
        <f t="shared" si="3"/>
        <v>490</v>
      </c>
      <c r="W27" s="7">
        <f t="shared" si="4"/>
        <v>530</v>
      </c>
    </row>
    <row r="28" spans="1:23" x14ac:dyDescent="0.25">
      <c r="A28" t="s">
        <v>75</v>
      </c>
      <c r="B28" s="8" t="s">
        <v>20</v>
      </c>
      <c r="C28" t="s">
        <v>58</v>
      </c>
      <c r="D28" t="s">
        <v>70</v>
      </c>
      <c r="E28" t="s">
        <v>462</v>
      </c>
      <c r="F28" t="s">
        <v>448</v>
      </c>
      <c r="G28" s="1">
        <v>44388</v>
      </c>
      <c r="H28" s="1" t="str">
        <f t="shared" si="0"/>
        <v>julio</v>
      </c>
      <c r="I28">
        <v>859830653</v>
      </c>
      <c r="J28" s="1">
        <v>44413</v>
      </c>
      <c r="L28" s="2">
        <v>109.28</v>
      </c>
      <c r="M28" s="2">
        <v>35.840000000000003</v>
      </c>
      <c r="N28" s="2">
        <v>202386.56</v>
      </c>
      <c r="O28" s="2">
        <v>66375.680000000008</v>
      </c>
      <c r="P28">
        <v>3772</v>
      </c>
      <c r="Q28">
        <v>1852</v>
      </c>
      <c r="R28">
        <f t="shared" si="1"/>
        <v>189</v>
      </c>
      <c r="S28">
        <f t="shared" si="2"/>
        <v>56</v>
      </c>
      <c r="T28" s="6">
        <v>0.05</v>
      </c>
      <c r="U28" s="6">
        <v>0.03</v>
      </c>
      <c r="V28">
        <f t="shared" si="3"/>
        <v>245</v>
      </c>
      <c r="W28" s="7">
        <f t="shared" si="4"/>
        <v>265</v>
      </c>
    </row>
    <row r="29" spans="1:23" x14ac:dyDescent="0.25">
      <c r="A29" t="s">
        <v>76</v>
      </c>
      <c r="B29" s="8" t="s">
        <v>20</v>
      </c>
      <c r="C29" t="s">
        <v>77</v>
      </c>
      <c r="D29" t="s">
        <v>70</v>
      </c>
      <c r="E29" t="s">
        <v>462</v>
      </c>
      <c r="F29" t="s">
        <v>447</v>
      </c>
      <c r="G29" s="1">
        <v>44799</v>
      </c>
      <c r="H29" s="1" t="str">
        <f t="shared" si="0"/>
        <v>agosto</v>
      </c>
      <c r="I29">
        <v>342066037</v>
      </c>
      <c r="J29" s="1">
        <v>44845</v>
      </c>
      <c r="L29" s="2">
        <v>109.28</v>
      </c>
      <c r="M29" s="2">
        <v>35.840000000000003</v>
      </c>
      <c r="N29" s="2">
        <v>414936.16000000003</v>
      </c>
      <c r="O29" s="2">
        <v>136084.48000000001</v>
      </c>
      <c r="P29">
        <v>9602</v>
      </c>
      <c r="Q29">
        <v>3797</v>
      </c>
      <c r="R29">
        <f t="shared" si="1"/>
        <v>481</v>
      </c>
      <c r="S29">
        <f t="shared" si="2"/>
        <v>114</v>
      </c>
      <c r="T29" s="6">
        <v>0.05</v>
      </c>
      <c r="U29" s="6">
        <v>0.03</v>
      </c>
      <c r="V29">
        <f t="shared" si="3"/>
        <v>595</v>
      </c>
      <c r="W29" s="7">
        <f t="shared" si="4"/>
        <v>643</v>
      </c>
    </row>
    <row r="30" spans="1:23" x14ac:dyDescent="0.25">
      <c r="A30" t="s">
        <v>78</v>
      </c>
      <c r="B30" s="8" t="s">
        <v>10</v>
      </c>
      <c r="C30" t="s">
        <v>79</v>
      </c>
      <c r="D30" t="s">
        <v>463</v>
      </c>
      <c r="E30" t="s">
        <v>462</v>
      </c>
      <c r="F30" t="s">
        <v>447</v>
      </c>
      <c r="G30" s="1">
        <v>44248</v>
      </c>
      <c r="H30" s="1" t="str">
        <f t="shared" si="0"/>
        <v>febrero</v>
      </c>
      <c r="I30">
        <v>749748504</v>
      </c>
      <c r="J30" s="1">
        <v>44271</v>
      </c>
      <c r="L30" s="2">
        <v>668.27</v>
      </c>
      <c r="M30" s="2">
        <v>502.54</v>
      </c>
      <c r="N30" s="2">
        <v>4075110.46</v>
      </c>
      <c r="O30" s="2">
        <v>3064488.92</v>
      </c>
      <c r="P30">
        <v>912</v>
      </c>
      <c r="Q30">
        <v>6098</v>
      </c>
      <c r="R30">
        <f t="shared" si="1"/>
        <v>46</v>
      </c>
      <c r="S30">
        <f t="shared" si="2"/>
        <v>183</v>
      </c>
      <c r="T30" s="6">
        <v>0.05</v>
      </c>
      <c r="U30" s="6">
        <v>0.03</v>
      </c>
      <c r="V30">
        <f t="shared" si="3"/>
        <v>229</v>
      </c>
      <c r="W30" s="7">
        <f t="shared" si="4"/>
        <v>248</v>
      </c>
    </row>
    <row r="31" spans="1:23" x14ac:dyDescent="0.25">
      <c r="A31" t="s">
        <v>81</v>
      </c>
      <c r="B31" s="8" t="s">
        <v>20</v>
      </c>
      <c r="C31" t="s">
        <v>48</v>
      </c>
      <c r="D31" t="s">
        <v>464</v>
      </c>
      <c r="E31" t="s">
        <v>462</v>
      </c>
      <c r="F31" t="s">
        <v>450</v>
      </c>
      <c r="G31" s="1">
        <v>44438</v>
      </c>
      <c r="H31" s="1" t="str">
        <f t="shared" si="0"/>
        <v>agosto</v>
      </c>
      <c r="I31">
        <v>828239381</v>
      </c>
      <c r="J31" s="1">
        <v>44477</v>
      </c>
      <c r="L31" s="2">
        <v>437.2</v>
      </c>
      <c r="M31" s="2">
        <v>263.33</v>
      </c>
      <c r="N31" s="2">
        <v>1439699.5999999999</v>
      </c>
      <c r="O31" s="2">
        <v>867145.69</v>
      </c>
      <c r="P31">
        <v>3019</v>
      </c>
      <c r="Q31">
        <v>3293</v>
      </c>
      <c r="R31">
        <f t="shared" si="1"/>
        <v>151</v>
      </c>
      <c r="S31">
        <f t="shared" si="2"/>
        <v>99</v>
      </c>
      <c r="T31" s="6">
        <v>0.05</v>
      </c>
      <c r="U31" s="6">
        <v>0.03</v>
      </c>
      <c r="V31">
        <f t="shared" si="3"/>
        <v>250</v>
      </c>
      <c r="W31" s="7">
        <f t="shared" si="4"/>
        <v>270</v>
      </c>
    </row>
    <row r="32" spans="1:23" x14ac:dyDescent="0.25">
      <c r="A32" t="s">
        <v>82</v>
      </c>
      <c r="B32" s="8" t="s">
        <v>17</v>
      </c>
      <c r="C32" t="s">
        <v>83</v>
      </c>
      <c r="D32" t="s">
        <v>465</v>
      </c>
      <c r="E32" t="s">
        <v>462</v>
      </c>
      <c r="F32" t="s">
        <v>448</v>
      </c>
      <c r="G32" s="1">
        <v>44611</v>
      </c>
      <c r="H32" s="1" t="str">
        <f t="shared" si="0"/>
        <v>febrero</v>
      </c>
      <c r="I32">
        <v>293212497</v>
      </c>
      <c r="J32" s="1">
        <v>44629</v>
      </c>
      <c r="L32" s="2">
        <v>154.06</v>
      </c>
      <c r="M32" s="2">
        <v>90.93</v>
      </c>
      <c r="N32" s="2">
        <v>1070408.8800000001</v>
      </c>
      <c r="O32" s="2">
        <v>631781.64</v>
      </c>
      <c r="P32">
        <v>3270</v>
      </c>
      <c r="Q32">
        <v>6948</v>
      </c>
      <c r="R32">
        <f t="shared" si="1"/>
        <v>164</v>
      </c>
      <c r="S32">
        <f t="shared" si="2"/>
        <v>209</v>
      </c>
      <c r="T32" s="6">
        <v>0.05</v>
      </c>
      <c r="U32" s="6">
        <v>0.03</v>
      </c>
      <c r="V32">
        <f t="shared" si="3"/>
        <v>373</v>
      </c>
      <c r="W32" s="7">
        <f t="shared" si="4"/>
        <v>403</v>
      </c>
    </row>
    <row r="33" spans="1:23" x14ac:dyDescent="0.25">
      <c r="A33" t="s">
        <v>84</v>
      </c>
      <c r="B33" s="8" t="s">
        <v>60</v>
      </c>
      <c r="C33" t="s">
        <v>85</v>
      </c>
      <c r="D33" t="s">
        <v>463</v>
      </c>
      <c r="E33" t="s">
        <v>462</v>
      </c>
      <c r="F33" t="s">
        <v>449</v>
      </c>
      <c r="G33" s="1">
        <v>44152</v>
      </c>
      <c r="H33" s="1" t="str">
        <f t="shared" si="0"/>
        <v>noviembre</v>
      </c>
      <c r="I33">
        <v>280654180</v>
      </c>
      <c r="J33" s="1">
        <v>44198</v>
      </c>
      <c r="L33" s="2">
        <v>81.73</v>
      </c>
      <c r="M33" s="2">
        <v>56.67</v>
      </c>
      <c r="N33" s="2">
        <v>54186.990000000005</v>
      </c>
      <c r="O33" s="2">
        <v>37572.21</v>
      </c>
      <c r="P33">
        <v>6047</v>
      </c>
      <c r="Q33">
        <v>663</v>
      </c>
      <c r="R33">
        <f t="shared" si="1"/>
        <v>303</v>
      </c>
      <c r="S33">
        <f t="shared" si="2"/>
        <v>20</v>
      </c>
      <c r="T33" s="6">
        <v>0.05</v>
      </c>
      <c r="U33" s="6">
        <v>0.03</v>
      </c>
      <c r="V33">
        <f t="shared" si="3"/>
        <v>323</v>
      </c>
      <c r="W33" s="7">
        <f t="shared" si="4"/>
        <v>349</v>
      </c>
    </row>
    <row r="34" spans="1:23" x14ac:dyDescent="0.25">
      <c r="A34" t="s">
        <v>86</v>
      </c>
      <c r="B34" s="8" t="s">
        <v>10</v>
      </c>
      <c r="C34" t="s">
        <v>87</v>
      </c>
      <c r="D34" t="s">
        <v>464</v>
      </c>
      <c r="E34" t="s">
        <v>462</v>
      </c>
      <c r="F34" t="s">
        <v>450</v>
      </c>
      <c r="G34" s="1">
        <v>44160</v>
      </c>
      <c r="H34" s="1" t="str">
        <f t="shared" si="0"/>
        <v>noviembre</v>
      </c>
      <c r="I34">
        <v>196863257</v>
      </c>
      <c r="J34" s="1">
        <v>44205</v>
      </c>
      <c r="L34" s="2">
        <v>109.28</v>
      </c>
      <c r="M34" s="2">
        <v>35.840000000000003</v>
      </c>
      <c r="N34" s="2">
        <v>553721.76</v>
      </c>
      <c r="O34" s="2">
        <v>181601.28000000003</v>
      </c>
      <c r="P34">
        <v>7761</v>
      </c>
      <c r="Q34">
        <v>5067</v>
      </c>
      <c r="R34">
        <f t="shared" si="1"/>
        <v>389</v>
      </c>
      <c r="S34">
        <f t="shared" si="2"/>
        <v>153</v>
      </c>
      <c r="T34" s="6">
        <v>0.05</v>
      </c>
      <c r="U34" s="6">
        <v>0.03</v>
      </c>
      <c r="V34">
        <f t="shared" si="3"/>
        <v>542</v>
      </c>
      <c r="W34" s="7">
        <f t="shared" si="4"/>
        <v>586</v>
      </c>
    </row>
    <row r="35" spans="1:23" x14ac:dyDescent="0.25">
      <c r="A35" t="s">
        <v>88</v>
      </c>
      <c r="B35" s="8" t="s">
        <v>10</v>
      </c>
      <c r="C35" t="s">
        <v>79</v>
      </c>
      <c r="D35" t="s">
        <v>463</v>
      </c>
      <c r="E35" t="s">
        <v>462</v>
      </c>
      <c r="F35" t="s">
        <v>448</v>
      </c>
      <c r="G35" s="1">
        <v>44840</v>
      </c>
      <c r="H35" s="1" t="str">
        <f t="shared" si="0"/>
        <v>octubre</v>
      </c>
      <c r="I35">
        <v>868451058</v>
      </c>
      <c r="J35" s="1">
        <v>44842</v>
      </c>
      <c r="L35" s="2">
        <v>9.33</v>
      </c>
      <c r="M35" s="2">
        <v>6.92</v>
      </c>
      <c r="N35" s="2">
        <v>26329.26</v>
      </c>
      <c r="O35" s="2">
        <v>19528.240000000002</v>
      </c>
      <c r="P35">
        <v>1852</v>
      </c>
      <c r="Q35">
        <v>2822</v>
      </c>
      <c r="R35">
        <f t="shared" si="1"/>
        <v>93</v>
      </c>
      <c r="S35">
        <f t="shared" si="2"/>
        <v>85</v>
      </c>
      <c r="T35" s="6">
        <v>0.05</v>
      </c>
      <c r="U35" s="6">
        <v>0.03</v>
      </c>
      <c r="V35">
        <f t="shared" si="3"/>
        <v>178</v>
      </c>
      <c r="W35" s="7">
        <f t="shared" si="4"/>
        <v>193</v>
      </c>
    </row>
    <row r="36" spans="1:23" x14ac:dyDescent="0.25">
      <c r="A36" t="s">
        <v>89</v>
      </c>
      <c r="B36" s="8" t="s">
        <v>20</v>
      </c>
      <c r="C36" t="s">
        <v>90</v>
      </c>
      <c r="D36" t="s">
        <v>463</v>
      </c>
      <c r="E36" t="s">
        <v>462</v>
      </c>
      <c r="F36" t="s">
        <v>449</v>
      </c>
      <c r="G36" s="1">
        <v>43928</v>
      </c>
      <c r="H36" s="1" t="str">
        <f t="shared" si="0"/>
        <v>abril</v>
      </c>
      <c r="I36">
        <v>492341411</v>
      </c>
      <c r="J36" s="1">
        <v>43975</v>
      </c>
      <c r="L36" s="2">
        <v>109.28</v>
      </c>
      <c r="M36" s="2">
        <v>35.840000000000003</v>
      </c>
      <c r="N36" s="2">
        <v>395484.32</v>
      </c>
      <c r="O36" s="2">
        <v>129704.96000000001</v>
      </c>
      <c r="P36">
        <v>3797</v>
      </c>
      <c r="Q36">
        <v>3619</v>
      </c>
      <c r="R36">
        <f t="shared" si="1"/>
        <v>190</v>
      </c>
      <c r="S36">
        <f t="shared" si="2"/>
        <v>109</v>
      </c>
      <c r="T36" s="6">
        <v>0.05</v>
      </c>
      <c r="U36" s="6">
        <v>0.03</v>
      </c>
      <c r="V36">
        <f t="shared" si="3"/>
        <v>299</v>
      </c>
      <c r="W36" s="7">
        <f t="shared" si="4"/>
        <v>323</v>
      </c>
    </row>
    <row r="37" spans="1:23" x14ac:dyDescent="0.25">
      <c r="A37" t="s">
        <v>91</v>
      </c>
      <c r="B37" s="8" t="s">
        <v>60</v>
      </c>
      <c r="C37" t="s">
        <v>92</v>
      </c>
      <c r="D37" t="s">
        <v>463</v>
      </c>
      <c r="E37" t="s">
        <v>462</v>
      </c>
      <c r="F37" t="s">
        <v>448</v>
      </c>
      <c r="G37" s="1">
        <v>44532</v>
      </c>
      <c r="H37" s="1" t="str">
        <f t="shared" si="0"/>
        <v>diciembre</v>
      </c>
      <c r="I37">
        <v>485770642</v>
      </c>
      <c r="J37" s="1">
        <v>44545</v>
      </c>
      <c r="L37" s="2">
        <v>421.89</v>
      </c>
      <c r="M37" s="2">
        <v>364.69</v>
      </c>
      <c r="N37" s="2">
        <v>3874215.8699999996</v>
      </c>
      <c r="O37" s="2">
        <v>3348948.27</v>
      </c>
      <c r="P37">
        <v>6098</v>
      </c>
      <c r="Q37">
        <v>9183</v>
      </c>
      <c r="R37">
        <f t="shared" si="1"/>
        <v>305</v>
      </c>
      <c r="S37">
        <f t="shared" si="2"/>
        <v>276</v>
      </c>
      <c r="T37" s="6">
        <v>0.05</v>
      </c>
      <c r="U37" s="6">
        <v>0.03</v>
      </c>
      <c r="V37">
        <f t="shared" si="3"/>
        <v>581</v>
      </c>
      <c r="W37" s="7">
        <f t="shared" si="4"/>
        <v>628</v>
      </c>
    </row>
    <row r="38" spans="1:23" x14ac:dyDescent="0.25">
      <c r="A38" t="s">
        <v>93</v>
      </c>
      <c r="B38" s="8" t="s">
        <v>20</v>
      </c>
      <c r="C38" t="s">
        <v>94</v>
      </c>
      <c r="D38" t="s">
        <v>463</v>
      </c>
      <c r="E38" t="s">
        <v>461</v>
      </c>
      <c r="F38" t="s">
        <v>448</v>
      </c>
      <c r="G38" s="1">
        <v>44163</v>
      </c>
      <c r="H38" s="1" t="str">
        <f t="shared" si="0"/>
        <v>noviembre</v>
      </c>
      <c r="I38">
        <v>536287581</v>
      </c>
      <c r="J38" s="1">
        <v>44193</v>
      </c>
      <c r="L38" s="2">
        <v>47.45</v>
      </c>
      <c r="M38" s="2">
        <v>31.79</v>
      </c>
      <c r="N38" s="2">
        <v>392316.60000000003</v>
      </c>
      <c r="O38" s="2">
        <v>262839.71999999997</v>
      </c>
      <c r="P38">
        <v>3293</v>
      </c>
      <c r="Q38">
        <v>8268</v>
      </c>
      <c r="R38">
        <f t="shared" si="1"/>
        <v>165</v>
      </c>
      <c r="S38">
        <f t="shared" si="2"/>
        <v>249</v>
      </c>
      <c r="T38" s="6">
        <v>0.05</v>
      </c>
      <c r="U38" s="6">
        <v>0.03</v>
      </c>
      <c r="V38">
        <f t="shared" si="3"/>
        <v>414</v>
      </c>
      <c r="W38" s="7">
        <f t="shared" si="4"/>
        <v>448</v>
      </c>
    </row>
    <row r="39" spans="1:23" x14ac:dyDescent="0.25">
      <c r="A39" t="s">
        <v>95</v>
      </c>
      <c r="B39" s="8" t="s">
        <v>60</v>
      </c>
      <c r="C39" t="s">
        <v>96</v>
      </c>
      <c r="D39" t="s">
        <v>463</v>
      </c>
      <c r="E39" t="s">
        <v>461</v>
      </c>
      <c r="F39" t="s">
        <v>447</v>
      </c>
      <c r="G39" s="1">
        <v>44654</v>
      </c>
      <c r="H39" s="1" t="str">
        <f t="shared" si="0"/>
        <v>abril</v>
      </c>
      <c r="I39">
        <v>851753556</v>
      </c>
      <c r="J39" s="1">
        <v>44693</v>
      </c>
      <c r="L39" s="2">
        <v>205.7</v>
      </c>
      <c r="M39" s="2">
        <v>117.11</v>
      </c>
      <c r="N39" s="2">
        <v>341462</v>
      </c>
      <c r="O39" s="2">
        <v>194402.6</v>
      </c>
      <c r="P39">
        <v>6948</v>
      </c>
      <c r="Q39">
        <v>1660</v>
      </c>
      <c r="R39">
        <f t="shared" si="1"/>
        <v>348</v>
      </c>
      <c r="S39">
        <f t="shared" si="2"/>
        <v>50</v>
      </c>
      <c r="T39" s="6">
        <v>0.05</v>
      </c>
      <c r="U39" s="6">
        <v>0.03</v>
      </c>
      <c r="V39">
        <f t="shared" si="3"/>
        <v>398</v>
      </c>
      <c r="W39" s="7">
        <f t="shared" si="4"/>
        <v>430</v>
      </c>
    </row>
    <row r="40" spans="1:23" x14ac:dyDescent="0.25">
      <c r="A40" t="s">
        <v>97</v>
      </c>
      <c r="B40" s="8" t="s">
        <v>60</v>
      </c>
      <c r="C40" t="s">
        <v>98</v>
      </c>
      <c r="D40" t="s">
        <v>463</v>
      </c>
      <c r="E40" t="s">
        <v>461</v>
      </c>
      <c r="F40" t="s">
        <v>450</v>
      </c>
      <c r="G40" s="1">
        <v>44331</v>
      </c>
      <c r="H40" s="1" t="str">
        <f t="shared" si="0"/>
        <v>mayo</v>
      </c>
      <c r="I40">
        <v>810342395</v>
      </c>
      <c r="J40" s="1">
        <v>44347</v>
      </c>
      <c r="L40" s="2">
        <v>154.06</v>
      </c>
      <c r="M40" s="2">
        <v>90.93</v>
      </c>
      <c r="N40" s="2">
        <v>1105688.6200000001</v>
      </c>
      <c r="O40" s="2">
        <v>652604.6100000001</v>
      </c>
      <c r="P40">
        <v>663</v>
      </c>
      <c r="Q40">
        <v>7177</v>
      </c>
      <c r="R40">
        <f t="shared" si="1"/>
        <v>34</v>
      </c>
      <c r="S40">
        <f t="shared" si="2"/>
        <v>216</v>
      </c>
      <c r="T40" s="6">
        <v>0.05</v>
      </c>
      <c r="U40" s="6">
        <v>0.03</v>
      </c>
      <c r="V40">
        <f t="shared" si="3"/>
        <v>250</v>
      </c>
      <c r="W40" s="7">
        <f t="shared" si="4"/>
        <v>270</v>
      </c>
    </row>
    <row r="41" spans="1:23" x14ac:dyDescent="0.25">
      <c r="A41" t="s">
        <v>99</v>
      </c>
      <c r="B41" s="8" t="s">
        <v>20</v>
      </c>
      <c r="C41" t="s">
        <v>100</v>
      </c>
      <c r="D41" t="s">
        <v>463</v>
      </c>
      <c r="E41" t="s">
        <v>461</v>
      </c>
      <c r="F41" t="s">
        <v>449</v>
      </c>
      <c r="G41" s="1">
        <v>44799</v>
      </c>
      <c r="H41" s="1" t="str">
        <f t="shared" si="0"/>
        <v>agosto</v>
      </c>
      <c r="I41">
        <v>310540425</v>
      </c>
      <c r="J41" s="1">
        <v>44805</v>
      </c>
      <c r="L41" s="2">
        <v>668.27</v>
      </c>
      <c r="M41" s="2">
        <v>502.54</v>
      </c>
      <c r="N41" s="2">
        <v>3119484.36</v>
      </c>
      <c r="O41" s="2">
        <v>2345856.7200000002</v>
      </c>
      <c r="P41">
        <v>5067</v>
      </c>
      <c r="Q41">
        <v>4668</v>
      </c>
      <c r="R41">
        <f t="shared" si="1"/>
        <v>254</v>
      </c>
      <c r="S41">
        <f t="shared" si="2"/>
        <v>141</v>
      </c>
      <c r="T41" s="6">
        <v>0.05</v>
      </c>
      <c r="U41" s="6">
        <v>0.03</v>
      </c>
      <c r="V41">
        <f t="shared" si="3"/>
        <v>395</v>
      </c>
      <c r="W41" s="7">
        <f t="shared" si="4"/>
        <v>427</v>
      </c>
    </row>
    <row r="42" spans="1:23" x14ac:dyDescent="0.25">
      <c r="A42" t="s">
        <v>101</v>
      </c>
      <c r="B42" s="8" t="s">
        <v>60</v>
      </c>
      <c r="C42" t="s">
        <v>67</v>
      </c>
      <c r="D42" t="s">
        <v>463</v>
      </c>
      <c r="E42" t="s">
        <v>461</v>
      </c>
      <c r="F42" t="s">
        <v>448</v>
      </c>
      <c r="G42" s="1">
        <v>44158</v>
      </c>
      <c r="H42" s="1" t="str">
        <f t="shared" si="0"/>
        <v>noviembre</v>
      </c>
      <c r="I42">
        <v>221146476</v>
      </c>
      <c r="J42" s="1">
        <v>44196</v>
      </c>
      <c r="L42" s="2">
        <v>9.33</v>
      </c>
      <c r="M42" s="2">
        <v>6.92</v>
      </c>
      <c r="N42" s="2">
        <v>9432.6299999999992</v>
      </c>
      <c r="O42" s="2">
        <v>6996.12</v>
      </c>
      <c r="P42">
        <v>2822</v>
      </c>
      <c r="Q42">
        <v>1011</v>
      </c>
      <c r="R42">
        <f t="shared" si="1"/>
        <v>142</v>
      </c>
      <c r="S42">
        <f t="shared" si="2"/>
        <v>31</v>
      </c>
      <c r="T42" s="6">
        <v>0.05</v>
      </c>
      <c r="U42" s="6">
        <v>0.03</v>
      </c>
      <c r="V42">
        <f t="shared" si="3"/>
        <v>173</v>
      </c>
      <c r="W42" s="7">
        <f t="shared" si="4"/>
        <v>187</v>
      </c>
    </row>
    <row r="43" spans="1:23" x14ac:dyDescent="0.25">
      <c r="A43" t="s">
        <v>102</v>
      </c>
      <c r="B43" s="8" t="s">
        <v>60</v>
      </c>
      <c r="C43" t="s">
        <v>103</v>
      </c>
      <c r="D43" t="s">
        <v>463</v>
      </c>
      <c r="E43" t="s">
        <v>461</v>
      </c>
      <c r="F43" t="s">
        <v>448</v>
      </c>
      <c r="G43" s="1">
        <v>44827</v>
      </c>
      <c r="H43" s="1" t="str">
        <f t="shared" si="0"/>
        <v>septiembre</v>
      </c>
      <c r="I43">
        <v>131271874</v>
      </c>
      <c r="J43" s="1">
        <v>44831</v>
      </c>
      <c r="L43" s="2">
        <v>109.28</v>
      </c>
      <c r="M43" s="2">
        <v>35.840000000000003</v>
      </c>
      <c r="N43" s="2">
        <v>559513.59999999998</v>
      </c>
      <c r="O43" s="2">
        <v>183500.80000000002</v>
      </c>
      <c r="P43">
        <v>3619</v>
      </c>
      <c r="Q43">
        <v>5120</v>
      </c>
      <c r="R43">
        <f t="shared" si="1"/>
        <v>181</v>
      </c>
      <c r="S43">
        <f t="shared" si="2"/>
        <v>154</v>
      </c>
      <c r="T43" s="6">
        <v>0.05</v>
      </c>
      <c r="U43" s="6">
        <v>0.03</v>
      </c>
      <c r="V43">
        <f t="shared" si="3"/>
        <v>335</v>
      </c>
      <c r="W43" s="7">
        <f t="shared" si="4"/>
        <v>362</v>
      </c>
    </row>
    <row r="44" spans="1:23" x14ac:dyDescent="0.25">
      <c r="A44" t="s">
        <v>104</v>
      </c>
      <c r="B44" s="8" t="s">
        <v>20</v>
      </c>
      <c r="C44" t="s">
        <v>105</v>
      </c>
      <c r="D44" t="s">
        <v>463</v>
      </c>
      <c r="E44" t="s">
        <v>461</v>
      </c>
      <c r="F44" t="s">
        <v>449</v>
      </c>
      <c r="G44" s="1">
        <v>44676</v>
      </c>
      <c r="H44" s="1" t="str">
        <f t="shared" si="0"/>
        <v>abril</v>
      </c>
      <c r="I44">
        <v>600340449</v>
      </c>
      <c r="J44" s="1">
        <v>44714</v>
      </c>
      <c r="L44" s="2">
        <v>9.33</v>
      </c>
      <c r="M44" s="2">
        <v>6.92</v>
      </c>
      <c r="N44" s="2">
        <v>27383.55</v>
      </c>
      <c r="O44" s="2">
        <v>20310.2</v>
      </c>
      <c r="P44">
        <v>9183</v>
      </c>
      <c r="Q44">
        <v>2935</v>
      </c>
      <c r="R44">
        <f t="shared" si="1"/>
        <v>460</v>
      </c>
      <c r="S44">
        <f t="shared" si="2"/>
        <v>89</v>
      </c>
      <c r="T44" s="6">
        <v>0.05</v>
      </c>
      <c r="U44" s="6">
        <v>0.03</v>
      </c>
      <c r="V44">
        <f t="shared" si="3"/>
        <v>549</v>
      </c>
      <c r="W44" s="7">
        <f t="shared" si="4"/>
        <v>593</v>
      </c>
    </row>
    <row r="45" spans="1:23" x14ac:dyDescent="0.25">
      <c r="A45" t="s">
        <v>106</v>
      </c>
      <c r="B45" s="8" t="s">
        <v>17</v>
      </c>
      <c r="C45" t="s">
        <v>107</v>
      </c>
      <c r="D45" t="s">
        <v>463</v>
      </c>
      <c r="E45" t="s">
        <v>461</v>
      </c>
      <c r="F45" t="s">
        <v>449</v>
      </c>
      <c r="G45" s="1">
        <v>44854</v>
      </c>
      <c r="H45" s="1" t="str">
        <f t="shared" si="0"/>
        <v>octubre</v>
      </c>
      <c r="I45">
        <v>908088529</v>
      </c>
      <c r="J45" s="1">
        <v>44887</v>
      </c>
      <c r="L45" s="2">
        <v>651.21</v>
      </c>
      <c r="M45" s="2">
        <v>524.96</v>
      </c>
      <c r="N45" s="2">
        <v>1582440.3</v>
      </c>
      <c r="O45" s="2">
        <v>1275652.8</v>
      </c>
      <c r="P45">
        <v>8268</v>
      </c>
      <c r="Q45">
        <v>2430</v>
      </c>
      <c r="R45">
        <f t="shared" si="1"/>
        <v>414</v>
      </c>
      <c r="S45">
        <f t="shared" si="2"/>
        <v>73</v>
      </c>
      <c r="T45" s="6">
        <v>0.05</v>
      </c>
      <c r="U45" s="6">
        <v>0.03</v>
      </c>
      <c r="V45">
        <f t="shared" si="3"/>
        <v>487</v>
      </c>
      <c r="W45" s="7">
        <f t="shared" si="4"/>
        <v>526</v>
      </c>
    </row>
    <row r="46" spans="1:23" x14ac:dyDescent="0.25">
      <c r="A46" t="s">
        <v>108</v>
      </c>
      <c r="B46" s="8" t="s">
        <v>24</v>
      </c>
      <c r="C46" t="s">
        <v>109</v>
      </c>
      <c r="D46" t="s">
        <v>463</v>
      </c>
      <c r="E46" t="s">
        <v>461</v>
      </c>
      <c r="F46" t="s">
        <v>447</v>
      </c>
      <c r="G46" s="1">
        <v>44047</v>
      </c>
      <c r="H46" s="1" t="str">
        <f t="shared" si="0"/>
        <v>agosto</v>
      </c>
      <c r="I46">
        <v>404564940</v>
      </c>
      <c r="J46" s="1">
        <v>44071</v>
      </c>
      <c r="L46" s="2">
        <v>205.7</v>
      </c>
      <c r="M46" s="2">
        <v>117.11</v>
      </c>
      <c r="N46" s="2">
        <v>1771282.7</v>
      </c>
      <c r="O46" s="2">
        <v>1008434.21</v>
      </c>
      <c r="P46">
        <v>1660</v>
      </c>
      <c r="Q46">
        <v>8611</v>
      </c>
      <c r="R46">
        <f t="shared" si="1"/>
        <v>83</v>
      </c>
      <c r="S46">
        <f t="shared" si="2"/>
        <v>259</v>
      </c>
      <c r="T46" s="6">
        <v>0.05</v>
      </c>
      <c r="U46" s="6">
        <v>0.03</v>
      </c>
      <c r="V46">
        <f t="shared" si="3"/>
        <v>342</v>
      </c>
      <c r="W46" s="7">
        <f t="shared" si="4"/>
        <v>370</v>
      </c>
    </row>
    <row r="47" spans="1:23" x14ac:dyDescent="0.25">
      <c r="A47" t="s">
        <v>110</v>
      </c>
      <c r="B47" s="8" t="s">
        <v>17</v>
      </c>
      <c r="C47" t="s">
        <v>83</v>
      </c>
      <c r="D47" t="s">
        <v>463</v>
      </c>
      <c r="E47" t="s">
        <v>461</v>
      </c>
      <c r="F47" t="s">
        <v>449</v>
      </c>
      <c r="G47" s="1">
        <v>44217</v>
      </c>
      <c r="H47" s="1" t="str">
        <f t="shared" si="0"/>
        <v>enero</v>
      </c>
      <c r="I47">
        <v>760131013</v>
      </c>
      <c r="J47" s="1">
        <v>44224</v>
      </c>
      <c r="L47" s="2">
        <v>81.73</v>
      </c>
      <c r="M47" s="2">
        <v>56.67</v>
      </c>
      <c r="N47" s="2">
        <v>695767.49</v>
      </c>
      <c r="O47" s="2">
        <v>482431.71</v>
      </c>
      <c r="P47">
        <v>7177</v>
      </c>
      <c r="Q47">
        <v>8513</v>
      </c>
      <c r="R47">
        <f t="shared" si="1"/>
        <v>359</v>
      </c>
      <c r="S47">
        <f t="shared" si="2"/>
        <v>256</v>
      </c>
      <c r="T47" s="6">
        <v>0.05</v>
      </c>
      <c r="U47" s="6">
        <v>0.03</v>
      </c>
      <c r="V47">
        <f t="shared" si="3"/>
        <v>615</v>
      </c>
      <c r="W47" s="7">
        <f t="shared" si="4"/>
        <v>665</v>
      </c>
    </row>
    <row r="48" spans="1:23" x14ac:dyDescent="0.25">
      <c r="A48" t="s">
        <v>111</v>
      </c>
      <c r="B48" s="8" t="s">
        <v>24</v>
      </c>
      <c r="C48" t="s">
        <v>112</v>
      </c>
      <c r="D48" t="s">
        <v>463</v>
      </c>
      <c r="E48" t="s">
        <v>461</v>
      </c>
      <c r="F48" t="s">
        <v>450</v>
      </c>
      <c r="G48" s="1">
        <v>44867</v>
      </c>
      <c r="H48" s="1" t="str">
        <f t="shared" si="0"/>
        <v>noviembre</v>
      </c>
      <c r="I48">
        <v>115460574</v>
      </c>
      <c r="J48" s="1">
        <v>44884</v>
      </c>
      <c r="L48" s="2">
        <v>109.28</v>
      </c>
      <c r="M48" s="2">
        <v>35.840000000000003</v>
      </c>
      <c r="N48" s="2">
        <v>678082.4</v>
      </c>
      <c r="O48" s="2">
        <v>222387.20000000001</v>
      </c>
      <c r="P48">
        <v>4668</v>
      </c>
      <c r="Q48">
        <v>6205</v>
      </c>
      <c r="R48">
        <f t="shared" si="1"/>
        <v>234</v>
      </c>
      <c r="S48">
        <f t="shared" si="2"/>
        <v>187</v>
      </c>
      <c r="T48" s="6">
        <v>0.05</v>
      </c>
      <c r="U48" s="6">
        <v>0.03</v>
      </c>
      <c r="V48">
        <f t="shared" si="3"/>
        <v>421</v>
      </c>
      <c r="W48" s="7">
        <f t="shared" si="4"/>
        <v>455</v>
      </c>
    </row>
    <row r="49" spans="1:23" x14ac:dyDescent="0.25">
      <c r="A49" t="s">
        <v>113</v>
      </c>
      <c r="B49" s="8" t="s">
        <v>20</v>
      </c>
      <c r="C49" t="s">
        <v>114</v>
      </c>
      <c r="D49" t="s">
        <v>463</v>
      </c>
      <c r="E49" t="s">
        <v>461</v>
      </c>
      <c r="F49" t="s">
        <v>449</v>
      </c>
      <c r="G49" s="1">
        <v>44600</v>
      </c>
      <c r="H49" s="1" t="str">
        <f t="shared" si="0"/>
        <v>febrero</v>
      </c>
      <c r="I49">
        <v>731539952</v>
      </c>
      <c r="J49" s="1">
        <v>44601</v>
      </c>
      <c r="L49" s="2">
        <v>47.45</v>
      </c>
      <c r="M49" s="2">
        <v>31.79</v>
      </c>
      <c r="N49" s="2">
        <v>369303.35000000003</v>
      </c>
      <c r="O49" s="2">
        <v>247421.57</v>
      </c>
      <c r="P49">
        <v>1011</v>
      </c>
      <c r="Q49">
        <v>7783</v>
      </c>
      <c r="R49">
        <f t="shared" si="1"/>
        <v>51</v>
      </c>
      <c r="S49">
        <f t="shared" si="2"/>
        <v>234</v>
      </c>
      <c r="T49" s="6">
        <v>0.05</v>
      </c>
      <c r="U49" s="6">
        <v>0.03</v>
      </c>
      <c r="V49">
        <f t="shared" si="3"/>
        <v>285</v>
      </c>
      <c r="W49" s="7">
        <f t="shared" si="4"/>
        <v>308</v>
      </c>
    </row>
    <row r="50" spans="1:23" x14ac:dyDescent="0.25">
      <c r="A50" t="s">
        <v>115</v>
      </c>
      <c r="B50" s="8" t="s">
        <v>17</v>
      </c>
      <c r="C50" t="s">
        <v>116</v>
      </c>
      <c r="D50" t="s">
        <v>463</v>
      </c>
      <c r="E50" t="s">
        <v>461</v>
      </c>
      <c r="F50" t="s">
        <v>447</v>
      </c>
      <c r="G50" s="1">
        <v>44776</v>
      </c>
      <c r="H50" s="1" t="str">
        <f t="shared" si="0"/>
        <v>agosto</v>
      </c>
      <c r="I50">
        <v>439667975</v>
      </c>
      <c r="J50" s="1">
        <v>44825</v>
      </c>
      <c r="L50" s="2">
        <v>421.89</v>
      </c>
      <c r="M50" s="2">
        <v>364.69</v>
      </c>
      <c r="N50" s="2">
        <v>2691236.31</v>
      </c>
      <c r="O50" s="2">
        <v>2326357.5099999998</v>
      </c>
      <c r="P50">
        <v>5120</v>
      </c>
      <c r="Q50">
        <v>6379</v>
      </c>
      <c r="R50">
        <f t="shared" si="1"/>
        <v>256</v>
      </c>
      <c r="S50">
        <f t="shared" si="2"/>
        <v>192</v>
      </c>
      <c r="T50" s="6">
        <v>0.05</v>
      </c>
      <c r="U50" s="6">
        <v>0.03</v>
      </c>
      <c r="V50">
        <f t="shared" si="3"/>
        <v>448</v>
      </c>
      <c r="W50" s="7">
        <f t="shared" si="4"/>
        <v>484</v>
      </c>
    </row>
    <row r="51" spans="1:23" x14ac:dyDescent="0.25">
      <c r="A51" t="s">
        <v>117</v>
      </c>
      <c r="B51" s="8" t="s">
        <v>60</v>
      </c>
      <c r="C51" t="s">
        <v>118</v>
      </c>
      <c r="D51" t="s">
        <v>463</v>
      </c>
      <c r="E51" t="s">
        <v>461</v>
      </c>
      <c r="F51" t="s">
        <v>449</v>
      </c>
      <c r="G51" s="1">
        <v>44815</v>
      </c>
      <c r="H51" s="1" t="str">
        <f t="shared" si="0"/>
        <v>septiembre</v>
      </c>
      <c r="I51">
        <v>291455972</v>
      </c>
      <c r="J51" s="1">
        <v>44820</v>
      </c>
      <c r="L51" s="2">
        <v>109.28</v>
      </c>
      <c r="M51" s="2">
        <v>35.840000000000003</v>
      </c>
      <c r="N51" s="2">
        <v>781789.12</v>
      </c>
      <c r="O51" s="2">
        <v>256399.36000000002</v>
      </c>
      <c r="P51">
        <v>2935</v>
      </c>
      <c r="Q51">
        <v>7154</v>
      </c>
      <c r="R51">
        <f t="shared" si="1"/>
        <v>147</v>
      </c>
      <c r="S51">
        <f t="shared" si="2"/>
        <v>215</v>
      </c>
      <c r="T51" s="6">
        <v>0.05</v>
      </c>
      <c r="U51" s="6">
        <v>0.03</v>
      </c>
      <c r="V51">
        <f t="shared" si="3"/>
        <v>362</v>
      </c>
      <c r="W51" s="7">
        <f t="shared" si="4"/>
        <v>391</v>
      </c>
    </row>
    <row r="52" spans="1:23" x14ac:dyDescent="0.25">
      <c r="A52" t="s">
        <v>119</v>
      </c>
      <c r="B52" s="8" t="s">
        <v>20</v>
      </c>
      <c r="C52" t="s">
        <v>74</v>
      </c>
      <c r="D52" t="s">
        <v>463</v>
      </c>
      <c r="E52" t="s">
        <v>461</v>
      </c>
      <c r="F52" t="s">
        <v>449</v>
      </c>
      <c r="G52" s="1">
        <v>44805</v>
      </c>
      <c r="H52" s="1" t="str">
        <f t="shared" si="0"/>
        <v>septiembre</v>
      </c>
      <c r="I52">
        <v>508827769</v>
      </c>
      <c r="J52" s="1">
        <v>44817</v>
      </c>
      <c r="L52" s="2">
        <v>205.7</v>
      </c>
      <c r="M52" s="2">
        <v>117.11</v>
      </c>
      <c r="N52" s="2">
        <v>472904.3</v>
      </c>
      <c r="O52" s="2">
        <v>269235.89</v>
      </c>
      <c r="P52">
        <v>2430</v>
      </c>
      <c r="Q52">
        <v>2299</v>
      </c>
      <c r="R52">
        <f t="shared" si="1"/>
        <v>122</v>
      </c>
      <c r="S52">
        <f t="shared" si="2"/>
        <v>69</v>
      </c>
      <c r="T52" s="6">
        <v>0.05</v>
      </c>
      <c r="U52" s="6">
        <v>0.03</v>
      </c>
      <c r="V52">
        <f t="shared" si="3"/>
        <v>191</v>
      </c>
      <c r="W52" s="7">
        <f t="shared" si="4"/>
        <v>207</v>
      </c>
    </row>
    <row r="53" spans="1:23" x14ac:dyDescent="0.25">
      <c r="A53" t="s">
        <v>120</v>
      </c>
      <c r="B53" s="8" t="s">
        <v>20</v>
      </c>
      <c r="C53" t="s">
        <v>121</v>
      </c>
      <c r="D53" t="s">
        <v>463</v>
      </c>
      <c r="E53" t="s">
        <v>461</v>
      </c>
      <c r="F53" t="s">
        <v>450</v>
      </c>
      <c r="G53" s="1">
        <v>43938</v>
      </c>
      <c r="H53" s="1" t="str">
        <f t="shared" si="0"/>
        <v>abril</v>
      </c>
      <c r="I53">
        <v>934019696</v>
      </c>
      <c r="J53" s="1">
        <v>43958</v>
      </c>
      <c r="L53" s="2">
        <v>154.06</v>
      </c>
      <c r="M53" s="2">
        <v>90.93</v>
      </c>
      <c r="N53" s="2">
        <v>930368.34</v>
      </c>
      <c r="O53" s="2">
        <v>549126.27</v>
      </c>
      <c r="P53">
        <v>8611</v>
      </c>
      <c r="Q53">
        <v>6039</v>
      </c>
      <c r="R53">
        <f t="shared" si="1"/>
        <v>431</v>
      </c>
      <c r="S53">
        <f t="shared" si="2"/>
        <v>182</v>
      </c>
      <c r="T53" s="6">
        <v>0.05</v>
      </c>
      <c r="U53" s="6">
        <v>0.03</v>
      </c>
      <c r="V53">
        <f t="shared" si="3"/>
        <v>613</v>
      </c>
      <c r="W53" s="7">
        <f t="shared" si="4"/>
        <v>663</v>
      </c>
    </row>
    <row r="54" spans="1:23" x14ac:dyDescent="0.25">
      <c r="A54" t="s">
        <v>122</v>
      </c>
      <c r="B54" s="8" t="s">
        <v>20</v>
      </c>
      <c r="C54" t="s">
        <v>52</v>
      </c>
      <c r="D54" t="s">
        <v>463</v>
      </c>
      <c r="E54" t="s">
        <v>461</v>
      </c>
      <c r="F54" t="s">
        <v>449</v>
      </c>
      <c r="G54" s="1">
        <v>44160</v>
      </c>
      <c r="H54" s="1" t="str">
        <f t="shared" si="0"/>
        <v>noviembre</v>
      </c>
      <c r="I54">
        <v>579580581</v>
      </c>
      <c r="J54" s="1">
        <v>44177</v>
      </c>
      <c r="L54" s="2">
        <v>47.45</v>
      </c>
      <c r="M54" s="2">
        <v>31.79</v>
      </c>
      <c r="N54" s="2">
        <v>456848.60000000003</v>
      </c>
      <c r="O54" s="2">
        <v>306074.12</v>
      </c>
      <c r="P54">
        <v>8513</v>
      </c>
      <c r="Q54">
        <v>9628</v>
      </c>
      <c r="R54">
        <f t="shared" si="1"/>
        <v>426</v>
      </c>
      <c r="S54">
        <f t="shared" si="2"/>
        <v>289</v>
      </c>
      <c r="T54" s="6">
        <v>0.05</v>
      </c>
      <c r="U54" s="6">
        <v>0.03</v>
      </c>
      <c r="V54">
        <f t="shared" si="3"/>
        <v>715</v>
      </c>
      <c r="W54" s="7">
        <f t="shared" si="4"/>
        <v>773</v>
      </c>
    </row>
    <row r="55" spans="1:23" x14ac:dyDescent="0.25">
      <c r="A55" t="s">
        <v>123</v>
      </c>
      <c r="B55" s="8" t="s">
        <v>24</v>
      </c>
      <c r="C55" t="s">
        <v>124</v>
      </c>
      <c r="D55" t="s">
        <v>463</v>
      </c>
      <c r="E55" t="s">
        <v>461</v>
      </c>
      <c r="F55" t="s">
        <v>447</v>
      </c>
      <c r="G55" s="1">
        <v>44435</v>
      </c>
      <c r="H55" s="1" t="str">
        <f t="shared" si="0"/>
        <v>agosto</v>
      </c>
      <c r="I55">
        <v>778371751</v>
      </c>
      <c r="J55" s="1">
        <v>44442</v>
      </c>
      <c r="L55" s="2">
        <v>421.89</v>
      </c>
      <c r="M55" s="2">
        <v>364.69</v>
      </c>
      <c r="N55" s="2">
        <v>2680267.17</v>
      </c>
      <c r="O55" s="2">
        <v>2316875.5699999998</v>
      </c>
      <c r="P55">
        <v>6205</v>
      </c>
      <c r="Q55">
        <v>6353</v>
      </c>
      <c r="R55">
        <f t="shared" si="1"/>
        <v>311</v>
      </c>
      <c r="S55">
        <f t="shared" si="2"/>
        <v>191</v>
      </c>
      <c r="T55" s="6">
        <v>0.05</v>
      </c>
      <c r="U55" s="6">
        <v>0.03</v>
      </c>
      <c r="V55">
        <f t="shared" si="3"/>
        <v>502</v>
      </c>
      <c r="W55" s="7">
        <f t="shared" si="4"/>
        <v>543</v>
      </c>
    </row>
    <row r="56" spans="1:23" x14ac:dyDescent="0.25">
      <c r="A56" t="s">
        <v>125</v>
      </c>
      <c r="B56" s="8" t="s">
        <v>20</v>
      </c>
      <c r="C56" t="s">
        <v>126</v>
      </c>
      <c r="D56" t="s">
        <v>463</v>
      </c>
      <c r="E56" t="s">
        <v>461</v>
      </c>
      <c r="F56" t="s">
        <v>450</v>
      </c>
      <c r="G56" s="1">
        <v>44393</v>
      </c>
      <c r="H56" s="1" t="str">
        <f t="shared" si="0"/>
        <v>julio</v>
      </c>
      <c r="I56">
        <v>233567035</v>
      </c>
      <c r="J56" s="1">
        <v>44425</v>
      </c>
      <c r="L56" s="2">
        <v>154.06</v>
      </c>
      <c r="M56" s="2">
        <v>90.93</v>
      </c>
      <c r="N56" s="2">
        <v>1006165.86</v>
      </c>
      <c r="O56" s="2">
        <v>593863.83000000007</v>
      </c>
      <c r="P56">
        <v>7783</v>
      </c>
      <c r="Q56">
        <v>6531</v>
      </c>
      <c r="R56">
        <f t="shared" si="1"/>
        <v>390</v>
      </c>
      <c r="S56">
        <f t="shared" si="2"/>
        <v>196</v>
      </c>
      <c r="T56" s="6">
        <v>0.05</v>
      </c>
      <c r="U56" s="6">
        <v>0.03</v>
      </c>
      <c r="V56">
        <f t="shared" si="3"/>
        <v>586</v>
      </c>
      <c r="W56" s="7">
        <f t="shared" si="4"/>
        <v>633</v>
      </c>
    </row>
    <row r="57" spans="1:23" x14ac:dyDescent="0.25">
      <c r="A57" t="s">
        <v>127</v>
      </c>
      <c r="B57" s="8" t="s">
        <v>20</v>
      </c>
      <c r="C57" t="s">
        <v>126</v>
      </c>
      <c r="D57" t="s">
        <v>463</v>
      </c>
      <c r="E57" t="s">
        <v>461</v>
      </c>
      <c r="F57" t="s">
        <v>448</v>
      </c>
      <c r="G57" s="1">
        <v>44858</v>
      </c>
      <c r="H57" s="1" t="str">
        <f t="shared" si="0"/>
        <v>octubre</v>
      </c>
      <c r="I57">
        <v>868652760</v>
      </c>
      <c r="J57" s="1">
        <v>44903</v>
      </c>
      <c r="L57" s="2">
        <v>47.45</v>
      </c>
      <c r="M57" s="2">
        <v>31.79</v>
      </c>
      <c r="N57" s="2">
        <v>119099.5</v>
      </c>
      <c r="O57" s="2">
        <v>79792.899999999994</v>
      </c>
      <c r="P57">
        <v>6379</v>
      </c>
      <c r="Q57">
        <v>2510</v>
      </c>
      <c r="R57">
        <f t="shared" si="1"/>
        <v>319</v>
      </c>
      <c r="S57">
        <f t="shared" si="2"/>
        <v>76</v>
      </c>
      <c r="T57" s="6">
        <v>0.05</v>
      </c>
      <c r="U57" s="6">
        <v>0.03</v>
      </c>
      <c r="V57">
        <f t="shared" si="3"/>
        <v>395</v>
      </c>
      <c r="W57" s="7">
        <f t="shared" si="4"/>
        <v>427</v>
      </c>
    </row>
    <row r="58" spans="1:23" x14ac:dyDescent="0.25">
      <c r="A58" t="s">
        <v>128</v>
      </c>
      <c r="B58" s="8" t="s">
        <v>10</v>
      </c>
      <c r="C58" t="s">
        <v>129</v>
      </c>
      <c r="D58" t="s">
        <v>463</v>
      </c>
      <c r="E58" t="s">
        <v>461</v>
      </c>
      <c r="F58" t="s">
        <v>449</v>
      </c>
      <c r="G58" s="1">
        <v>44188</v>
      </c>
      <c r="H58" s="1" t="str">
        <f t="shared" si="0"/>
        <v>diciembre</v>
      </c>
      <c r="I58">
        <v>177427756</v>
      </c>
      <c r="J58" s="1">
        <v>44227</v>
      </c>
      <c r="L58" s="2">
        <v>154.06</v>
      </c>
      <c r="M58" s="2">
        <v>90.93</v>
      </c>
      <c r="N58" s="2">
        <v>565554.26</v>
      </c>
      <c r="O58" s="2">
        <v>333804.03000000003</v>
      </c>
      <c r="P58">
        <v>7154</v>
      </c>
      <c r="Q58">
        <v>3671</v>
      </c>
      <c r="R58">
        <f t="shared" si="1"/>
        <v>358</v>
      </c>
      <c r="S58">
        <f t="shared" si="2"/>
        <v>111</v>
      </c>
      <c r="T58" s="6">
        <v>0.05</v>
      </c>
      <c r="U58" s="6">
        <v>0.03</v>
      </c>
      <c r="V58">
        <f t="shared" si="3"/>
        <v>469</v>
      </c>
      <c r="W58" s="7">
        <f t="shared" si="4"/>
        <v>507</v>
      </c>
    </row>
    <row r="59" spans="1:23" x14ac:dyDescent="0.25">
      <c r="A59" t="s">
        <v>130</v>
      </c>
      <c r="B59" s="8" t="s">
        <v>10</v>
      </c>
      <c r="C59" t="s">
        <v>131</v>
      </c>
      <c r="D59" t="s">
        <v>463</v>
      </c>
      <c r="E59" t="s">
        <v>461</v>
      </c>
      <c r="F59" t="s">
        <v>449</v>
      </c>
      <c r="G59" s="1">
        <v>44022</v>
      </c>
      <c r="H59" s="1" t="str">
        <f t="shared" si="0"/>
        <v>julio</v>
      </c>
      <c r="I59">
        <v>674003350</v>
      </c>
      <c r="J59" s="1">
        <v>44042</v>
      </c>
      <c r="L59" s="2">
        <v>205.7</v>
      </c>
      <c r="M59" s="2">
        <v>117.11</v>
      </c>
      <c r="N59" s="2">
        <v>292916.8</v>
      </c>
      <c r="O59" s="2">
        <v>166764.63999999998</v>
      </c>
      <c r="P59">
        <v>2299</v>
      </c>
      <c r="Q59">
        <v>1424</v>
      </c>
      <c r="R59">
        <f t="shared" si="1"/>
        <v>115</v>
      </c>
      <c r="S59">
        <f t="shared" si="2"/>
        <v>43</v>
      </c>
      <c r="T59" s="6">
        <v>0.05</v>
      </c>
      <c r="U59" s="6">
        <v>0.03</v>
      </c>
      <c r="V59">
        <f t="shared" si="3"/>
        <v>158</v>
      </c>
      <c r="W59" s="7">
        <f t="shared" si="4"/>
        <v>171</v>
      </c>
    </row>
    <row r="60" spans="1:23" x14ac:dyDescent="0.25">
      <c r="A60" t="s">
        <v>132</v>
      </c>
      <c r="B60" s="8" t="s">
        <v>10</v>
      </c>
      <c r="C60" t="s">
        <v>133</v>
      </c>
      <c r="D60" t="s">
        <v>463</v>
      </c>
      <c r="E60" t="s">
        <v>461</v>
      </c>
      <c r="F60" t="s">
        <v>449</v>
      </c>
      <c r="G60" s="1">
        <v>44577</v>
      </c>
      <c r="H60" s="1" t="str">
        <f t="shared" si="0"/>
        <v>enero</v>
      </c>
      <c r="I60">
        <v>442803370</v>
      </c>
      <c r="J60" s="1">
        <v>44610</v>
      </c>
      <c r="L60" s="2">
        <v>109.28</v>
      </c>
      <c r="M60" s="2">
        <v>35.840000000000003</v>
      </c>
      <c r="N60" s="2">
        <v>460287.36</v>
      </c>
      <c r="O60" s="2">
        <v>150958.08000000002</v>
      </c>
      <c r="P60">
        <v>6039</v>
      </c>
      <c r="Q60">
        <v>4212</v>
      </c>
      <c r="R60">
        <f t="shared" si="1"/>
        <v>302</v>
      </c>
      <c r="S60">
        <f t="shared" si="2"/>
        <v>127</v>
      </c>
      <c r="T60" s="6">
        <v>0.05</v>
      </c>
      <c r="U60" s="6">
        <v>0.03</v>
      </c>
      <c r="V60">
        <f t="shared" si="3"/>
        <v>429</v>
      </c>
      <c r="W60" s="7">
        <f t="shared" si="4"/>
        <v>464</v>
      </c>
    </row>
    <row r="61" spans="1:23" x14ac:dyDescent="0.25">
      <c r="A61" t="s">
        <v>134</v>
      </c>
      <c r="B61" s="8" t="s">
        <v>60</v>
      </c>
      <c r="C61" t="s">
        <v>135</v>
      </c>
      <c r="D61" t="s">
        <v>463</v>
      </c>
      <c r="E61" t="s">
        <v>461</v>
      </c>
      <c r="F61" t="s">
        <v>447</v>
      </c>
      <c r="G61" s="1">
        <v>44131</v>
      </c>
      <c r="H61" s="1" t="str">
        <f t="shared" si="0"/>
        <v>octubre</v>
      </c>
      <c r="I61">
        <v>788564145</v>
      </c>
      <c r="J61" s="1">
        <v>44166</v>
      </c>
      <c r="L61" s="2">
        <v>255.28</v>
      </c>
      <c r="M61" s="2">
        <v>159.41999999999999</v>
      </c>
      <c r="N61" s="2">
        <v>640497.52</v>
      </c>
      <c r="O61" s="2">
        <v>399984.77999999997</v>
      </c>
      <c r="P61">
        <v>9628</v>
      </c>
      <c r="Q61">
        <v>2509</v>
      </c>
      <c r="R61">
        <f t="shared" si="1"/>
        <v>482</v>
      </c>
      <c r="S61">
        <f t="shared" si="2"/>
        <v>76</v>
      </c>
      <c r="T61" s="6">
        <v>0.05</v>
      </c>
      <c r="U61" s="6">
        <v>0.03</v>
      </c>
      <c r="V61">
        <f t="shared" si="3"/>
        <v>558</v>
      </c>
      <c r="W61" s="7">
        <f t="shared" si="4"/>
        <v>603</v>
      </c>
    </row>
    <row r="62" spans="1:23" x14ac:dyDescent="0.25">
      <c r="A62" t="s">
        <v>136</v>
      </c>
      <c r="B62" s="8" t="s">
        <v>20</v>
      </c>
      <c r="C62" t="s">
        <v>137</v>
      </c>
      <c r="D62" t="s">
        <v>463</v>
      </c>
      <c r="E62" t="s">
        <v>461</v>
      </c>
      <c r="F62" t="s">
        <v>450</v>
      </c>
      <c r="G62" s="1">
        <v>44763</v>
      </c>
      <c r="H62" s="1" t="str">
        <f t="shared" si="0"/>
        <v>julio</v>
      </c>
      <c r="I62">
        <v>386334502</v>
      </c>
      <c r="J62" s="1">
        <v>44784</v>
      </c>
      <c r="L62" s="2">
        <v>437.2</v>
      </c>
      <c r="M62" s="2">
        <v>263.33</v>
      </c>
      <c r="N62" s="2">
        <v>1669666.8</v>
      </c>
      <c r="O62" s="2">
        <v>1005657.2699999999</v>
      </c>
      <c r="P62">
        <v>6353</v>
      </c>
      <c r="Q62">
        <v>3819</v>
      </c>
      <c r="R62">
        <f t="shared" si="1"/>
        <v>318</v>
      </c>
      <c r="S62">
        <f t="shared" si="2"/>
        <v>115</v>
      </c>
      <c r="T62" s="6">
        <v>0.05</v>
      </c>
      <c r="U62" s="6">
        <v>0.03</v>
      </c>
      <c r="V62">
        <f t="shared" si="3"/>
        <v>433</v>
      </c>
      <c r="W62" s="7">
        <f t="shared" si="4"/>
        <v>468</v>
      </c>
    </row>
    <row r="63" spans="1:23" x14ac:dyDescent="0.25">
      <c r="A63" t="s">
        <v>138</v>
      </c>
      <c r="B63" s="8" t="s">
        <v>10</v>
      </c>
      <c r="C63" t="s">
        <v>139</v>
      </c>
      <c r="D63" t="s">
        <v>463</v>
      </c>
      <c r="E63" t="s">
        <v>461</v>
      </c>
      <c r="F63" t="s">
        <v>447</v>
      </c>
      <c r="G63" s="1">
        <v>44522</v>
      </c>
      <c r="H63" s="1" t="str">
        <f t="shared" si="0"/>
        <v>noviembre</v>
      </c>
      <c r="I63">
        <v>231475770</v>
      </c>
      <c r="J63" s="1">
        <v>44523</v>
      </c>
      <c r="L63" s="2">
        <v>81.73</v>
      </c>
      <c r="M63" s="2">
        <v>56.67</v>
      </c>
      <c r="N63" s="2">
        <v>627604.67000000004</v>
      </c>
      <c r="O63" s="2">
        <v>435168.93</v>
      </c>
      <c r="P63">
        <v>6531</v>
      </c>
      <c r="Q63">
        <v>7679</v>
      </c>
      <c r="R63">
        <f t="shared" si="1"/>
        <v>327</v>
      </c>
      <c r="S63">
        <f t="shared" si="2"/>
        <v>231</v>
      </c>
      <c r="T63" s="6">
        <v>0.05</v>
      </c>
      <c r="U63" s="6">
        <v>0.03</v>
      </c>
      <c r="V63">
        <f t="shared" si="3"/>
        <v>558</v>
      </c>
      <c r="W63" s="7">
        <f t="shared" si="4"/>
        <v>603</v>
      </c>
    </row>
    <row r="64" spans="1:23" x14ac:dyDescent="0.25">
      <c r="A64" t="s">
        <v>140</v>
      </c>
      <c r="B64" s="8" t="s">
        <v>60</v>
      </c>
      <c r="C64" t="s">
        <v>141</v>
      </c>
      <c r="D64" t="s">
        <v>463</v>
      </c>
      <c r="E64" t="s">
        <v>461</v>
      </c>
      <c r="F64" t="s">
        <v>450</v>
      </c>
      <c r="G64" s="1">
        <v>44214</v>
      </c>
      <c r="H64" s="1" t="str">
        <f t="shared" si="0"/>
        <v>enero</v>
      </c>
      <c r="I64">
        <v>489661777</v>
      </c>
      <c r="J64" s="1">
        <v>44238</v>
      </c>
      <c r="L64" s="2">
        <v>668.27</v>
      </c>
      <c r="M64" s="2">
        <v>502.54</v>
      </c>
      <c r="N64" s="2">
        <v>438385.12</v>
      </c>
      <c r="O64" s="2">
        <v>329666.24</v>
      </c>
      <c r="P64">
        <v>2510</v>
      </c>
      <c r="Q64">
        <v>656</v>
      </c>
      <c r="R64">
        <f t="shared" si="1"/>
        <v>126</v>
      </c>
      <c r="S64">
        <f t="shared" si="2"/>
        <v>20</v>
      </c>
      <c r="T64" s="6">
        <v>0.05</v>
      </c>
      <c r="U64" s="6">
        <v>0.03</v>
      </c>
      <c r="V64">
        <f t="shared" si="3"/>
        <v>146</v>
      </c>
      <c r="W64" s="7">
        <f t="shared" si="4"/>
        <v>158</v>
      </c>
    </row>
    <row r="65" spans="1:23" x14ac:dyDescent="0.25">
      <c r="A65" t="s">
        <v>142</v>
      </c>
      <c r="B65" s="8" t="s">
        <v>20</v>
      </c>
      <c r="C65" t="s">
        <v>143</v>
      </c>
      <c r="D65" t="s">
        <v>463</v>
      </c>
      <c r="E65" t="s">
        <v>461</v>
      </c>
      <c r="F65" t="s">
        <v>449</v>
      </c>
      <c r="G65" s="1">
        <v>44791</v>
      </c>
      <c r="H65" s="1" t="str">
        <f t="shared" si="0"/>
        <v>agosto</v>
      </c>
      <c r="I65">
        <v>946878850</v>
      </c>
      <c r="J65" s="1">
        <v>44839</v>
      </c>
      <c r="L65" s="2">
        <v>81.73</v>
      </c>
      <c r="M65" s="2">
        <v>56.67</v>
      </c>
      <c r="N65" s="2">
        <v>110172.04000000001</v>
      </c>
      <c r="O65" s="2">
        <v>76391.16</v>
      </c>
      <c r="P65">
        <v>3671</v>
      </c>
      <c r="Q65">
        <v>1348</v>
      </c>
      <c r="R65">
        <f t="shared" si="1"/>
        <v>184</v>
      </c>
      <c r="S65">
        <f t="shared" si="2"/>
        <v>41</v>
      </c>
      <c r="T65" s="6">
        <v>0.05</v>
      </c>
      <c r="U65" s="6">
        <v>0.03</v>
      </c>
      <c r="V65">
        <f t="shared" si="3"/>
        <v>225</v>
      </c>
      <c r="W65" s="7">
        <f t="shared" si="4"/>
        <v>243</v>
      </c>
    </row>
    <row r="66" spans="1:23" x14ac:dyDescent="0.25">
      <c r="A66" t="s">
        <v>144</v>
      </c>
      <c r="B66" s="8" t="s">
        <v>24</v>
      </c>
      <c r="C66" t="s">
        <v>145</v>
      </c>
      <c r="D66" t="s">
        <v>463</v>
      </c>
      <c r="E66" t="s">
        <v>461</v>
      </c>
      <c r="F66" t="s">
        <v>449</v>
      </c>
      <c r="G66" s="1">
        <v>44743</v>
      </c>
      <c r="H66" s="1" t="str">
        <f t="shared" si="0"/>
        <v>julio</v>
      </c>
      <c r="I66">
        <v>559425818</v>
      </c>
      <c r="J66" s="1">
        <v>44765</v>
      </c>
      <c r="L66" s="2">
        <v>421.89</v>
      </c>
      <c r="M66" s="2">
        <v>364.69</v>
      </c>
      <c r="N66" s="2">
        <v>2272299.54</v>
      </c>
      <c r="O66" s="2">
        <v>1964220.34</v>
      </c>
      <c r="P66">
        <v>1424</v>
      </c>
      <c r="Q66">
        <v>5386</v>
      </c>
      <c r="R66">
        <f t="shared" si="1"/>
        <v>72</v>
      </c>
      <c r="S66">
        <f t="shared" si="2"/>
        <v>162</v>
      </c>
      <c r="T66" s="6">
        <v>0.05</v>
      </c>
      <c r="U66" s="6">
        <v>0.03</v>
      </c>
      <c r="V66">
        <f t="shared" si="3"/>
        <v>234</v>
      </c>
      <c r="W66" s="7">
        <f t="shared" si="4"/>
        <v>253</v>
      </c>
    </row>
    <row r="67" spans="1:23" x14ac:dyDescent="0.25">
      <c r="A67" t="s">
        <v>146</v>
      </c>
      <c r="B67" s="8" t="s">
        <v>20</v>
      </c>
      <c r="C67" t="s">
        <v>147</v>
      </c>
      <c r="D67" t="s">
        <v>463</v>
      </c>
      <c r="E67" t="s">
        <v>461</v>
      </c>
      <c r="F67" t="s">
        <v>450</v>
      </c>
      <c r="G67" s="1">
        <v>44795</v>
      </c>
      <c r="H67" s="1" t="str">
        <f t="shared" ref="H67:H130" si="5">TEXT(G67,"mmmm")</f>
        <v>agosto</v>
      </c>
      <c r="I67">
        <v>603914010</v>
      </c>
      <c r="J67" s="1">
        <v>44805</v>
      </c>
      <c r="L67" s="2">
        <v>154.06</v>
      </c>
      <c r="M67" s="2">
        <v>90.93</v>
      </c>
      <c r="N67" s="2">
        <v>66399.86</v>
      </c>
      <c r="O67" s="2">
        <v>39190.83</v>
      </c>
      <c r="P67">
        <v>4212</v>
      </c>
      <c r="Q67">
        <v>431</v>
      </c>
      <c r="R67">
        <f t="shared" ref="R67:R130" si="6">ROUNDUP(P67*T67,0)</f>
        <v>211</v>
      </c>
      <c r="S67">
        <f t="shared" ref="S67:S130" si="7">ROUNDUP(Q67*U67,0)</f>
        <v>13</v>
      </c>
      <c r="T67" s="6">
        <v>0.05</v>
      </c>
      <c r="U67" s="6">
        <v>0.03</v>
      </c>
      <c r="V67">
        <f t="shared" ref="V67:V130" si="8">R67+S67</f>
        <v>224</v>
      </c>
      <c r="W67" s="7">
        <f t="shared" ref="W67:W130" si="9">ROUNDUP(V67*(T67+U67)+V67,0)</f>
        <v>242</v>
      </c>
    </row>
    <row r="68" spans="1:23" x14ac:dyDescent="0.25">
      <c r="A68" t="s">
        <v>148</v>
      </c>
      <c r="B68" s="8" t="s">
        <v>20</v>
      </c>
      <c r="C68" t="s">
        <v>149</v>
      </c>
      <c r="D68" t="s">
        <v>463</v>
      </c>
      <c r="E68" t="s">
        <v>461</v>
      </c>
      <c r="F68" t="s">
        <v>447</v>
      </c>
      <c r="G68" s="1">
        <v>44251</v>
      </c>
      <c r="H68" s="1" t="str">
        <f t="shared" si="5"/>
        <v>febrero</v>
      </c>
      <c r="I68">
        <v>627267253</v>
      </c>
      <c r="J68" s="1">
        <v>44263</v>
      </c>
      <c r="L68" s="2">
        <v>9.33</v>
      </c>
      <c r="M68" s="2">
        <v>6.92</v>
      </c>
      <c r="N68" s="2">
        <v>10953.42</v>
      </c>
      <c r="O68" s="2">
        <v>8124.08</v>
      </c>
      <c r="P68">
        <v>2509</v>
      </c>
      <c r="Q68">
        <v>1174</v>
      </c>
      <c r="R68">
        <f t="shared" si="6"/>
        <v>126</v>
      </c>
      <c r="S68">
        <f t="shared" si="7"/>
        <v>36</v>
      </c>
      <c r="T68" s="6">
        <v>0.05</v>
      </c>
      <c r="U68" s="6">
        <v>0.03</v>
      </c>
      <c r="V68">
        <f t="shared" si="8"/>
        <v>162</v>
      </c>
      <c r="W68" s="7">
        <f t="shared" si="9"/>
        <v>175</v>
      </c>
    </row>
    <row r="69" spans="1:23" x14ac:dyDescent="0.25">
      <c r="A69" t="s">
        <v>150</v>
      </c>
      <c r="B69" s="8" t="s">
        <v>20</v>
      </c>
      <c r="C69" t="s">
        <v>44</v>
      </c>
      <c r="D69" t="s">
        <v>464</v>
      </c>
      <c r="E69" t="s">
        <v>461</v>
      </c>
      <c r="F69" t="s">
        <v>448</v>
      </c>
      <c r="G69" s="1">
        <v>44652</v>
      </c>
      <c r="H69" s="1" t="str">
        <f t="shared" si="5"/>
        <v>abril</v>
      </c>
      <c r="I69">
        <v>696721875</v>
      </c>
      <c r="J69" s="1">
        <v>44693</v>
      </c>
      <c r="L69" s="2">
        <v>255.28</v>
      </c>
      <c r="M69" s="2">
        <v>159.41999999999999</v>
      </c>
      <c r="N69" s="2">
        <v>1107915.2</v>
      </c>
      <c r="O69" s="2">
        <v>691882.79999999993</v>
      </c>
      <c r="P69">
        <v>3819</v>
      </c>
      <c r="Q69">
        <v>4340</v>
      </c>
      <c r="R69">
        <f t="shared" si="6"/>
        <v>191</v>
      </c>
      <c r="S69">
        <f t="shared" si="7"/>
        <v>131</v>
      </c>
      <c r="T69" s="6">
        <v>0.05</v>
      </c>
      <c r="U69" s="6">
        <v>0.03</v>
      </c>
      <c r="V69">
        <f t="shared" si="8"/>
        <v>322</v>
      </c>
      <c r="W69" s="7">
        <f t="shared" si="9"/>
        <v>348</v>
      </c>
    </row>
    <row r="70" spans="1:23" x14ac:dyDescent="0.25">
      <c r="A70" t="s">
        <v>151</v>
      </c>
      <c r="B70" s="8" t="s">
        <v>60</v>
      </c>
      <c r="C70" t="s">
        <v>135</v>
      </c>
      <c r="D70" t="s">
        <v>464</v>
      </c>
      <c r="E70" t="s">
        <v>461</v>
      </c>
      <c r="F70" t="s">
        <v>449</v>
      </c>
      <c r="G70" s="1">
        <v>44030</v>
      </c>
      <c r="H70" s="1" t="str">
        <f t="shared" si="5"/>
        <v>julio</v>
      </c>
      <c r="I70">
        <v>949826705</v>
      </c>
      <c r="J70" s="1">
        <v>44080</v>
      </c>
      <c r="L70" s="2">
        <v>81.73</v>
      </c>
      <c r="M70" s="2">
        <v>56.67</v>
      </c>
      <c r="N70" s="2">
        <v>301093.32</v>
      </c>
      <c r="O70" s="2">
        <v>208772.28</v>
      </c>
      <c r="P70">
        <v>7679</v>
      </c>
      <c r="Q70">
        <v>3684</v>
      </c>
      <c r="R70">
        <f t="shared" si="6"/>
        <v>384</v>
      </c>
      <c r="S70">
        <f t="shared" si="7"/>
        <v>111</v>
      </c>
      <c r="T70" s="6">
        <v>0.05</v>
      </c>
      <c r="U70" s="6">
        <v>0.03</v>
      </c>
      <c r="V70">
        <f t="shared" si="8"/>
        <v>495</v>
      </c>
      <c r="W70" s="7">
        <f t="shared" si="9"/>
        <v>535</v>
      </c>
    </row>
    <row r="71" spans="1:23" x14ac:dyDescent="0.25">
      <c r="A71" t="s">
        <v>152</v>
      </c>
      <c r="B71" s="8" t="s">
        <v>10</v>
      </c>
      <c r="C71" t="s">
        <v>153</v>
      </c>
      <c r="D71" t="s">
        <v>464</v>
      </c>
      <c r="E71" t="s">
        <v>461</v>
      </c>
      <c r="F71" t="s">
        <v>449</v>
      </c>
      <c r="G71" s="1">
        <v>44742</v>
      </c>
      <c r="H71" s="1" t="str">
        <f t="shared" si="5"/>
        <v>junio</v>
      </c>
      <c r="I71">
        <v>244443070</v>
      </c>
      <c r="J71" s="1">
        <v>44745</v>
      </c>
      <c r="L71" s="2">
        <v>81.73</v>
      </c>
      <c r="M71" s="2">
        <v>56.67</v>
      </c>
      <c r="N71" s="2">
        <v>407914.43</v>
      </c>
      <c r="O71" s="2">
        <v>282839.97000000003</v>
      </c>
      <c r="P71">
        <v>656</v>
      </c>
      <c r="Q71">
        <v>4991</v>
      </c>
      <c r="R71">
        <f t="shared" si="6"/>
        <v>33</v>
      </c>
      <c r="S71">
        <f t="shared" si="7"/>
        <v>150</v>
      </c>
      <c r="T71" s="6">
        <v>0.05</v>
      </c>
      <c r="U71" s="6">
        <v>0.03</v>
      </c>
      <c r="V71">
        <f t="shared" si="8"/>
        <v>183</v>
      </c>
      <c r="W71" s="7">
        <f t="shared" si="9"/>
        <v>198</v>
      </c>
    </row>
    <row r="72" spans="1:23" x14ac:dyDescent="0.25">
      <c r="A72" t="s">
        <v>154</v>
      </c>
      <c r="B72" s="8" t="s">
        <v>10</v>
      </c>
      <c r="C72" t="s">
        <v>79</v>
      </c>
      <c r="D72" t="s">
        <v>464</v>
      </c>
      <c r="E72" t="s">
        <v>461</v>
      </c>
      <c r="F72" t="s">
        <v>448</v>
      </c>
      <c r="G72" s="1">
        <v>44590</v>
      </c>
      <c r="H72" s="1" t="str">
        <f t="shared" si="5"/>
        <v>enero</v>
      </c>
      <c r="I72">
        <v>208744800</v>
      </c>
      <c r="J72" s="1">
        <v>44595</v>
      </c>
      <c r="L72" s="2">
        <v>668.27</v>
      </c>
      <c r="M72" s="2">
        <v>502.54</v>
      </c>
      <c r="N72" s="2">
        <v>721731.6</v>
      </c>
      <c r="O72" s="2">
        <v>542743.20000000007</v>
      </c>
      <c r="P72">
        <v>1348</v>
      </c>
      <c r="Q72">
        <v>1080</v>
      </c>
      <c r="R72">
        <f t="shared" si="6"/>
        <v>68</v>
      </c>
      <c r="S72">
        <f t="shared" si="7"/>
        <v>33</v>
      </c>
      <c r="T72" s="6">
        <v>0.05</v>
      </c>
      <c r="U72" s="6">
        <v>0.03</v>
      </c>
      <c r="V72">
        <f t="shared" si="8"/>
        <v>101</v>
      </c>
      <c r="W72" s="7">
        <f t="shared" si="9"/>
        <v>110</v>
      </c>
    </row>
    <row r="73" spans="1:23" x14ac:dyDescent="0.25">
      <c r="A73" t="s">
        <v>155</v>
      </c>
      <c r="B73" s="8" t="s">
        <v>17</v>
      </c>
      <c r="C73" t="s">
        <v>38</v>
      </c>
      <c r="D73" t="s">
        <v>464</v>
      </c>
      <c r="E73" t="s">
        <v>461</v>
      </c>
      <c r="F73" t="s">
        <v>447</v>
      </c>
      <c r="G73" s="1">
        <v>44660</v>
      </c>
      <c r="H73" s="1" t="str">
        <f t="shared" si="5"/>
        <v>abril</v>
      </c>
      <c r="I73">
        <v>291218221</v>
      </c>
      <c r="J73" s="1">
        <v>44683</v>
      </c>
      <c r="L73" s="2">
        <v>421.89</v>
      </c>
      <c r="M73" s="2">
        <v>364.69</v>
      </c>
      <c r="N73" s="2">
        <v>2868008.2199999997</v>
      </c>
      <c r="O73" s="2">
        <v>2479162.62</v>
      </c>
      <c r="P73">
        <v>5386</v>
      </c>
      <c r="Q73">
        <v>6798</v>
      </c>
      <c r="R73">
        <f t="shared" si="6"/>
        <v>270</v>
      </c>
      <c r="S73">
        <f t="shared" si="7"/>
        <v>204</v>
      </c>
      <c r="T73" s="6">
        <v>0.05</v>
      </c>
      <c r="U73" s="6">
        <v>0.03</v>
      </c>
      <c r="V73">
        <f t="shared" si="8"/>
        <v>474</v>
      </c>
      <c r="W73" s="7">
        <f t="shared" si="9"/>
        <v>512</v>
      </c>
    </row>
    <row r="74" spans="1:23" x14ac:dyDescent="0.25">
      <c r="A74" t="s">
        <v>156</v>
      </c>
      <c r="B74" s="8" t="s">
        <v>20</v>
      </c>
      <c r="C74" t="s">
        <v>77</v>
      </c>
      <c r="D74" t="s">
        <v>464</v>
      </c>
      <c r="E74" t="s">
        <v>462</v>
      </c>
      <c r="F74" t="s">
        <v>450</v>
      </c>
      <c r="G74" s="1">
        <v>44614</v>
      </c>
      <c r="H74" s="1" t="str">
        <f t="shared" si="5"/>
        <v>febrero</v>
      </c>
      <c r="I74">
        <v>910662162</v>
      </c>
      <c r="J74" s="1">
        <v>44625</v>
      </c>
      <c r="L74" s="2">
        <v>668.27</v>
      </c>
      <c r="M74" s="2">
        <v>502.54</v>
      </c>
      <c r="N74" s="2">
        <v>2689786.75</v>
      </c>
      <c r="O74" s="2">
        <v>2022723.5</v>
      </c>
      <c r="P74">
        <v>431</v>
      </c>
      <c r="Q74">
        <v>4025</v>
      </c>
      <c r="R74">
        <f t="shared" si="6"/>
        <v>22</v>
      </c>
      <c r="S74">
        <f t="shared" si="7"/>
        <v>121</v>
      </c>
      <c r="T74" s="6">
        <v>0.05</v>
      </c>
      <c r="U74" s="6">
        <v>0.03</v>
      </c>
      <c r="V74">
        <f t="shared" si="8"/>
        <v>143</v>
      </c>
      <c r="W74" s="7">
        <f t="shared" si="9"/>
        <v>155</v>
      </c>
    </row>
    <row r="75" spans="1:23" x14ac:dyDescent="0.25">
      <c r="A75" t="s">
        <v>157</v>
      </c>
      <c r="B75" s="8" t="s">
        <v>60</v>
      </c>
      <c r="C75" t="s">
        <v>158</v>
      </c>
      <c r="D75" t="s">
        <v>464</v>
      </c>
      <c r="E75" t="s">
        <v>462</v>
      </c>
      <c r="F75" t="s">
        <v>450</v>
      </c>
      <c r="G75" s="1">
        <v>44264</v>
      </c>
      <c r="H75" s="1" t="str">
        <f t="shared" si="5"/>
        <v>marzo</v>
      </c>
      <c r="I75">
        <v>306187951</v>
      </c>
      <c r="J75" s="1">
        <v>44303</v>
      </c>
      <c r="L75" s="2">
        <v>651.21</v>
      </c>
      <c r="M75" s="2">
        <v>524.96</v>
      </c>
      <c r="N75" s="2">
        <v>4346175.54</v>
      </c>
      <c r="O75" s="2">
        <v>3503583.04</v>
      </c>
      <c r="P75">
        <v>1174</v>
      </c>
      <c r="Q75">
        <v>6674</v>
      </c>
      <c r="R75">
        <f t="shared" si="6"/>
        <v>59</v>
      </c>
      <c r="S75">
        <f t="shared" si="7"/>
        <v>201</v>
      </c>
      <c r="T75" s="6">
        <v>0.05</v>
      </c>
      <c r="U75" s="6">
        <v>0.03</v>
      </c>
      <c r="V75">
        <f t="shared" si="8"/>
        <v>260</v>
      </c>
      <c r="W75" s="7">
        <f t="shared" si="9"/>
        <v>281</v>
      </c>
    </row>
    <row r="76" spans="1:23" x14ac:dyDescent="0.25">
      <c r="A76" t="s">
        <v>159</v>
      </c>
      <c r="B76" s="8" t="s">
        <v>60</v>
      </c>
      <c r="C76" t="s">
        <v>160</v>
      </c>
      <c r="D76" t="s">
        <v>464</v>
      </c>
      <c r="E76" t="s">
        <v>462</v>
      </c>
      <c r="F76" t="s">
        <v>448</v>
      </c>
      <c r="G76" s="1">
        <v>44090</v>
      </c>
      <c r="H76" s="1" t="str">
        <f t="shared" si="5"/>
        <v>septiembre</v>
      </c>
      <c r="I76">
        <v>387219417</v>
      </c>
      <c r="J76" s="1">
        <v>44101</v>
      </c>
      <c r="L76" s="2">
        <v>9.33</v>
      </c>
      <c r="M76" s="2">
        <v>6.92</v>
      </c>
      <c r="N76" s="2">
        <v>53041.05</v>
      </c>
      <c r="O76" s="2">
        <v>39340.199999999997</v>
      </c>
      <c r="P76">
        <v>4340</v>
      </c>
      <c r="Q76">
        <v>5685</v>
      </c>
      <c r="R76">
        <f t="shared" si="6"/>
        <v>217</v>
      </c>
      <c r="S76">
        <f t="shared" si="7"/>
        <v>171</v>
      </c>
      <c r="T76" s="6">
        <v>0.05</v>
      </c>
      <c r="U76" s="6">
        <v>0.03</v>
      </c>
      <c r="V76">
        <f t="shared" si="8"/>
        <v>388</v>
      </c>
      <c r="W76" s="7">
        <f t="shared" si="9"/>
        <v>420</v>
      </c>
    </row>
    <row r="77" spans="1:23" x14ac:dyDescent="0.25">
      <c r="A77" t="s">
        <v>161</v>
      </c>
      <c r="B77" s="8" t="s">
        <v>60</v>
      </c>
      <c r="C77" t="s">
        <v>162</v>
      </c>
      <c r="D77" t="s">
        <v>464</v>
      </c>
      <c r="E77" t="s">
        <v>462</v>
      </c>
      <c r="F77" t="s">
        <v>449</v>
      </c>
      <c r="G77" s="1">
        <v>44717</v>
      </c>
      <c r="H77" s="1" t="str">
        <f t="shared" si="5"/>
        <v>junio</v>
      </c>
      <c r="I77">
        <v>883492887</v>
      </c>
      <c r="J77" s="1">
        <v>44717</v>
      </c>
      <c r="L77" s="2">
        <v>154.06</v>
      </c>
      <c r="M77" s="2">
        <v>90.93</v>
      </c>
      <c r="N77" s="2">
        <v>621323.98</v>
      </c>
      <c r="O77" s="2">
        <v>366720.69</v>
      </c>
      <c r="P77">
        <v>3684</v>
      </c>
      <c r="Q77">
        <v>4033</v>
      </c>
      <c r="R77">
        <f t="shared" si="6"/>
        <v>185</v>
      </c>
      <c r="S77">
        <f t="shared" si="7"/>
        <v>121</v>
      </c>
      <c r="T77" s="6">
        <v>0.05</v>
      </c>
      <c r="U77" s="6">
        <v>0.03</v>
      </c>
      <c r="V77">
        <f t="shared" si="8"/>
        <v>306</v>
      </c>
      <c r="W77" s="7">
        <f t="shared" si="9"/>
        <v>331</v>
      </c>
    </row>
    <row r="78" spans="1:23" x14ac:dyDescent="0.25">
      <c r="A78" t="s">
        <v>163</v>
      </c>
      <c r="B78" s="8" t="s">
        <v>10</v>
      </c>
      <c r="C78" t="s">
        <v>164</v>
      </c>
      <c r="D78" t="s">
        <v>464</v>
      </c>
      <c r="E78" t="s">
        <v>462</v>
      </c>
      <c r="F78" t="s">
        <v>449</v>
      </c>
      <c r="G78" s="1">
        <v>44310</v>
      </c>
      <c r="H78" s="1" t="str">
        <f t="shared" si="5"/>
        <v>abril</v>
      </c>
      <c r="I78">
        <v>695057189</v>
      </c>
      <c r="J78" s="1">
        <v>44324</v>
      </c>
      <c r="L78" s="2">
        <v>47.45</v>
      </c>
      <c r="M78" s="2">
        <v>31.79</v>
      </c>
      <c r="N78" s="2">
        <v>81756.350000000006</v>
      </c>
      <c r="O78" s="2">
        <v>54774.17</v>
      </c>
      <c r="P78">
        <v>4991</v>
      </c>
      <c r="Q78">
        <v>1723</v>
      </c>
      <c r="R78">
        <f t="shared" si="6"/>
        <v>250</v>
      </c>
      <c r="S78">
        <f t="shared" si="7"/>
        <v>52</v>
      </c>
      <c r="T78" s="6">
        <v>0.05</v>
      </c>
      <c r="U78" s="6">
        <v>0.03</v>
      </c>
      <c r="V78">
        <f t="shared" si="8"/>
        <v>302</v>
      </c>
      <c r="W78" s="7">
        <f t="shared" si="9"/>
        <v>327</v>
      </c>
    </row>
    <row r="79" spans="1:23" x14ac:dyDescent="0.25">
      <c r="A79" t="s">
        <v>165</v>
      </c>
      <c r="B79" s="8" t="s">
        <v>17</v>
      </c>
      <c r="C79" t="s">
        <v>166</v>
      </c>
      <c r="D79" t="s">
        <v>464</v>
      </c>
      <c r="E79" t="s">
        <v>462</v>
      </c>
      <c r="F79" t="s">
        <v>449</v>
      </c>
      <c r="G79" s="1">
        <v>44309</v>
      </c>
      <c r="H79" s="1" t="str">
        <f t="shared" si="5"/>
        <v>abril</v>
      </c>
      <c r="I79">
        <v>142273652</v>
      </c>
      <c r="J79" s="1">
        <v>44332</v>
      </c>
      <c r="L79" s="2">
        <v>437.2</v>
      </c>
      <c r="M79" s="2">
        <v>263.33</v>
      </c>
      <c r="N79" s="2">
        <v>345388</v>
      </c>
      <c r="O79" s="2">
        <v>208030.69999999998</v>
      </c>
      <c r="P79">
        <v>1080</v>
      </c>
      <c r="Q79">
        <v>790</v>
      </c>
      <c r="R79">
        <f t="shared" si="6"/>
        <v>54</v>
      </c>
      <c r="S79">
        <f t="shared" si="7"/>
        <v>24</v>
      </c>
      <c r="T79" s="6">
        <v>0.05</v>
      </c>
      <c r="U79" s="6">
        <v>0.03</v>
      </c>
      <c r="V79">
        <f t="shared" si="8"/>
        <v>78</v>
      </c>
      <c r="W79" s="7">
        <f t="shared" si="9"/>
        <v>85</v>
      </c>
    </row>
    <row r="80" spans="1:23" x14ac:dyDescent="0.25">
      <c r="A80" t="s">
        <v>167</v>
      </c>
      <c r="B80" s="8" t="s">
        <v>10</v>
      </c>
      <c r="C80" t="s">
        <v>168</v>
      </c>
      <c r="D80" t="s">
        <v>464</v>
      </c>
      <c r="E80" t="s">
        <v>462</v>
      </c>
      <c r="F80" t="s">
        <v>449</v>
      </c>
      <c r="G80" s="1">
        <v>44740</v>
      </c>
      <c r="H80" s="1" t="str">
        <f t="shared" si="5"/>
        <v>junio</v>
      </c>
      <c r="I80">
        <v>515816104</v>
      </c>
      <c r="J80" s="1">
        <v>44779</v>
      </c>
      <c r="L80" s="2">
        <v>205.7</v>
      </c>
      <c r="M80" s="2">
        <v>117.11</v>
      </c>
      <c r="N80" s="2">
        <v>62327.1</v>
      </c>
      <c r="O80" s="2">
        <v>35484.33</v>
      </c>
      <c r="P80">
        <v>6798</v>
      </c>
      <c r="Q80">
        <v>303</v>
      </c>
      <c r="R80">
        <f t="shared" si="6"/>
        <v>340</v>
      </c>
      <c r="S80">
        <f t="shared" si="7"/>
        <v>10</v>
      </c>
      <c r="T80" s="6">
        <v>0.05</v>
      </c>
      <c r="U80" s="6">
        <v>0.03</v>
      </c>
      <c r="V80">
        <f t="shared" si="8"/>
        <v>350</v>
      </c>
      <c r="W80" s="7">
        <f t="shared" si="9"/>
        <v>378</v>
      </c>
    </row>
    <row r="81" spans="1:23" x14ac:dyDescent="0.25">
      <c r="A81" t="s">
        <v>169</v>
      </c>
      <c r="B81" s="8" t="s">
        <v>10</v>
      </c>
      <c r="C81" t="s">
        <v>170</v>
      </c>
      <c r="D81" t="s">
        <v>464</v>
      </c>
      <c r="E81" t="s">
        <v>462</v>
      </c>
      <c r="F81" t="s">
        <v>449</v>
      </c>
      <c r="G81" s="1">
        <v>44726</v>
      </c>
      <c r="H81" s="1" t="str">
        <f t="shared" si="5"/>
        <v>junio</v>
      </c>
      <c r="I81">
        <v>926670873</v>
      </c>
      <c r="J81" s="1">
        <v>44759</v>
      </c>
      <c r="L81" s="2">
        <v>81.73</v>
      </c>
      <c r="M81" s="2">
        <v>56.67</v>
      </c>
      <c r="N81" s="2">
        <v>111071.07</v>
      </c>
      <c r="O81" s="2">
        <v>77014.53</v>
      </c>
      <c r="P81">
        <v>4025</v>
      </c>
      <c r="Q81">
        <v>1359</v>
      </c>
      <c r="R81">
        <f t="shared" si="6"/>
        <v>202</v>
      </c>
      <c r="S81">
        <f t="shared" si="7"/>
        <v>41</v>
      </c>
      <c r="T81" s="6">
        <v>0.05</v>
      </c>
      <c r="U81" s="6">
        <v>0.03</v>
      </c>
      <c r="V81">
        <f t="shared" si="8"/>
        <v>243</v>
      </c>
      <c r="W81" s="7">
        <f t="shared" si="9"/>
        <v>263</v>
      </c>
    </row>
    <row r="82" spans="1:23" x14ac:dyDescent="0.25">
      <c r="A82" t="s">
        <v>171</v>
      </c>
      <c r="B82" s="8" t="s">
        <v>10</v>
      </c>
      <c r="C82" t="s">
        <v>172</v>
      </c>
      <c r="D82" t="s">
        <v>464</v>
      </c>
      <c r="E82" t="s">
        <v>462</v>
      </c>
      <c r="F82" t="s">
        <v>449</v>
      </c>
      <c r="G82" s="1">
        <v>44062</v>
      </c>
      <c r="H82" s="1" t="str">
        <f t="shared" si="5"/>
        <v>agosto</v>
      </c>
      <c r="I82">
        <v>556136786</v>
      </c>
      <c r="J82" s="1">
        <v>44079</v>
      </c>
      <c r="L82" s="2">
        <v>668.27</v>
      </c>
      <c r="M82" s="2">
        <v>502.54</v>
      </c>
      <c r="N82" s="2">
        <v>1396016.03</v>
      </c>
      <c r="O82" s="2">
        <v>1049806.06</v>
      </c>
      <c r="P82">
        <v>6674</v>
      </c>
      <c r="Q82">
        <v>2089</v>
      </c>
      <c r="R82">
        <f t="shared" si="6"/>
        <v>334</v>
      </c>
      <c r="S82">
        <f t="shared" si="7"/>
        <v>63</v>
      </c>
      <c r="T82" s="6">
        <v>0.05</v>
      </c>
      <c r="U82" s="6">
        <v>0.03</v>
      </c>
      <c r="V82">
        <f t="shared" si="8"/>
        <v>397</v>
      </c>
      <c r="W82" s="7">
        <f t="shared" si="9"/>
        <v>429</v>
      </c>
    </row>
    <row r="83" spans="1:23" x14ac:dyDescent="0.25">
      <c r="A83" t="s">
        <v>173</v>
      </c>
      <c r="B83" s="8" t="s">
        <v>20</v>
      </c>
      <c r="C83" t="s">
        <v>94</v>
      </c>
      <c r="D83" t="s">
        <v>464</v>
      </c>
      <c r="E83" t="s">
        <v>462</v>
      </c>
      <c r="F83" t="s">
        <v>449</v>
      </c>
      <c r="G83" s="1">
        <v>44779</v>
      </c>
      <c r="H83" s="1" t="str">
        <f t="shared" si="5"/>
        <v>agosto</v>
      </c>
      <c r="I83">
        <v>905825173</v>
      </c>
      <c r="J83" s="1">
        <v>44795</v>
      </c>
      <c r="L83" s="2">
        <v>255.28</v>
      </c>
      <c r="M83" s="2">
        <v>159.41999999999999</v>
      </c>
      <c r="N83" s="2">
        <v>677257.84</v>
      </c>
      <c r="O83" s="2">
        <v>422941.25999999995</v>
      </c>
      <c r="P83">
        <v>5685</v>
      </c>
      <c r="Q83">
        <v>2653</v>
      </c>
      <c r="R83">
        <f t="shared" si="6"/>
        <v>285</v>
      </c>
      <c r="S83">
        <f t="shared" si="7"/>
        <v>80</v>
      </c>
      <c r="T83" s="6">
        <v>0.05</v>
      </c>
      <c r="U83" s="6">
        <v>0.03</v>
      </c>
      <c r="V83">
        <f t="shared" si="8"/>
        <v>365</v>
      </c>
      <c r="W83" s="7">
        <f t="shared" si="9"/>
        <v>395</v>
      </c>
    </row>
    <row r="84" spans="1:23" x14ac:dyDescent="0.25">
      <c r="A84" t="s">
        <v>174</v>
      </c>
      <c r="B84" s="8" t="s">
        <v>10</v>
      </c>
      <c r="C84" t="s">
        <v>14</v>
      </c>
      <c r="D84" t="s">
        <v>464</v>
      </c>
      <c r="E84" t="s">
        <v>462</v>
      </c>
      <c r="F84" t="s">
        <v>447</v>
      </c>
      <c r="G84" s="1">
        <v>44354</v>
      </c>
      <c r="H84" s="1" t="str">
        <f t="shared" si="5"/>
        <v>junio</v>
      </c>
      <c r="I84">
        <v>847659862</v>
      </c>
      <c r="J84" s="1">
        <v>44399</v>
      </c>
      <c r="L84" s="2">
        <v>651.21</v>
      </c>
      <c r="M84" s="2">
        <v>524.96</v>
      </c>
      <c r="N84" s="2">
        <v>159546.45000000001</v>
      </c>
      <c r="O84" s="2">
        <v>128615.20000000001</v>
      </c>
      <c r="P84">
        <v>4033</v>
      </c>
      <c r="Q84">
        <v>245</v>
      </c>
      <c r="R84">
        <f t="shared" si="6"/>
        <v>202</v>
      </c>
      <c r="S84">
        <f t="shared" si="7"/>
        <v>8</v>
      </c>
      <c r="T84" s="6">
        <v>0.05</v>
      </c>
      <c r="U84" s="6">
        <v>0.03</v>
      </c>
      <c r="V84">
        <f t="shared" si="8"/>
        <v>210</v>
      </c>
      <c r="W84" s="7">
        <f t="shared" si="9"/>
        <v>227</v>
      </c>
    </row>
    <row r="85" spans="1:23" x14ac:dyDescent="0.25">
      <c r="A85" t="s">
        <v>175</v>
      </c>
      <c r="B85" s="8" t="s">
        <v>10</v>
      </c>
      <c r="C85" t="s">
        <v>170</v>
      </c>
      <c r="D85" t="s">
        <v>464</v>
      </c>
      <c r="E85" t="s">
        <v>462</v>
      </c>
      <c r="F85" t="s">
        <v>449</v>
      </c>
      <c r="G85" s="1">
        <v>44587</v>
      </c>
      <c r="H85" s="1" t="str">
        <f t="shared" si="5"/>
        <v>enero</v>
      </c>
      <c r="I85">
        <v>673877179</v>
      </c>
      <c r="J85" s="1">
        <v>44613</v>
      </c>
      <c r="L85" s="2">
        <v>421.89</v>
      </c>
      <c r="M85" s="2">
        <v>364.69</v>
      </c>
      <c r="N85" s="2">
        <v>1724264.43</v>
      </c>
      <c r="O85" s="2">
        <v>1490488.03</v>
      </c>
      <c r="P85">
        <v>1723</v>
      </c>
      <c r="Q85">
        <v>4087</v>
      </c>
      <c r="R85">
        <f t="shared" si="6"/>
        <v>87</v>
      </c>
      <c r="S85">
        <f t="shared" si="7"/>
        <v>123</v>
      </c>
      <c r="T85" s="6">
        <v>0.05</v>
      </c>
      <c r="U85" s="6">
        <v>0.03</v>
      </c>
      <c r="V85">
        <f t="shared" si="8"/>
        <v>210</v>
      </c>
      <c r="W85" s="7">
        <f t="shared" si="9"/>
        <v>227</v>
      </c>
    </row>
    <row r="86" spans="1:23" x14ac:dyDescent="0.25">
      <c r="A86" t="s">
        <v>176</v>
      </c>
      <c r="B86" s="8" t="s">
        <v>20</v>
      </c>
      <c r="C86" t="s">
        <v>177</v>
      </c>
      <c r="D86" t="s">
        <v>464</v>
      </c>
      <c r="E86" t="s">
        <v>462</v>
      </c>
      <c r="F86" t="s">
        <v>449</v>
      </c>
      <c r="G86" s="1">
        <v>44818</v>
      </c>
      <c r="H86" s="1" t="str">
        <f t="shared" si="5"/>
        <v>septiembre</v>
      </c>
      <c r="I86">
        <v>747025954</v>
      </c>
      <c r="J86" s="1">
        <v>44846</v>
      </c>
      <c r="L86" s="2">
        <v>255.28</v>
      </c>
      <c r="M86" s="2">
        <v>159.41999999999999</v>
      </c>
      <c r="N86" s="2">
        <v>111046.8</v>
      </c>
      <c r="O86" s="2">
        <v>69347.7</v>
      </c>
      <c r="P86">
        <v>790</v>
      </c>
      <c r="Q86">
        <v>435</v>
      </c>
      <c r="R86">
        <f t="shared" si="6"/>
        <v>40</v>
      </c>
      <c r="S86">
        <f t="shared" si="7"/>
        <v>14</v>
      </c>
      <c r="T86" s="6">
        <v>0.05</v>
      </c>
      <c r="U86" s="6">
        <v>0.03</v>
      </c>
      <c r="V86">
        <f t="shared" si="8"/>
        <v>54</v>
      </c>
      <c r="W86" s="7">
        <f t="shared" si="9"/>
        <v>59</v>
      </c>
    </row>
    <row r="87" spans="1:23" x14ac:dyDescent="0.25">
      <c r="A87" t="s">
        <v>178</v>
      </c>
      <c r="B87" s="8" t="s">
        <v>10</v>
      </c>
      <c r="C87" t="s">
        <v>131</v>
      </c>
      <c r="D87" t="s">
        <v>464</v>
      </c>
      <c r="E87" t="s">
        <v>462</v>
      </c>
      <c r="F87" t="s">
        <v>450</v>
      </c>
      <c r="G87" s="1">
        <v>44531</v>
      </c>
      <c r="H87" s="1" t="str">
        <f t="shared" si="5"/>
        <v>diciembre</v>
      </c>
      <c r="I87">
        <v>149967515</v>
      </c>
      <c r="J87" s="1">
        <v>44557</v>
      </c>
      <c r="L87" s="2">
        <v>437.2</v>
      </c>
      <c r="M87" s="2">
        <v>263.33</v>
      </c>
      <c r="N87" s="2">
        <v>3311790</v>
      </c>
      <c r="O87" s="2">
        <v>1994724.7499999998</v>
      </c>
      <c r="P87">
        <v>303</v>
      </c>
      <c r="Q87">
        <v>7575</v>
      </c>
      <c r="R87">
        <f t="shared" si="6"/>
        <v>16</v>
      </c>
      <c r="S87">
        <f t="shared" si="7"/>
        <v>228</v>
      </c>
      <c r="T87" s="6">
        <v>0.05</v>
      </c>
      <c r="U87" s="6">
        <v>0.03</v>
      </c>
      <c r="V87">
        <f t="shared" si="8"/>
        <v>244</v>
      </c>
      <c r="W87" s="7">
        <f t="shared" si="9"/>
        <v>264</v>
      </c>
    </row>
    <row r="88" spans="1:23" x14ac:dyDescent="0.25">
      <c r="A88" t="s">
        <v>179</v>
      </c>
      <c r="B88" s="8" t="s">
        <v>20</v>
      </c>
      <c r="C88" t="s">
        <v>180</v>
      </c>
      <c r="D88" t="s">
        <v>464</v>
      </c>
      <c r="E88" t="s">
        <v>462</v>
      </c>
      <c r="F88" t="s">
        <v>447</v>
      </c>
      <c r="G88" s="1">
        <v>43878</v>
      </c>
      <c r="H88" s="1" t="str">
        <f t="shared" si="5"/>
        <v>febrero</v>
      </c>
      <c r="I88">
        <v>735875689</v>
      </c>
      <c r="J88" s="1">
        <v>43915</v>
      </c>
      <c r="L88" s="2">
        <v>81.73</v>
      </c>
      <c r="M88" s="2">
        <v>56.67</v>
      </c>
      <c r="N88" s="2">
        <v>67345.52</v>
      </c>
      <c r="O88" s="2">
        <v>46696.08</v>
      </c>
      <c r="P88">
        <v>1359</v>
      </c>
      <c r="Q88">
        <v>824</v>
      </c>
      <c r="R88">
        <f t="shared" si="6"/>
        <v>68</v>
      </c>
      <c r="S88">
        <f t="shared" si="7"/>
        <v>25</v>
      </c>
      <c r="T88" s="6">
        <v>0.05</v>
      </c>
      <c r="U88" s="6">
        <v>0.03</v>
      </c>
      <c r="V88">
        <f t="shared" si="8"/>
        <v>93</v>
      </c>
      <c r="W88" s="7">
        <f t="shared" si="9"/>
        <v>101</v>
      </c>
    </row>
    <row r="89" spans="1:23" x14ac:dyDescent="0.25">
      <c r="A89" t="s">
        <v>181</v>
      </c>
      <c r="B89" s="8" t="s">
        <v>10</v>
      </c>
      <c r="C89" t="s">
        <v>182</v>
      </c>
      <c r="D89" t="s">
        <v>39</v>
      </c>
      <c r="E89" t="s">
        <v>462</v>
      </c>
      <c r="F89" t="s">
        <v>447</v>
      </c>
      <c r="G89" s="1">
        <v>44205</v>
      </c>
      <c r="H89" s="1" t="str">
        <f t="shared" si="5"/>
        <v>enero</v>
      </c>
      <c r="I89">
        <v>378236806</v>
      </c>
      <c r="J89" s="1">
        <v>44245</v>
      </c>
      <c r="L89" s="2">
        <v>651.21</v>
      </c>
      <c r="M89" s="2">
        <v>524.96</v>
      </c>
      <c r="N89" s="2">
        <v>4904262.5100000007</v>
      </c>
      <c r="O89" s="2">
        <v>3953473.7600000002</v>
      </c>
      <c r="P89">
        <v>2089</v>
      </c>
      <c r="Q89">
        <v>7531</v>
      </c>
      <c r="R89">
        <f t="shared" si="6"/>
        <v>105</v>
      </c>
      <c r="S89">
        <f t="shared" si="7"/>
        <v>226</v>
      </c>
      <c r="T89" s="6">
        <v>0.05</v>
      </c>
      <c r="U89" s="6">
        <v>0.03</v>
      </c>
      <c r="V89">
        <f t="shared" si="8"/>
        <v>331</v>
      </c>
      <c r="W89" s="7">
        <f t="shared" si="9"/>
        <v>358</v>
      </c>
    </row>
    <row r="90" spans="1:23" x14ac:dyDescent="0.25">
      <c r="A90" t="s">
        <v>183</v>
      </c>
      <c r="B90" s="8" t="s">
        <v>10</v>
      </c>
      <c r="C90" t="s">
        <v>172</v>
      </c>
      <c r="D90" t="s">
        <v>34</v>
      </c>
      <c r="E90" t="s">
        <v>462</v>
      </c>
      <c r="F90" t="s">
        <v>448</v>
      </c>
      <c r="G90" s="1">
        <v>44392</v>
      </c>
      <c r="H90" s="1" t="str">
        <f t="shared" si="5"/>
        <v>julio</v>
      </c>
      <c r="I90">
        <v>620849692</v>
      </c>
      <c r="J90" s="1">
        <v>44395</v>
      </c>
      <c r="L90" s="2">
        <v>437.2</v>
      </c>
      <c r="M90" s="2">
        <v>263.33</v>
      </c>
      <c r="N90" s="2">
        <v>907190</v>
      </c>
      <c r="O90" s="2">
        <v>546409.75</v>
      </c>
      <c r="P90">
        <v>2653</v>
      </c>
      <c r="Q90">
        <v>2075</v>
      </c>
      <c r="R90">
        <f t="shared" si="6"/>
        <v>133</v>
      </c>
      <c r="S90">
        <f t="shared" si="7"/>
        <v>63</v>
      </c>
      <c r="T90" s="6">
        <v>0.05</v>
      </c>
      <c r="U90" s="6">
        <v>0.03</v>
      </c>
      <c r="V90">
        <f t="shared" si="8"/>
        <v>196</v>
      </c>
      <c r="W90" s="7">
        <f t="shared" si="9"/>
        <v>212</v>
      </c>
    </row>
    <row r="91" spans="1:23" x14ac:dyDescent="0.25">
      <c r="A91" t="s">
        <v>184</v>
      </c>
      <c r="B91" s="8" t="s">
        <v>24</v>
      </c>
      <c r="C91" t="s">
        <v>185</v>
      </c>
      <c r="D91" t="s">
        <v>12</v>
      </c>
      <c r="E91" t="s">
        <v>462</v>
      </c>
      <c r="F91" t="s">
        <v>449</v>
      </c>
      <c r="G91" s="1">
        <v>44511</v>
      </c>
      <c r="H91" s="1" t="str">
        <f t="shared" si="5"/>
        <v>noviembre</v>
      </c>
      <c r="I91">
        <v>827825677</v>
      </c>
      <c r="J91" s="1">
        <v>44519</v>
      </c>
      <c r="L91" s="2">
        <v>152.58000000000001</v>
      </c>
      <c r="M91" s="2">
        <v>97.44</v>
      </c>
      <c r="N91" s="2">
        <v>132592.02000000002</v>
      </c>
      <c r="O91" s="2">
        <v>84675.36</v>
      </c>
      <c r="P91">
        <v>245</v>
      </c>
      <c r="Q91">
        <v>869</v>
      </c>
      <c r="R91">
        <f t="shared" si="6"/>
        <v>13</v>
      </c>
      <c r="S91">
        <f t="shared" si="7"/>
        <v>27</v>
      </c>
      <c r="T91" s="6">
        <v>0.05</v>
      </c>
      <c r="U91" s="6">
        <v>0.03</v>
      </c>
      <c r="V91">
        <f t="shared" si="8"/>
        <v>40</v>
      </c>
      <c r="W91" s="7">
        <f t="shared" si="9"/>
        <v>44</v>
      </c>
    </row>
    <row r="92" spans="1:23" x14ac:dyDescent="0.25">
      <c r="A92" t="s">
        <v>186</v>
      </c>
      <c r="B92" s="8" t="s">
        <v>60</v>
      </c>
      <c r="C92" t="s">
        <v>98</v>
      </c>
      <c r="D92" t="s">
        <v>80</v>
      </c>
      <c r="E92" t="s">
        <v>462</v>
      </c>
      <c r="F92" t="s">
        <v>447</v>
      </c>
      <c r="G92" s="1">
        <v>44260</v>
      </c>
      <c r="H92" s="1" t="str">
        <f t="shared" si="5"/>
        <v>marzo</v>
      </c>
      <c r="I92">
        <v>433588588</v>
      </c>
      <c r="J92" s="1">
        <v>44283</v>
      </c>
      <c r="L92" s="2">
        <v>668.27</v>
      </c>
      <c r="M92" s="2">
        <v>502.54</v>
      </c>
      <c r="N92" s="2">
        <v>4913789.3099999996</v>
      </c>
      <c r="O92" s="2">
        <v>3695176.62</v>
      </c>
      <c r="P92">
        <v>4087</v>
      </c>
      <c r="Q92">
        <v>7353</v>
      </c>
      <c r="R92">
        <f t="shared" si="6"/>
        <v>205</v>
      </c>
      <c r="S92">
        <f t="shared" si="7"/>
        <v>221</v>
      </c>
      <c r="T92" s="6">
        <v>0.05</v>
      </c>
      <c r="U92" s="6">
        <v>0.03</v>
      </c>
      <c r="V92">
        <f t="shared" si="8"/>
        <v>426</v>
      </c>
      <c r="W92" s="7">
        <f t="shared" si="9"/>
        <v>461</v>
      </c>
    </row>
    <row r="93" spans="1:23" x14ac:dyDescent="0.25">
      <c r="A93" t="s">
        <v>187</v>
      </c>
      <c r="B93" s="8" t="s">
        <v>17</v>
      </c>
      <c r="C93" t="s">
        <v>188</v>
      </c>
      <c r="D93" t="s">
        <v>15</v>
      </c>
      <c r="E93" t="s">
        <v>462</v>
      </c>
      <c r="F93" t="s">
        <v>448</v>
      </c>
      <c r="G93" s="1">
        <v>44524</v>
      </c>
      <c r="H93" s="1" t="str">
        <f t="shared" si="5"/>
        <v>noviembre</v>
      </c>
      <c r="I93">
        <v>292874753</v>
      </c>
      <c r="J93" s="1">
        <v>44555</v>
      </c>
      <c r="L93" s="2">
        <v>421.89</v>
      </c>
      <c r="M93" s="2">
        <v>364.69</v>
      </c>
      <c r="N93" s="2">
        <v>2954495.67</v>
      </c>
      <c r="O93" s="2">
        <v>2553924.0699999998</v>
      </c>
      <c r="P93">
        <v>435</v>
      </c>
      <c r="Q93">
        <v>7003</v>
      </c>
      <c r="R93">
        <f t="shared" si="6"/>
        <v>22</v>
      </c>
      <c r="S93">
        <f t="shared" si="7"/>
        <v>211</v>
      </c>
      <c r="T93" s="6">
        <v>0.05</v>
      </c>
      <c r="U93" s="6">
        <v>0.03</v>
      </c>
      <c r="V93">
        <f t="shared" si="8"/>
        <v>233</v>
      </c>
      <c r="W93" s="7">
        <f t="shared" si="9"/>
        <v>252</v>
      </c>
    </row>
    <row r="94" spans="1:23" x14ac:dyDescent="0.25">
      <c r="A94" t="s">
        <v>189</v>
      </c>
      <c r="B94" s="8" t="s">
        <v>10</v>
      </c>
      <c r="C94" t="s">
        <v>190</v>
      </c>
      <c r="D94" t="s">
        <v>39</v>
      </c>
      <c r="E94" t="s">
        <v>462</v>
      </c>
      <c r="F94" t="s">
        <v>449</v>
      </c>
      <c r="G94" s="1">
        <v>44773</v>
      </c>
      <c r="H94" s="1" t="str">
        <f t="shared" si="5"/>
        <v>julio</v>
      </c>
      <c r="I94">
        <v>430733001</v>
      </c>
      <c r="J94" s="1">
        <v>44775</v>
      </c>
      <c r="L94" s="2">
        <v>651.21</v>
      </c>
      <c r="M94" s="2">
        <v>524.96</v>
      </c>
      <c r="N94" s="2">
        <v>1512109.62</v>
      </c>
      <c r="O94" s="2">
        <v>1218957.1200000001</v>
      </c>
      <c r="P94">
        <v>7575</v>
      </c>
      <c r="Q94">
        <v>2322</v>
      </c>
      <c r="R94">
        <f t="shared" si="6"/>
        <v>379</v>
      </c>
      <c r="S94">
        <f t="shared" si="7"/>
        <v>70</v>
      </c>
      <c r="T94" s="6">
        <v>0.05</v>
      </c>
      <c r="U94" s="6">
        <v>0.03</v>
      </c>
      <c r="V94">
        <f t="shared" si="8"/>
        <v>449</v>
      </c>
      <c r="W94" s="7">
        <f t="shared" si="9"/>
        <v>485</v>
      </c>
    </row>
    <row r="95" spans="1:23" x14ac:dyDescent="0.25">
      <c r="A95" t="s">
        <v>191</v>
      </c>
      <c r="B95" s="8" t="s">
        <v>20</v>
      </c>
      <c r="C95" t="s">
        <v>192</v>
      </c>
      <c r="D95" t="s">
        <v>463</v>
      </c>
      <c r="E95" t="s">
        <v>462</v>
      </c>
      <c r="F95" t="s">
        <v>450</v>
      </c>
      <c r="G95" s="1">
        <v>44623</v>
      </c>
      <c r="H95" s="1" t="str">
        <f t="shared" si="5"/>
        <v>marzo</v>
      </c>
      <c r="I95">
        <v>492524659</v>
      </c>
      <c r="J95" s="1">
        <v>44645</v>
      </c>
      <c r="L95" s="2">
        <v>9.33</v>
      </c>
      <c r="M95" s="2">
        <v>6.92</v>
      </c>
      <c r="N95" s="2">
        <v>73203.180000000008</v>
      </c>
      <c r="O95" s="2">
        <v>54294.32</v>
      </c>
      <c r="P95">
        <v>824</v>
      </c>
      <c r="Q95">
        <v>7846</v>
      </c>
      <c r="R95">
        <f t="shared" si="6"/>
        <v>42</v>
      </c>
      <c r="S95">
        <f t="shared" si="7"/>
        <v>236</v>
      </c>
      <c r="T95" s="6">
        <v>0.05</v>
      </c>
      <c r="U95" s="6">
        <v>0.03</v>
      </c>
      <c r="V95">
        <f t="shared" si="8"/>
        <v>278</v>
      </c>
      <c r="W95" s="7">
        <f t="shared" si="9"/>
        <v>301</v>
      </c>
    </row>
    <row r="96" spans="1:23" x14ac:dyDescent="0.25">
      <c r="A96" t="s">
        <v>193</v>
      </c>
      <c r="B96" s="8" t="s">
        <v>10</v>
      </c>
      <c r="C96" t="s">
        <v>194</v>
      </c>
      <c r="D96" t="s">
        <v>463</v>
      </c>
      <c r="E96" t="s">
        <v>462</v>
      </c>
      <c r="F96" t="s">
        <v>449</v>
      </c>
      <c r="G96" s="1">
        <v>44356</v>
      </c>
      <c r="H96" s="1" t="str">
        <f t="shared" si="5"/>
        <v>junio</v>
      </c>
      <c r="I96">
        <v>193923556</v>
      </c>
      <c r="J96" s="1">
        <v>44367</v>
      </c>
      <c r="L96" s="2">
        <v>47.45</v>
      </c>
      <c r="M96" s="2">
        <v>31.79</v>
      </c>
      <c r="N96" s="2">
        <v>244130.25000000003</v>
      </c>
      <c r="O96" s="2">
        <v>163559.54999999999</v>
      </c>
      <c r="P96">
        <v>7531</v>
      </c>
      <c r="Q96">
        <v>5145</v>
      </c>
      <c r="R96">
        <f t="shared" si="6"/>
        <v>377</v>
      </c>
      <c r="S96">
        <f t="shared" si="7"/>
        <v>155</v>
      </c>
      <c r="T96" s="6">
        <v>0.05</v>
      </c>
      <c r="U96" s="6">
        <v>0.03</v>
      </c>
      <c r="V96">
        <f t="shared" si="8"/>
        <v>532</v>
      </c>
      <c r="W96" s="7">
        <f t="shared" si="9"/>
        <v>575</v>
      </c>
    </row>
    <row r="97" spans="1:23" x14ac:dyDescent="0.25">
      <c r="A97" t="s">
        <v>195</v>
      </c>
      <c r="B97" s="8" t="s">
        <v>10</v>
      </c>
      <c r="C97" t="s">
        <v>153</v>
      </c>
      <c r="D97" t="s">
        <v>463</v>
      </c>
      <c r="E97" t="s">
        <v>462</v>
      </c>
      <c r="F97" t="s">
        <v>449</v>
      </c>
      <c r="G97" s="1">
        <v>44403</v>
      </c>
      <c r="H97" s="1" t="str">
        <f t="shared" si="5"/>
        <v>julio</v>
      </c>
      <c r="I97">
        <v>670916020</v>
      </c>
      <c r="J97" s="1">
        <v>44410</v>
      </c>
      <c r="L97" s="2">
        <v>47.45</v>
      </c>
      <c r="M97" s="2">
        <v>31.79</v>
      </c>
      <c r="N97" s="2">
        <v>370821.75</v>
      </c>
      <c r="O97" s="2">
        <v>248438.85</v>
      </c>
      <c r="P97">
        <v>2075</v>
      </c>
      <c r="Q97">
        <v>7815</v>
      </c>
      <c r="R97">
        <f t="shared" si="6"/>
        <v>104</v>
      </c>
      <c r="S97">
        <f t="shared" si="7"/>
        <v>235</v>
      </c>
      <c r="T97" s="6">
        <v>0.05</v>
      </c>
      <c r="U97" s="6">
        <v>0.03</v>
      </c>
      <c r="V97">
        <f t="shared" si="8"/>
        <v>339</v>
      </c>
      <c r="W97" s="7">
        <f t="shared" si="9"/>
        <v>367</v>
      </c>
    </row>
    <row r="98" spans="1:23" x14ac:dyDescent="0.25">
      <c r="A98" t="s">
        <v>196</v>
      </c>
      <c r="B98" s="8" t="s">
        <v>60</v>
      </c>
      <c r="C98" t="s">
        <v>197</v>
      </c>
      <c r="D98" t="s">
        <v>463</v>
      </c>
      <c r="E98" t="s">
        <v>462</v>
      </c>
      <c r="F98" t="s">
        <v>447</v>
      </c>
      <c r="G98" s="1">
        <v>44821</v>
      </c>
      <c r="H98" s="1" t="str">
        <f t="shared" si="5"/>
        <v>septiembre</v>
      </c>
      <c r="I98">
        <v>429800879</v>
      </c>
      <c r="J98" s="1">
        <v>44853</v>
      </c>
      <c r="L98" s="2">
        <v>255.28</v>
      </c>
      <c r="M98" s="2">
        <v>159.41999999999999</v>
      </c>
      <c r="N98" s="2">
        <v>1655746.08</v>
      </c>
      <c r="O98" s="2">
        <v>1033998.1199999999</v>
      </c>
      <c r="P98">
        <v>869</v>
      </c>
      <c r="Q98">
        <v>6486</v>
      </c>
      <c r="R98">
        <f t="shared" si="6"/>
        <v>44</v>
      </c>
      <c r="S98">
        <f t="shared" si="7"/>
        <v>195</v>
      </c>
      <c r="T98" s="6">
        <v>0.05</v>
      </c>
      <c r="U98" s="6">
        <v>0.03</v>
      </c>
      <c r="V98">
        <f t="shared" si="8"/>
        <v>239</v>
      </c>
      <c r="W98" s="7">
        <f t="shared" si="9"/>
        <v>259</v>
      </c>
    </row>
    <row r="99" spans="1:23" x14ac:dyDescent="0.25">
      <c r="A99" t="s">
        <v>198</v>
      </c>
      <c r="B99" s="8" t="s">
        <v>20</v>
      </c>
      <c r="C99" t="s">
        <v>72</v>
      </c>
      <c r="D99" t="s">
        <v>463</v>
      </c>
      <c r="E99" t="s">
        <v>462</v>
      </c>
      <c r="F99" t="s">
        <v>448</v>
      </c>
      <c r="G99" s="1">
        <v>44767</v>
      </c>
      <c r="H99" s="1" t="str">
        <f t="shared" si="5"/>
        <v>julio</v>
      </c>
      <c r="I99">
        <v>297189462</v>
      </c>
      <c r="J99" s="1">
        <v>44792</v>
      </c>
      <c r="L99" s="2">
        <v>668.27</v>
      </c>
      <c r="M99" s="2">
        <v>502.54</v>
      </c>
      <c r="N99" s="2">
        <v>2553459.67</v>
      </c>
      <c r="O99" s="2">
        <v>1920205.34</v>
      </c>
      <c r="P99">
        <v>7353</v>
      </c>
      <c r="Q99">
        <v>3821</v>
      </c>
      <c r="R99">
        <f t="shared" si="6"/>
        <v>368</v>
      </c>
      <c r="S99">
        <f t="shared" si="7"/>
        <v>115</v>
      </c>
      <c r="T99" s="6">
        <v>0.05</v>
      </c>
      <c r="U99" s="6">
        <v>0.03</v>
      </c>
      <c r="V99">
        <f t="shared" si="8"/>
        <v>483</v>
      </c>
      <c r="W99" s="7">
        <f t="shared" si="9"/>
        <v>522</v>
      </c>
    </row>
    <row r="100" spans="1:23" x14ac:dyDescent="0.25">
      <c r="A100" t="s">
        <v>199</v>
      </c>
      <c r="B100" s="8" t="s">
        <v>20</v>
      </c>
      <c r="C100" t="s">
        <v>200</v>
      </c>
      <c r="D100" t="s">
        <v>463</v>
      </c>
      <c r="E100" t="s">
        <v>462</v>
      </c>
      <c r="F100" t="s">
        <v>450</v>
      </c>
      <c r="G100" s="1">
        <v>44069</v>
      </c>
      <c r="H100" s="1" t="str">
        <f t="shared" si="5"/>
        <v>agosto</v>
      </c>
      <c r="I100">
        <v>270005595</v>
      </c>
      <c r="J100" s="1">
        <v>44078</v>
      </c>
      <c r="L100" s="2">
        <v>81.73</v>
      </c>
      <c r="M100" s="2">
        <v>56.67</v>
      </c>
      <c r="N100" s="2">
        <v>777334.03</v>
      </c>
      <c r="O100" s="2">
        <v>538988.37</v>
      </c>
      <c r="P100">
        <v>7003</v>
      </c>
      <c r="Q100">
        <v>9511</v>
      </c>
      <c r="R100">
        <f t="shared" si="6"/>
        <v>351</v>
      </c>
      <c r="S100">
        <f t="shared" si="7"/>
        <v>286</v>
      </c>
      <c r="T100" s="6">
        <v>0.05</v>
      </c>
      <c r="U100" s="6">
        <v>0.03</v>
      </c>
      <c r="V100">
        <f t="shared" si="8"/>
        <v>637</v>
      </c>
      <c r="W100" s="7">
        <f t="shared" si="9"/>
        <v>688</v>
      </c>
    </row>
    <row r="101" spans="1:23" x14ac:dyDescent="0.25">
      <c r="A101" t="s">
        <v>201</v>
      </c>
      <c r="B101" s="8" t="s">
        <v>60</v>
      </c>
      <c r="C101" t="s">
        <v>85</v>
      </c>
      <c r="D101" t="s">
        <v>463</v>
      </c>
      <c r="E101" t="s">
        <v>462</v>
      </c>
      <c r="F101" t="s">
        <v>449</v>
      </c>
      <c r="G101" s="1">
        <v>44788</v>
      </c>
      <c r="H101" s="1" t="str">
        <f t="shared" si="5"/>
        <v>agosto</v>
      </c>
      <c r="I101">
        <v>865485608</v>
      </c>
      <c r="J101" s="1">
        <v>44814</v>
      </c>
      <c r="L101" s="2">
        <v>152.58000000000001</v>
      </c>
      <c r="M101" s="2">
        <v>97.44</v>
      </c>
      <c r="N101" s="2">
        <v>805469.82000000007</v>
      </c>
      <c r="O101" s="2">
        <v>514385.76</v>
      </c>
      <c r="P101">
        <v>2322</v>
      </c>
      <c r="Q101">
        <v>5279</v>
      </c>
      <c r="R101">
        <f t="shared" si="6"/>
        <v>117</v>
      </c>
      <c r="S101">
        <f t="shared" si="7"/>
        <v>159</v>
      </c>
      <c r="T101" s="6">
        <v>0.05</v>
      </c>
      <c r="U101" s="6">
        <v>0.03</v>
      </c>
      <c r="V101">
        <f t="shared" si="8"/>
        <v>276</v>
      </c>
      <c r="W101" s="7">
        <f t="shared" si="9"/>
        <v>299</v>
      </c>
    </row>
    <row r="102" spans="1:23" x14ac:dyDescent="0.25">
      <c r="A102" t="s">
        <v>202</v>
      </c>
      <c r="B102" s="8" t="s">
        <v>60</v>
      </c>
      <c r="C102" t="s">
        <v>61</v>
      </c>
      <c r="D102" t="s">
        <v>463</v>
      </c>
      <c r="E102" t="s">
        <v>462</v>
      </c>
      <c r="F102" t="s">
        <v>448</v>
      </c>
      <c r="G102" s="1">
        <v>44436</v>
      </c>
      <c r="H102" s="1" t="str">
        <f t="shared" si="5"/>
        <v>agosto</v>
      </c>
      <c r="I102">
        <v>871178328</v>
      </c>
      <c r="J102" s="1">
        <v>44436</v>
      </c>
      <c r="L102" s="2">
        <v>205.7</v>
      </c>
      <c r="M102" s="2">
        <v>117.11</v>
      </c>
      <c r="N102" s="2">
        <v>2032727.4</v>
      </c>
      <c r="O102" s="2">
        <v>1157281.02</v>
      </c>
      <c r="P102">
        <v>7846</v>
      </c>
      <c r="Q102">
        <v>9882</v>
      </c>
      <c r="R102">
        <f t="shared" si="6"/>
        <v>393</v>
      </c>
      <c r="S102">
        <f t="shared" si="7"/>
        <v>297</v>
      </c>
      <c r="T102" s="6">
        <v>0.05</v>
      </c>
      <c r="U102" s="6">
        <v>0.03</v>
      </c>
      <c r="V102">
        <f t="shared" si="8"/>
        <v>690</v>
      </c>
      <c r="W102" s="7">
        <f t="shared" si="9"/>
        <v>746</v>
      </c>
    </row>
    <row r="103" spans="1:23" x14ac:dyDescent="0.25">
      <c r="A103" t="s">
        <v>203</v>
      </c>
      <c r="B103" s="8" t="s">
        <v>10</v>
      </c>
      <c r="C103" t="s">
        <v>204</v>
      </c>
      <c r="D103" t="s">
        <v>463</v>
      </c>
      <c r="E103" t="s">
        <v>462</v>
      </c>
      <c r="F103" t="s">
        <v>449</v>
      </c>
      <c r="G103" s="1">
        <v>44846</v>
      </c>
      <c r="H103" s="1" t="str">
        <f t="shared" si="5"/>
        <v>octubre</v>
      </c>
      <c r="I103">
        <v>494945085</v>
      </c>
      <c r="J103" s="1">
        <v>44871</v>
      </c>
      <c r="L103" s="2">
        <v>154.06</v>
      </c>
      <c r="M103" s="2">
        <v>90.93</v>
      </c>
      <c r="N103" s="2">
        <v>632262.24</v>
      </c>
      <c r="O103" s="2">
        <v>373176.72000000003</v>
      </c>
      <c r="P103">
        <v>5145</v>
      </c>
      <c r="Q103">
        <v>4104</v>
      </c>
      <c r="R103">
        <f t="shared" si="6"/>
        <v>258</v>
      </c>
      <c r="S103">
        <f t="shared" si="7"/>
        <v>124</v>
      </c>
      <c r="T103" s="6">
        <v>0.05</v>
      </c>
      <c r="U103" s="6">
        <v>0.03</v>
      </c>
      <c r="V103">
        <f t="shared" si="8"/>
        <v>382</v>
      </c>
      <c r="W103" s="7">
        <f t="shared" si="9"/>
        <v>413</v>
      </c>
    </row>
    <row r="104" spans="1:23" x14ac:dyDescent="0.25">
      <c r="A104" t="s">
        <v>205</v>
      </c>
      <c r="B104" s="8" t="s">
        <v>60</v>
      </c>
      <c r="C104" t="s">
        <v>96</v>
      </c>
      <c r="D104" t="s">
        <v>463</v>
      </c>
      <c r="E104" t="s">
        <v>462</v>
      </c>
      <c r="F104" t="s">
        <v>447</v>
      </c>
      <c r="G104" s="1">
        <v>44345</v>
      </c>
      <c r="H104" s="1" t="str">
        <f t="shared" si="5"/>
        <v>mayo</v>
      </c>
      <c r="I104">
        <v>914959704</v>
      </c>
      <c r="J104" s="1">
        <v>44371</v>
      </c>
      <c r="L104" s="2">
        <v>152.58000000000001</v>
      </c>
      <c r="M104" s="2">
        <v>97.44</v>
      </c>
      <c r="N104" s="2">
        <v>879471.12000000011</v>
      </c>
      <c r="O104" s="2">
        <v>561644.16</v>
      </c>
      <c r="P104">
        <v>7815</v>
      </c>
      <c r="Q104">
        <v>5764</v>
      </c>
      <c r="R104">
        <f t="shared" si="6"/>
        <v>391</v>
      </c>
      <c r="S104">
        <f t="shared" si="7"/>
        <v>173</v>
      </c>
      <c r="T104" s="6">
        <v>0.05</v>
      </c>
      <c r="U104" s="6">
        <v>0.03</v>
      </c>
      <c r="V104">
        <f t="shared" si="8"/>
        <v>564</v>
      </c>
      <c r="W104" s="7">
        <f t="shared" si="9"/>
        <v>610</v>
      </c>
    </row>
    <row r="105" spans="1:23" x14ac:dyDescent="0.25">
      <c r="A105" t="s">
        <v>206</v>
      </c>
      <c r="B105" s="8" t="s">
        <v>10</v>
      </c>
      <c r="C105" t="s">
        <v>207</v>
      </c>
      <c r="D105" t="s">
        <v>463</v>
      </c>
      <c r="E105" t="s">
        <v>462</v>
      </c>
      <c r="F105" t="s">
        <v>449</v>
      </c>
      <c r="G105" s="1">
        <v>44537</v>
      </c>
      <c r="H105" s="1" t="str">
        <f t="shared" si="5"/>
        <v>diciembre</v>
      </c>
      <c r="I105">
        <v>229708516</v>
      </c>
      <c r="J105" s="1">
        <v>44584</v>
      </c>
      <c r="L105" s="2">
        <v>668.27</v>
      </c>
      <c r="M105" s="2">
        <v>502.54</v>
      </c>
      <c r="N105" s="2">
        <v>3146883.4299999997</v>
      </c>
      <c r="O105" s="2">
        <v>2366460.86</v>
      </c>
      <c r="P105">
        <v>6486</v>
      </c>
      <c r="Q105">
        <v>4709</v>
      </c>
      <c r="R105">
        <f t="shared" si="6"/>
        <v>325</v>
      </c>
      <c r="S105">
        <f t="shared" si="7"/>
        <v>142</v>
      </c>
      <c r="T105" s="6">
        <v>0.05</v>
      </c>
      <c r="U105" s="6">
        <v>0.03</v>
      </c>
      <c r="V105">
        <f t="shared" si="8"/>
        <v>467</v>
      </c>
      <c r="W105" s="7">
        <f t="shared" si="9"/>
        <v>505</v>
      </c>
    </row>
    <row r="106" spans="1:23" x14ac:dyDescent="0.25">
      <c r="A106" t="s">
        <v>208</v>
      </c>
      <c r="B106" s="8" t="s">
        <v>20</v>
      </c>
      <c r="C106" t="s">
        <v>209</v>
      </c>
      <c r="D106" t="s">
        <v>463</v>
      </c>
      <c r="E106" t="s">
        <v>462</v>
      </c>
      <c r="F106" t="s">
        <v>448</v>
      </c>
      <c r="G106" s="1">
        <v>44565</v>
      </c>
      <c r="H106" s="1" t="str">
        <f t="shared" si="5"/>
        <v>enero</v>
      </c>
      <c r="I106">
        <v>207990348</v>
      </c>
      <c r="J106" s="1">
        <v>44581</v>
      </c>
      <c r="L106" s="2">
        <v>47.45</v>
      </c>
      <c r="M106" s="2">
        <v>31.79</v>
      </c>
      <c r="N106" s="2">
        <v>371106.45</v>
      </c>
      <c r="O106" s="2">
        <v>248629.59</v>
      </c>
      <c r="P106">
        <v>3821</v>
      </c>
      <c r="Q106">
        <v>7821</v>
      </c>
      <c r="R106">
        <f t="shared" si="6"/>
        <v>192</v>
      </c>
      <c r="S106">
        <f t="shared" si="7"/>
        <v>235</v>
      </c>
      <c r="T106" s="6">
        <v>0.05</v>
      </c>
      <c r="U106" s="6">
        <v>0.03</v>
      </c>
      <c r="V106">
        <f t="shared" si="8"/>
        <v>427</v>
      </c>
      <c r="W106" s="7">
        <f t="shared" si="9"/>
        <v>462</v>
      </c>
    </row>
    <row r="107" spans="1:23" x14ac:dyDescent="0.25">
      <c r="A107" t="s">
        <v>210</v>
      </c>
      <c r="B107" s="8" t="s">
        <v>20</v>
      </c>
      <c r="C107" t="s">
        <v>121</v>
      </c>
      <c r="D107" t="s">
        <v>463</v>
      </c>
      <c r="E107" t="s">
        <v>462</v>
      </c>
      <c r="F107" t="s">
        <v>447</v>
      </c>
      <c r="G107" s="1">
        <v>44762</v>
      </c>
      <c r="H107" s="1" t="str">
        <f t="shared" si="5"/>
        <v>julio</v>
      </c>
      <c r="I107">
        <v>438916528</v>
      </c>
      <c r="J107" s="1">
        <v>44791</v>
      </c>
      <c r="L107" s="2">
        <v>154.06</v>
      </c>
      <c r="M107" s="2">
        <v>90.93</v>
      </c>
      <c r="N107" s="2">
        <v>617626.54</v>
      </c>
      <c r="O107" s="2">
        <v>364538.37000000005</v>
      </c>
      <c r="P107">
        <v>9511</v>
      </c>
      <c r="Q107">
        <v>4009</v>
      </c>
      <c r="R107">
        <f t="shared" si="6"/>
        <v>476</v>
      </c>
      <c r="S107">
        <f t="shared" si="7"/>
        <v>121</v>
      </c>
      <c r="T107" s="6">
        <v>0.05</v>
      </c>
      <c r="U107" s="6">
        <v>0.03</v>
      </c>
      <c r="V107">
        <f t="shared" si="8"/>
        <v>597</v>
      </c>
      <c r="W107" s="7">
        <f t="shared" si="9"/>
        <v>645</v>
      </c>
    </row>
    <row r="108" spans="1:23" x14ac:dyDescent="0.25">
      <c r="A108" t="s">
        <v>211</v>
      </c>
      <c r="B108" s="8" t="s">
        <v>10</v>
      </c>
      <c r="C108" t="s">
        <v>212</v>
      </c>
      <c r="D108" t="s">
        <v>463</v>
      </c>
      <c r="E108" t="s">
        <v>462</v>
      </c>
      <c r="F108" t="s">
        <v>448</v>
      </c>
      <c r="G108" s="1">
        <v>44042</v>
      </c>
      <c r="H108" s="1" t="str">
        <f t="shared" si="5"/>
        <v>julio</v>
      </c>
      <c r="I108">
        <v>581910884</v>
      </c>
      <c r="J108" s="1">
        <v>44059</v>
      </c>
      <c r="L108" s="2">
        <v>255.28</v>
      </c>
      <c r="M108" s="2">
        <v>159.41999999999999</v>
      </c>
      <c r="N108" s="2">
        <v>2352915.7600000002</v>
      </c>
      <c r="O108" s="2">
        <v>1469374.14</v>
      </c>
      <c r="P108">
        <v>5279</v>
      </c>
      <c r="Q108">
        <v>9217</v>
      </c>
      <c r="R108">
        <f t="shared" si="6"/>
        <v>264</v>
      </c>
      <c r="S108">
        <f t="shared" si="7"/>
        <v>277</v>
      </c>
      <c r="T108" s="6">
        <v>0.05</v>
      </c>
      <c r="U108" s="6">
        <v>0.03</v>
      </c>
      <c r="V108">
        <f t="shared" si="8"/>
        <v>541</v>
      </c>
      <c r="W108" s="7">
        <f t="shared" si="9"/>
        <v>585</v>
      </c>
    </row>
    <row r="109" spans="1:23" x14ac:dyDescent="0.25">
      <c r="A109" t="s">
        <v>213</v>
      </c>
      <c r="B109" s="8" t="s">
        <v>20</v>
      </c>
      <c r="C109" t="s">
        <v>214</v>
      </c>
      <c r="D109" t="s">
        <v>463</v>
      </c>
      <c r="E109" t="s">
        <v>461</v>
      </c>
      <c r="F109" t="s">
        <v>448</v>
      </c>
      <c r="G109" s="1">
        <v>44596</v>
      </c>
      <c r="H109" s="1" t="str">
        <f t="shared" si="5"/>
        <v>febrero</v>
      </c>
      <c r="I109">
        <v>816709744</v>
      </c>
      <c r="J109" s="1">
        <v>44621</v>
      </c>
      <c r="L109" s="2">
        <v>421.89</v>
      </c>
      <c r="M109" s="2">
        <v>364.69</v>
      </c>
      <c r="N109" s="2">
        <v>597818.13</v>
      </c>
      <c r="O109" s="2">
        <v>516765.73</v>
      </c>
      <c r="P109">
        <v>9882</v>
      </c>
      <c r="Q109">
        <v>1417</v>
      </c>
      <c r="R109">
        <f t="shared" si="6"/>
        <v>495</v>
      </c>
      <c r="S109">
        <f t="shared" si="7"/>
        <v>43</v>
      </c>
      <c r="T109" s="6">
        <v>0.05</v>
      </c>
      <c r="U109" s="6">
        <v>0.03</v>
      </c>
      <c r="V109">
        <f t="shared" si="8"/>
        <v>538</v>
      </c>
      <c r="W109" s="7">
        <f t="shared" si="9"/>
        <v>582</v>
      </c>
    </row>
    <row r="110" spans="1:23" x14ac:dyDescent="0.25">
      <c r="A110" t="s">
        <v>215</v>
      </c>
      <c r="B110" s="8" t="s">
        <v>24</v>
      </c>
      <c r="C110" t="s">
        <v>124</v>
      </c>
      <c r="D110" t="s">
        <v>463</v>
      </c>
      <c r="E110" t="s">
        <v>461</v>
      </c>
      <c r="F110" t="s">
        <v>448</v>
      </c>
      <c r="G110" s="1">
        <v>44067</v>
      </c>
      <c r="H110" s="1" t="str">
        <f t="shared" si="5"/>
        <v>agosto</v>
      </c>
      <c r="I110">
        <v>493361937</v>
      </c>
      <c r="J110" s="1">
        <v>44103</v>
      </c>
      <c r="L110" s="2">
        <v>668.27</v>
      </c>
      <c r="M110" s="2">
        <v>502.54</v>
      </c>
      <c r="N110" s="2">
        <v>3753004.32</v>
      </c>
      <c r="O110" s="2">
        <v>2822264.64</v>
      </c>
      <c r="P110">
        <v>4104</v>
      </c>
      <c r="Q110">
        <v>5616</v>
      </c>
      <c r="R110">
        <f t="shared" si="6"/>
        <v>206</v>
      </c>
      <c r="S110">
        <f t="shared" si="7"/>
        <v>169</v>
      </c>
      <c r="T110" s="6">
        <v>0.05</v>
      </c>
      <c r="U110" s="6">
        <v>0.03</v>
      </c>
      <c r="V110">
        <f t="shared" si="8"/>
        <v>375</v>
      </c>
      <c r="W110" s="7">
        <f t="shared" si="9"/>
        <v>405</v>
      </c>
    </row>
    <row r="111" spans="1:23" x14ac:dyDescent="0.25">
      <c r="A111" t="s">
        <v>216</v>
      </c>
      <c r="B111" s="8" t="s">
        <v>24</v>
      </c>
      <c r="C111" t="s">
        <v>217</v>
      </c>
      <c r="D111" t="s">
        <v>463</v>
      </c>
      <c r="E111" t="s">
        <v>461</v>
      </c>
      <c r="F111" t="s">
        <v>448</v>
      </c>
      <c r="G111" s="1">
        <v>44418</v>
      </c>
      <c r="H111" s="1" t="str">
        <f t="shared" si="5"/>
        <v>agosto</v>
      </c>
      <c r="I111">
        <v>382228791</v>
      </c>
      <c r="J111" s="1">
        <v>44465</v>
      </c>
      <c r="L111" s="2">
        <v>255.28</v>
      </c>
      <c r="M111" s="2">
        <v>159.41999999999999</v>
      </c>
      <c r="N111" s="2">
        <v>2258717.44</v>
      </c>
      <c r="O111" s="2">
        <v>1410548.16</v>
      </c>
      <c r="P111">
        <v>5764</v>
      </c>
      <c r="Q111">
        <v>8848</v>
      </c>
      <c r="R111">
        <f t="shared" si="6"/>
        <v>289</v>
      </c>
      <c r="S111">
        <f t="shared" si="7"/>
        <v>266</v>
      </c>
      <c r="T111" s="6">
        <v>0.05</v>
      </c>
      <c r="U111" s="6">
        <v>0.03</v>
      </c>
      <c r="V111">
        <f t="shared" si="8"/>
        <v>555</v>
      </c>
      <c r="W111" s="7">
        <f t="shared" si="9"/>
        <v>600</v>
      </c>
    </row>
    <row r="112" spans="1:23" x14ac:dyDescent="0.25">
      <c r="A112" t="s">
        <v>218</v>
      </c>
      <c r="B112" s="8" t="s">
        <v>10</v>
      </c>
      <c r="C112" t="s">
        <v>219</v>
      </c>
      <c r="D112" t="s">
        <v>463</v>
      </c>
      <c r="E112" t="s">
        <v>461</v>
      </c>
      <c r="F112" t="s">
        <v>449</v>
      </c>
      <c r="G112" s="1">
        <v>44106</v>
      </c>
      <c r="H112" s="1" t="str">
        <f t="shared" si="5"/>
        <v>octubre</v>
      </c>
      <c r="I112">
        <v>423984134</v>
      </c>
      <c r="J112" s="1">
        <v>44149</v>
      </c>
      <c r="L112" s="2">
        <v>437.2</v>
      </c>
      <c r="M112" s="2">
        <v>263.33</v>
      </c>
      <c r="N112" s="2">
        <v>2265570.4</v>
      </c>
      <c r="O112" s="2">
        <v>1364576.0599999998</v>
      </c>
      <c r="P112">
        <v>4709</v>
      </c>
      <c r="Q112">
        <v>5182</v>
      </c>
      <c r="R112">
        <f t="shared" si="6"/>
        <v>236</v>
      </c>
      <c r="S112">
        <f t="shared" si="7"/>
        <v>156</v>
      </c>
      <c r="T112" s="6">
        <v>0.05</v>
      </c>
      <c r="U112" s="6">
        <v>0.03</v>
      </c>
      <c r="V112">
        <f t="shared" si="8"/>
        <v>392</v>
      </c>
      <c r="W112" s="7">
        <f t="shared" si="9"/>
        <v>424</v>
      </c>
    </row>
    <row r="113" spans="1:23" x14ac:dyDescent="0.25">
      <c r="A113" t="s">
        <v>220</v>
      </c>
      <c r="B113" s="8" t="s">
        <v>20</v>
      </c>
      <c r="C113" t="s">
        <v>72</v>
      </c>
      <c r="D113" t="s">
        <v>463</v>
      </c>
      <c r="E113" t="s">
        <v>461</v>
      </c>
      <c r="F113" t="s">
        <v>447</v>
      </c>
      <c r="G113" s="1">
        <v>44868</v>
      </c>
      <c r="H113" s="1" t="str">
        <f t="shared" si="5"/>
        <v>noviembre</v>
      </c>
      <c r="I113">
        <v>179614293</v>
      </c>
      <c r="J113" s="1">
        <v>44888</v>
      </c>
      <c r="L113" s="2">
        <v>421.89</v>
      </c>
      <c r="M113" s="2">
        <v>364.69</v>
      </c>
      <c r="N113" s="2">
        <v>302073.24</v>
      </c>
      <c r="O113" s="2">
        <v>261118.04</v>
      </c>
      <c r="P113">
        <v>7821</v>
      </c>
      <c r="Q113">
        <v>716</v>
      </c>
      <c r="R113">
        <f t="shared" si="6"/>
        <v>392</v>
      </c>
      <c r="S113">
        <f t="shared" si="7"/>
        <v>22</v>
      </c>
      <c r="T113" s="6">
        <v>0.05</v>
      </c>
      <c r="U113" s="6">
        <v>0.03</v>
      </c>
      <c r="V113">
        <f t="shared" si="8"/>
        <v>414</v>
      </c>
      <c r="W113" s="7">
        <f t="shared" si="9"/>
        <v>448</v>
      </c>
    </row>
    <row r="114" spans="1:23" x14ac:dyDescent="0.25">
      <c r="A114" t="s">
        <v>221</v>
      </c>
      <c r="B114" s="8" t="s">
        <v>20</v>
      </c>
      <c r="C114" t="s">
        <v>222</v>
      </c>
      <c r="D114" t="s">
        <v>463</v>
      </c>
      <c r="E114" t="s">
        <v>461</v>
      </c>
      <c r="F114" t="s">
        <v>450</v>
      </c>
      <c r="G114" s="1">
        <v>43887</v>
      </c>
      <c r="H114" s="1" t="str">
        <f t="shared" si="5"/>
        <v>febrero</v>
      </c>
      <c r="I114">
        <v>180418097</v>
      </c>
      <c r="J114" s="1">
        <v>43905</v>
      </c>
      <c r="L114" s="2">
        <v>81.73</v>
      </c>
      <c r="M114" s="2">
        <v>56.67</v>
      </c>
      <c r="N114" s="2">
        <v>701161.67</v>
      </c>
      <c r="O114" s="2">
        <v>486171.93</v>
      </c>
      <c r="P114">
        <v>4009</v>
      </c>
      <c r="Q114">
        <v>8579</v>
      </c>
      <c r="R114">
        <f t="shared" si="6"/>
        <v>201</v>
      </c>
      <c r="S114">
        <f t="shared" si="7"/>
        <v>258</v>
      </c>
      <c r="T114" s="6">
        <v>0.05</v>
      </c>
      <c r="U114" s="6">
        <v>0.03</v>
      </c>
      <c r="V114">
        <f t="shared" si="8"/>
        <v>459</v>
      </c>
      <c r="W114" s="7">
        <f t="shared" si="9"/>
        <v>496</v>
      </c>
    </row>
    <row r="115" spans="1:23" x14ac:dyDescent="0.25">
      <c r="A115" t="s">
        <v>223</v>
      </c>
      <c r="B115" s="8" t="s">
        <v>60</v>
      </c>
      <c r="C115" t="s">
        <v>158</v>
      </c>
      <c r="D115" t="s">
        <v>463</v>
      </c>
      <c r="E115" t="s">
        <v>461</v>
      </c>
      <c r="F115" t="s">
        <v>448</v>
      </c>
      <c r="G115" s="1">
        <v>44759</v>
      </c>
      <c r="H115" s="1" t="str">
        <f t="shared" si="5"/>
        <v>julio</v>
      </c>
      <c r="I115">
        <v>578006875</v>
      </c>
      <c r="J115" s="1">
        <v>44794</v>
      </c>
      <c r="L115" s="2">
        <v>421.89</v>
      </c>
      <c r="M115" s="2">
        <v>364.69</v>
      </c>
      <c r="N115" s="2">
        <v>1659715.26</v>
      </c>
      <c r="O115" s="2">
        <v>1434690.46</v>
      </c>
      <c r="P115">
        <v>9217</v>
      </c>
      <c r="Q115">
        <v>3934</v>
      </c>
      <c r="R115">
        <f t="shared" si="6"/>
        <v>461</v>
      </c>
      <c r="S115">
        <f t="shared" si="7"/>
        <v>119</v>
      </c>
      <c r="T115" s="6">
        <v>0.05</v>
      </c>
      <c r="U115" s="6">
        <v>0.03</v>
      </c>
      <c r="V115">
        <f t="shared" si="8"/>
        <v>580</v>
      </c>
      <c r="W115" s="7">
        <f t="shared" si="9"/>
        <v>627</v>
      </c>
    </row>
    <row r="116" spans="1:23" x14ac:dyDescent="0.25">
      <c r="A116" t="s">
        <v>224</v>
      </c>
      <c r="B116" s="8" t="s">
        <v>10</v>
      </c>
      <c r="C116" t="s">
        <v>129</v>
      </c>
      <c r="D116" t="s">
        <v>463</v>
      </c>
      <c r="E116" t="s">
        <v>461</v>
      </c>
      <c r="F116" t="s">
        <v>448</v>
      </c>
      <c r="G116" s="1">
        <v>44440</v>
      </c>
      <c r="H116" s="1" t="str">
        <f t="shared" si="5"/>
        <v>septiembre</v>
      </c>
      <c r="I116">
        <v>694304454</v>
      </c>
      <c r="J116" s="1">
        <v>44448</v>
      </c>
      <c r="L116" s="2">
        <v>668.27</v>
      </c>
      <c r="M116" s="2">
        <v>502.54</v>
      </c>
      <c r="N116" s="2">
        <v>5995718.4399999995</v>
      </c>
      <c r="O116" s="2">
        <v>4508788.88</v>
      </c>
      <c r="P116">
        <v>1417</v>
      </c>
      <c r="Q116">
        <v>8972</v>
      </c>
      <c r="R116">
        <f t="shared" si="6"/>
        <v>71</v>
      </c>
      <c r="S116">
        <f t="shared" si="7"/>
        <v>270</v>
      </c>
      <c r="T116" s="6">
        <v>0.05</v>
      </c>
      <c r="U116" s="6">
        <v>0.03</v>
      </c>
      <c r="V116">
        <f t="shared" si="8"/>
        <v>341</v>
      </c>
      <c r="W116" s="7">
        <f t="shared" si="9"/>
        <v>369</v>
      </c>
    </row>
    <row r="117" spans="1:23" x14ac:dyDescent="0.25">
      <c r="A117" t="s">
        <v>225</v>
      </c>
      <c r="B117" s="8" t="s">
        <v>24</v>
      </c>
      <c r="C117" t="s">
        <v>185</v>
      </c>
      <c r="D117" t="s">
        <v>463</v>
      </c>
      <c r="E117" t="s">
        <v>461</v>
      </c>
      <c r="F117" t="s">
        <v>448</v>
      </c>
      <c r="G117" s="1">
        <v>44210</v>
      </c>
      <c r="H117" s="1" t="str">
        <f t="shared" si="5"/>
        <v>enero</v>
      </c>
      <c r="I117">
        <v>371547162</v>
      </c>
      <c r="J117" s="1">
        <v>44250</v>
      </c>
      <c r="L117" s="2">
        <v>255.28</v>
      </c>
      <c r="M117" s="2">
        <v>159.41999999999999</v>
      </c>
      <c r="N117" s="2">
        <v>2021051.76</v>
      </c>
      <c r="O117" s="2">
        <v>1262128.1399999999</v>
      </c>
      <c r="P117">
        <v>5616</v>
      </c>
      <c r="Q117">
        <v>7917</v>
      </c>
      <c r="R117">
        <f t="shared" si="6"/>
        <v>281</v>
      </c>
      <c r="S117">
        <f t="shared" si="7"/>
        <v>238</v>
      </c>
      <c r="T117" s="6">
        <v>0.05</v>
      </c>
      <c r="U117" s="6">
        <v>0.03</v>
      </c>
      <c r="V117">
        <f t="shared" si="8"/>
        <v>519</v>
      </c>
      <c r="W117" s="7">
        <f t="shared" si="9"/>
        <v>561</v>
      </c>
    </row>
    <row r="118" spans="1:23" x14ac:dyDescent="0.25">
      <c r="A118" t="s">
        <v>226</v>
      </c>
      <c r="B118" s="8" t="s">
        <v>60</v>
      </c>
      <c r="C118" t="s">
        <v>227</v>
      </c>
      <c r="D118" t="s">
        <v>463</v>
      </c>
      <c r="E118" t="s">
        <v>461</v>
      </c>
      <c r="F118" t="s">
        <v>450</v>
      </c>
      <c r="G118" s="1">
        <v>43927</v>
      </c>
      <c r="H118" s="1" t="str">
        <f t="shared" si="5"/>
        <v>abril</v>
      </c>
      <c r="I118">
        <v>422283828</v>
      </c>
      <c r="J118" s="1">
        <v>43947</v>
      </c>
      <c r="L118" s="2">
        <v>47.45</v>
      </c>
      <c r="M118" s="2">
        <v>31.79</v>
      </c>
      <c r="N118" s="2">
        <v>96038.8</v>
      </c>
      <c r="O118" s="2">
        <v>64342.96</v>
      </c>
      <c r="P118">
        <v>8848</v>
      </c>
      <c r="Q118">
        <v>2024</v>
      </c>
      <c r="R118">
        <f t="shared" si="6"/>
        <v>443</v>
      </c>
      <c r="S118">
        <f t="shared" si="7"/>
        <v>61</v>
      </c>
      <c r="T118" s="6">
        <v>0.05</v>
      </c>
      <c r="U118" s="6">
        <v>0.03</v>
      </c>
      <c r="V118">
        <f t="shared" si="8"/>
        <v>504</v>
      </c>
      <c r="W118" s="7">
        <f t="shared" si="9"/>
        <v>545</v>
      </c>
    </row>
    <row r="119" spans="1:23" x14ac:dyDescent="0.25">
      <c r="A119" t="s">
        <v>228</v>
      </c>
      <c r="B119" s="8" t="s">
        <v>20</v>
      </c>
      <c r="C119" t="s">
        <v>229</v>
      </c>
      <c r="D119" t="s">
        <v>463</v>
      </c>
      <c r="E119" t="s">
        <v>461</v>
      </c>
      <c r="F119" t="s">
        <v>447</v>
      </c>
      <c r="G119" s="1">
        <v>44643</v>
      </c>
      <c r="H119" s="1" t="str">
        <f t="shared" si="5"/>
        <v>marzo</v>
      </c>
      <c r="I119">
        <v>379375779</v>
      </c>
      <c r="J119" s="1">
        <v>44643</v>
      </c>
      <c r="L119" s="2">
        <v>205.7</v>
      </c>
      <c r="M119" s="2">
        <v>117.11</v>
      </c>
      <c r="N119" s="2">
        <v>941694.6</v>
      </c>
      <c r="O119" s="2">
        <v>536129.57999999996</v>
      </c>
      <c r="P119">
        <v>5182</v>
      </c>
      <c r="Q119">
        <v>4578</v>
      </c>
      <c r="R119">
        <f t="shared" si="6"/>
        <v>260</v>
      </c>
      <c r="S119">
        <f t="shared" si="7"/>
        <v>138</v>
      </c>
      <c r="T119" s="6">
        <v>0.05</v>
      </c>
      <c r="U119" s="6">
        <v>0.03</v>
      </c>
      <c r="V119">
        <f t="shared" si="8"/>
        <v>398</v>
      </c>
      <c r="W119" s="7">
        <f t="shared" si="9"/>
        <v>430</v>
      </c>
    </row>
    <row r="120" spans="1:23" x14ac:dyDescent="0.25">
      <c r="A120" t="s">
        <v>230</v>
      </c>
      <c r="B120" s="8" t="s">
        <v>20</v>
      </c>
      <c r="C120" t="s">
        <v>50</v>
      </c>
      <c r="D120" t="s">
        <v>463</v>
      </c>
      <c r="E120" t="s">
        <v>461</v>
      </c>
      <c r="F120" t="s">
        <v>449</v>
      </c>
      <c r="G120" s="1">
        <v>43901</v>
      </c>
      <c r="H120" s="1" t="str">
        <f t="shared" si="5"/>
        <v>marzo</v>
      </c>
      <c r="I120">
        <v>745996844</v>
      </c>
      <c r="J120" s="1">
        <v>43924</v>
      </c>
      <c r="L120" s="2">
        <v>81.73</v>
      </c>
      <c r="M120" s="2">
        <v>56.67</v>
      </c>
      <c r="N120" s="2">
        <v>482125.27</v>
      </c>
      <c r="O120" s="2">
        <v>334296.33</v>
      </c>
      <c r="P120">
        <v>716</v>
      </c>
      <c r="Q120">
        <v>5899</v>
      </c>
      <c r="R120">
        <f t="shared" si="6"/>
        <v>36</v>
      </c>
      <c r="S120">
        <f t="shared" si="7"/>
        <v>177</v>
      </c>
      <c r="T120" s="6">
        <v>0.05</v>
      </c>
      <c r="U120" s="6">
        <v>0.03</v>
      </c>
      <c r="V120">
        <f t="shared" si="8"/>
        <v>213</v>
      </c>
      <c r="W120" s="7">
        <f t="shared" si="9"/>
        <v>231</v>
      </c>
    </row>
    <row r="121" spans="1:23" x14ac:dyDescent="0.25">
      <c r="A121" t="s">
        <v>231</v>
      </c>
      <c r="B121" s="8" t="s">
        <v>20</v>
      </c>
      <c r="C121" t="s">
        <v>232</v>
      </c>
      <c r="D121" t="s">
        <v>463</v>
      </c>
      <c r="E121" t="s">
        <v>461</v>
      </c>
      <c r="F121" t="s">
        <v>449</v>
      </c>
      <c r="G121" s="1">
        <v>44612</v>
      </c>
      <c r="H121" s="1" t="str">
        <f t="shared" si="5"/>
        <v>febrero</v>
      </c>
      <c r="I121">
        <v>745633351</v>
      </c>
      <c r="J121" s="1">
        <v>44654</v>
      </c>
      <c r="L121" s="2">
        <v>9.33</v>
      </c>
      <c r="M121" s="2">
        <v>6.92</v>
      </c>
      <c r="N121" s="2">
        <v>77746.89</v>
      </c>
      <c r="O121" s="2">
        <v>57664.36</v>
      </c>
      <c r="P121">
        <v>8579</v>
      </c>
      <c r="Q121">
        <v>8333</v>
      </c>
      <c r="R121">
        <f t="shared" si="6"/>
        <v>429</v>
      </c>
      <c r="S121">
        <f t="shared" si="7"/>
        <v>250</v>
      </c>
      <c r="T121" s="6">
        <v>0.05</v>
      </c>
      <c r="U121" s="6">
        <v>0.03</v>
      </c>
      <c r="V121">
        <f t="shared" si="8"/>
        <v>679</v>
      </c>
      <c r="W121" s="7">
        <f t="shared" si="9"/>
        <v>734</v>
      </c>
    </row>
    <row r="122" spans="1:23" x14ac:dyDescent="0.25">
      <c r="A122" t="s">
        <v>233</v>
      </c>
      <c r="B122" s="8" t="s">
        <v>10</v>
      </c>
      <c r="C122" t="s">
        <v>234</v>
      </c>
      <c r="D122" t="s">
        <v>465</v>
      </c>
      <c r="E122" t="s">
        <v>461</v>
      </c>
      <c r="F122" t="s">
        <v>450</v>
      </c>
      <c r="G122" s="1">
        <v>44090</v>
      </c>
      <c r="H122" s="1" t="str">
        <f t="shared" si="5"/>
        <v>septiembre</v>
      </c>
      <c r="I122">
        <v>572084128</v>
      </c>
      <c r="J122" s="1">
        <v>44140</v>
      </c>
      <c r="L122" s="2">
        <v>152.58000000000001</v>
      </c>
      <c r="M122" s="2">
        <v>97.44</v>
      </c>
      <c r="N122" s="2">
        <v>192403.38</v>
      </c>
      <c r="O122" s="2">
        <v>122871.84</v>
      </c>
      <c r="P122">
        <v>3934</v>
      </c>
      <c r="Q122">
        <v>1261</v>
      </c>
      <c r="R122">
        <f t="shared" si="6"/>
        <v>197</v>
      </c>
      <c r="S122">
        <f t="shared" si="7"/>
        <v>38</v>
      </c>
      <c r="T122" s="6">
        <v>0.05</v>
      </c>
      <c r="U122" s="6">
        <v>0.03</v>
      </c>
      <c r="V122">
        <f t="shared" si="8"/>
        <v>235</v>
      </c>
      <c r="W122" s="7">
        <f t="shared" si="9"/>
        <v>254</v>
      </c>
    </row>
    <row r="123" spans="1:23" x14ac:dyDescent="0.25">
      <c r="A123" t="s">
        <v>235</v>
      </c>
      <c r="B123" s="8" t="s">
        <v>20</v>
      </c>
      <c r="C123" t="s">
        <v>236</v>
      </c>
      <c r="D123" t="s">
        <v>465</v>
      </c>
      <c r="E123" t="s">
        <v>461</v>
      </c>
      <c r="F123" t="s">
        <v>449</v>
      </c>
      <c r="G123" s="1">
        <v>43973</v>
      </c>
      <c r="H123" s="1" t="str">
        <f t="shared" si="5"/>
        <v>mayo</v>
      </c>
      <c r="I123">
        <v>939460504</v>
      </c>
      <c r="J123" s="1">
        <v>43975</v>
      </c>
      <c r="L123" s="2">
        <v>47.45</v>
      </c>
      <c r="M123" s="2">
        <v>31.79</v>
      </c>
      <c r="N123" s="2">
        <v>289207.75</v>
      </c>
      <c r="O123" s="2">
        <v>193760.05</v>
      </c>
      <c r="P123">
        <v>8972</v>
      </c>
      <c r="Q123">
        <v>6095</v>
      </c>
      <c r="R123">
        <f t="shared" si="6"/>
        <v>449</v>
      </c>
      <c r="S123">
        <f t="shared" si="7"/>
        <v>183</v>
      </c>
      <c r="T123" s="6">
        <v>0.05</v>
      </c>
      <c r="U123" s="6">
        <v>0.03</v>
      </c>
      <c r="V123">
        <f t="shared" si="8"/>
        <v>632</v>
      </c>
      <c r="W123" s="7">
        <f t="shared" si="9"/>
        <v>683</v>
      </c>
    </row>
    <row r="124" spans="1:23" x14ac:dyDescent="0.25">
      <c r="A124" t="s">
        <v>237</v>
      </c>
      <c r="B124" s="8" t="s">
        <v>20</v>
      </c>
      <c r="C124" t="s">
        <v>121</v>
      </c>
      <c r="D124" t="s">
        <v>465</v>
      </c>
      <c r="E124" t="s">
        <v>461</v>
      </c>
      <c r="F124" t="s">
        <v>448</v>
      </c>
      <c r="G124" s="1">
        <v>44481</v>
      </c>
      <c r="H124" s="1" t="str">
        <f t="shared" si="5"/>
        <v>octubre</v>
      </c>
      <c r="I124">
        <v>832186305</v>
      </c>
      <c r="J124" s="1">
        <v>44526</v>
      </c>
      <c r="L124" s="2">
        <v>9.33</v>
      </c>
      <c r="M124" s="2">
        <v>6.92</v>
      </c>
      <c r="N124" s="2">
        <v>11905.08</v>
      </c>
      <c r="O124" s="2">
        <v>8829.92</v>
      </c>
      <c r="P124">
        <v>7917</v>
      </c>
      <c r="Q124">
        <v>1276</v>
      </c>
      <c r="R124">
        <f t="shared" si="6"/>
        <v>396</v>
      </c>
      <c r="S124">
        <f t="shared" si="7"/>
        <v>39</v>
      </c>
      <c r="T124" s="6">
        <v>0.05</v>
      </c>
      <c r="U124" s="6">
        <v>0.03</v>
      </c>
      <c r="V124">
        <f t="shared" si="8"/>
        <v>435</v>
      </c>
      <c r="W124" s="7">
        <f t="shared" si="9"/>
        <v>470</v>
      </c>
    </row>
    <row r="125" spans="1:23" x14ac:dyDescent="0.25">
      <c r="A125" t="s">
        <v>238</v>
      </c>
      <c r="B125" s="8" t="s">
        <v>20</v>
      </c>
      <c r="C125" t="s">
        <v>239</v>
      </c>
      <c r="D125" t="s">
        <v>465</v>
      </c>
      <c r="E125" t="s">
        <v>461</v>
      </c>
      <c r="F125" t="s">
        <v>449</v>
      </c>
      <c r="G125" s="1">
        <v>43889</v>
      </c>
      <c r="H125" s="1" t="str">
        <f t="shared" si="5"/>
        <v>febrero</v>
      </c>
      <c r="I125">
        <v>654997861</v>
      </c>
      <c r="J125" s="1">
        <v>43923</v>
      </c>
      <c r="L125" s="2">
        <v>9.33</v>
      </c>
      <c r="M125" s="2">
        <v>6.92</v>
      </c>
      <c r="N125" s="2">
        <v>67894.41</v>
      </c>
      <c r="O125" s="2">
        <v>50356.84</v>
      </c>
      <c r="P125">
        <v>2024</v>
      </c>
      <c r="Q125">
        <v>7277</v>
      </c>
      <c r="R125">
        <f t="shared" si="6"/>
        <v>102</v>
      </c>
      <c r="S125">
        <f t="shared" si="7"/>
        <v>219</v>
      </c>
      <c r="T125" s="6">
        <v>0.05</v>
      </c>
      <c r="U125" s="6">
        <v>0.03</v>
      </c>
      <c r="V125">
        <f t="shared" si="8"/>
        <v>321</v>
      </c>
      <c r="W125" s="7">
        <f t="shared" si="9"/>
        <v>347</v>
      </c>
    </row>
    <row r="126" spans="1:23" x14ac:dyDescent="0.25">
      <c r="A126" t="s">
        <v>240</v>
      </c>
      <c r="B126" s="8" t="s">
        <v>24</v>
      </c>
      <c r="C126" t="s">
        <v>241</v>
      </c>
      <c r="D126" t="s">
        <v>465</v>
      </c>
      <c r="E126" t="s">
        <v>461</v>
      </c>
      <c r="F126" t="s">
        <v>449</v>
      </c>
      <c r="G126" s="1">
        <v>44278</v>
      </c>
      <c r="H126" s="1" t="str">
        <f t="shared" si="5"/>
        <v>marzo</v>
      </c>
      <c r="I126">
        <v>882943999</v>
      </c>
      <c r="J126" s="1">
        <v>44293</v>
      </c>
      <c r="L126" s="2">
        <v>421.89</v>
      </c>
      <c r="M126" s="2">
        <v>364.69</v>
      </c>
      <c r="N126" s="2">
        <v>677133.45</v>
      </c>
      <c r="O126" s="2">
        <v>585327.44999999995</v>
      </c>
      <c r="P126">
        <v>4578</v>
      </c>
      <c r="Q126">
        <v>1605</v>
      </c>
      <c r="R126">
        <f t="shared" si="6"/>
        <v>229</v>
      </c>
      <c r="S126">
        <f t="shared" si="7"/>
        <v>49</v>
      </c>
      <c r="T126" s="6">
        <v>0.05</v>
      </c>
      <c r="U126" s="6">
        <v>0.03</v>
      </c>
      <c r="V126">
        <f t="shared" si="8"/>
        <v>278</v>
      </c>
      <c r="W126" s="7">
        <f t="shared" si="9"/>
        <v>301</v>
      </c>
    </row>
    <row r="127" spans="1:23" x14ac:dyDescent="0.25">
      <c r="A127" t="s">
        <v>242</v>
      </c>
      <c r="B127" s="8" t="s">
        <v>20</v>
      </c>
      <c r="C127" t="s">
        <v>243</v>
      </c>
      <c r="D127" t="s">
        <v>465</v>
      </c>
      <c r="E127" t="s">
        <v>461</v>
      </c>
      <c r="F127" t="s">
        <v>449</v>
      </c>
      <c r="G127" s="1">
        <v>44739</v>
      </c>
      <c r="H127" s="1" t="str">
        <f t="shared" si="5"/>
        <v>junio</v>
      </c>
      <c r="I127">
        <v>711386048</v>
      </c>
      <c r="J127" s="1">
        <v>44788</v>
      </c>
      <c r="L127" s="2">
        <v>9.33</v>
      </c>
      <c r="M127" s="2">
        <v>6.92</v>
      </c>
      <c r="N127" s="2">
        <v>35407.35</v>
      </c>
      <c r="O127" s="2">
        <v>26261.4</v>
      </c>
      <c r="P127">
        <v>5899</v>
      </c>
      <c r="Q127">
        <v>3795</v>
      </c>
      <c r="R127">
        <f t="shared" si="6"/>
        <v>295</v>
      </c>
      <c r="S127">
        <f t="shared" si="7"/>
        <v>114</v>
      </c>
      <c r="T127" s="6">
        <v>0.05</v>
      </c>
      <c r="U127" s="6">
        <v>0.03</v>
      </c>
      <c r="V127">
        <f t="shared" si="8"/>
        <v>409</v>
      </c>
      <c r="W127" s="7">
        <f t="shared" si="9"/>
        <v>442</v>
      </c>
    </row>
    <row r="128" spans="1:23" x14ac:dyDescent="0.25">
      <c r="A128" t="s">
        <v>244</v>
      </c>
      <c r="B128" s="8" t="s">
        <v>17</v>
      </c>
      <c r="C128" t="s">
        <v>245</v>
      </c>
      <c r="D128" t="s">
        <v>465</v>
      </c>
      <c r="E128" t="s">
        <v>461</v>
      </c>
      <c r="F128" t="s">
        <v>449</v>
      </c>
      <c r="G128" s="1">
        <v>43991</v>
      </c>
      <c r="H128" s="1" t="str">
        <f t="shared" si="5"/>
        <v>junio</v>
      </c>
      <c r="I128">
        <v>305997836</v>
      </c>
      <c r="J128" s="1">
        <v>44022</v>
      </c>
      <c r="L128" s="2">
        <v>47.45</v>
      </c>
      <c r="M128" s="2">
        <v>31.79</v>
      </c>
      <c r="N128" s="2">
        <v>19691.75</v>
      </c>
      <c r="O128" s="2">
        <v>13192.85</v>
      </c>
      <c r="P128">
        <v>8333</v>
      </c>
      <c r="Q128">
        <v>415</v>
      </c>
      <c r="R128">
        <f t="shared" si="6"/>
        <v>417</v>
      </c>
      <c r="S128">
        <f t="shared" si="7"/>
        <v>13</v>
      </c>
      <c r="T128" s="6">
        <v>0.05</v>
      </c>
      <c r="U128" s="6">
        <v>0.03</v>
      </c>
      <c r="V128">
        <f t="shared" si="8"/>
        <v>430</v>
      </c>
      <c r="W128" s="7">
        <f t="shared" si="9"/>
        <v>465</v>
      </c>
    </row>
    <row r="129" spans="1:23" x14ac:dyDescent="0.25">
      <c r="A129" t="s">
        <v>246</v>
      </c>
      <c r="B129" s="8" t="s">
        <v>20</v>
      </c>
      <c r="C129" t="s">
        <v>74</v>
      </c>
      <c r="D129" t="s">
        <v>465</v>
      </c>
      <c r="E129" t="s">
        <v>461</v>
      </c>
      <c r="F129" t="s">
        <v>448</v>
      </c>
      <c r="G129" s="1">
        <v>44031</v>
      </c>
      <c r="H129" s="1" t="str">
        <f t="shared" si="5"/>
        <v>julio</v>
      </c>
      <c r="I129">
        <v>352765691</v>
      </c>
      <c r="J129" s="1">
        <v>44054</v>
      </c>
      <c r="L129" s="2">
        <v>421.89</v>
      </c>
      <c r="M129" s="2">
        <v>364.69</v>
      </c>
      <c r="N129" s="2">
        <v>26157.18</v>
      </c>
      <c r="O129" s="2">
        <v>22610.78</v>
      </c>
      <c r="P129">
        <v>1261</v>
      </c>
      <c r="Q129">
        <v>62</v>
      </c>
      <c r="R129">
        <f t="shared" si="6"/>
        <v>64</v>
      </c>
      <c r="S129">
        <f t="shared" si="7"/>
        <v>2</v>
      </c>
      <c r="T129" s="6">
        <v>0.05</v>
      </c>
      <c r="U129" s="6">
        <v>0.03</v>
      </c>
      <c r="V129">
        <f t="shared" si="8"/>
        <v>66</v>
      </c>
      <c r="W129" s="7">
        <f t="shared" si="9"/>
        <v>72</v>
      </c>
    </row>
    <row r="130" spans="1:23" x14ac:dyDescent="0.25">
      <c r="A130" t="s">
        <v>247</v>
      </c>
      <c r="B130" s="8" t="s">
        <v>20</v>
      </c>
      <c r="C130" t="s">
        <v>236</v>
      </c>
      <c r="D130" t="s">
        <v>465</v>
      </c>
      <c r="E130" t="s">
        <v>461</v>
      </c>
      <c r="F130" t="s">
        <v>447</v>
      </c>
      <c r="G130" s="1">
        <v>44392</v>
      </c>
      <c r="H130" s="1" t="str">
        <f t="shared" si="5"/>
        <v>julio</v>
      </c>
      <c r="I130">
        <v>707988440</v>
      </c>
      <c r="J130" s="1">
        <v>44416</v>
      </c>
      <c r="L130" s="2">
        <v>154.06</v>
      </c>
      <c r="M130" s="2">
        <v>90.93</v>
      </c>
      <c r="N130" s="2">
        <v>1289020.02</v>
      </c>
      <c r="O130" s="2">
        <v>760811.31</v>
      </c>
      <c r="P130">
        <v>6095</v>
      </c>
      <c r="Q130">
        <v>8367</v>
      </c>
      <c r="R130">
        <f t="shared" si="6"/>
        <v>305</v>
      </c>
      <c r="S130">
        <f t="shared" si="7"/>
        <v>252</v>
      </c>
      <c r="T130" s="6">
        <v>0.05</v>
      </c>
      <c r="U130" s="6">
        <v>0.03</v>
      </c>
      <c r="V130">
        <f t="shared" si="8"/>
        <v>557</v>
      </c>
      <c r="W130" s="7">
        <f t="shared" si="9"/>
        <v>602</v>
      </c>
    </row>
    <row r="131" spans="1:23" x14ac:dyDescent="0.25">
      <c r="A131" t="s">
        <v>248</v>
      </c>
      <c r="B131" s="8" t="s">
        <v>60</v>
      </c>
      <c r="C131" t="s">
        <v>249</v>
      </c>
      <c r="D131" t="s">
        <v>465</v>
      </c>
      <c r="E131" t="s">
        <v>461</v>
      </c>
      <c r="F131" t="s">
        <v>450</v>
      </c>
      <c r="G131" s="1">
        <v>44755</v>
      </c>
      <c r="H131" s="1" t="str">
        <f t="shared" ref="H131:H194" si="10">TEXT(G131,"mmmm")</f>
        <v>julio</v>
      </c>
      <c r="I131">
        <v>848277413</v>
      </c>
      <c r="J131" s="1">
        <v>44802</v>
      </c>
      <c r="L131" s="2">
        <v>154.06</v>
      </c>
      <c r="M131" s="2">
        <v>90.93</v>
      </c>
      <c r="N131" s="2">
        <v>460947.52</v>
      </c>
      <c r="O131" s="2">
        <v>272062.56</v>
      </c>
      <c r="P131">
        <v>1276</v>
      </c>
      <c r="Q131">
        <v>2992</v>
      </c>
      <c r="R131">
        <f t="shared" ref="R131:R194" si="11">ROUNDUP(P131*T131,0)</f>
        <v>64</v>
      </c>
      <c r="S131">
        <f t="shared" ref="S131:S194" si="12">ROUNDUP(Q131*U131,0)</f>
        <v>90</v>
      </c>
      <c r="T131" s="6">
        <v>0.05</v>
      </c>
      <c r="U131" s="6">
        <v>0.03</v>
      </c>
      <c r="V131">
        <f t="shared" ref="V131:V194" si="13">R131+S131</f>
        <v>154</v>
      </c>
      <c r="W131" s="7">
        <f t="shared" ref="W131:W194" si="14">ROUNDUP(V131*(T131+U131)+V131,0)</f>
        <v>167</v>
      </c>
    </row>
    <row r="132" spans="1:23" x14ac:dyDescent="0.25">
      <c r="A132" t="s">
        <v>250</v>
      </c>
      <c r="B132" s="8" t="s">
        <v>20</v>
      </c>
      <c r="C132" t="s">
        <v>251</v>
      </c>
      <c r="D132" t="s">
        <v>465</v>
      </c>
      <c r="E132" t="s">
        <v>461</v>
      </c>
      <c r="F132" t="s">
        <v>450</v>
      </c>
      <c r="G132" s="1">
        <v>44424</v>
      </c>
      <c r="H132" s="1" t="str">
        <f t="shared" si="10"/>
        <v>agosto</v>
      </c>
      <c r="I132">
        <v>320556437</v>
      </c>
      <c r="J132" s="1">
        <v>44464</v>
      </c>
      <c r="L132" s="2">
        <v>668.27</v>
      </c>
      <c r="M132" s="2">
        <v>502.54</v>
      </c>
      <c r="N132" s="2">
        <v>5765833.5599999996</v>
      </c>
      <c r="O132" s="2">
        <v>4335915.12</v>
      </c>
      <c r="P132">
        <v>7277</v>
      </c>
      <c r="Q132">
        <v>8628</v>
      </c>
      <c r="R132">
        <f t="shared" si="11"/>
        <v>364</v>
      </c>
      <c r="S132">
        <f t="shared" si="12"/>
        <v>259</v>
      </c>
      <c r="T132" s="6">
        <v>0.05</v>
      </c>
      <c r="U132" s="6">
        <v>0.03</v>
      </c>
      <c r="V132">
        <f t="shared" si="13"/>
        <v>623</v>
      </c>
      <c r="W132" s="7">
        <f t="shared" si="14"/>
        <v>673</v>
      </c>
    </row>
    <row r="133" spans="1:23" x14ac:dyDescent="0.25">
      <c r="A133" t="s">
        <v>252</v>
      </c>
      <c r="B133" s="8" t="s">
        <v>20</v>
      </c>
      <c r="C133" t="s">
        <v>100</v>
      </c>
      <c r="D133" t="s">
        <v>465</v>
      </c>
      <c r="E133" t="s">
        <v>461</v>
      </c>
      <c r="F133" t="s">
        <v>448</v>
      </c>
      <c r="G133" s="1">
        <v>43896</v>
      </c>
      <c r="H133" s="1" t="str">
        <f t="shared" si="10"/>
        <v>marzo</v>
      </c>
      <c r="I133">
        <v>992061841</v>
      </c>
      <c r="J133" s="1">
        <v>43914</v>
      </c>
      <c r="L133" s="2">
        <v>255.28</v>
      </c>
      <c r="M133" s="2">
        <v>159.41999999999999</v>
      </c>
      <c r="N133" s="2">
        <v>510304.72000000003</v>
      </c>
      <c r="O133" s="2">
        <v>318680.57999999996</v>
      </c>
      <c r="P133">
        <v>1605</v>
      </c>
      <c r="Q133">
        <v>1999</v>
      </c>
      <c r="R133">
        <f t="shared" si="11"/>
        <v>81</v>
      </c>
      <c r="S133">
        <f t="shared" si="12"/>
        <v>60</v>
      </c>
      <c r="T133" s="6">
        <v>0.05</v>
      </c>
      <c r="U133" s="6">
        <v>0.03</v>
      </c>
      <c r="V133">
        <f t="shared" si="13"/>
        <v>141</v>
      </c>
      <c r="W133" s="7">
        <f t="shared" si="14"/>
        <v>153</v>
      </c>
    </row>
    <row r="134" spans="1:23" x14ac:dyDescent="0.25">
      <c r="A134" t="s">
        <v>253</v>
      </c>
      <c r="B134" s="8" t="s">
        <v>10</v>
      </c>
      <c r="C134" t="s">
        <v>254</v>
      </c>
      <c r="D134" t="s">
        <v>465</v>
      </c>
      <c r="E134" t="s">
        <v>461</v>
      </c>
      <c r="F134" t="s">
        <v>450</v>
      </c>
      <c r="G134" s="1">
        <v>44336</v>
      </c>
      <c r="H134" s="1" t="str">
        <f t="shared" si="10"/>
        <v>mayo</v>
      </c>
      <c r="I134">
        <v>300342452</v>
      </c>
      <c r="J134" s="1">
        <v>44371</v>
      </c>
      <c r="L134" s="2">
        <v>651.21</v>
      </c>
      <c r="M134" s="2">
        <v>524.96</v>
      </c>
      <c r="N134" s="2">
        <v>4467951.8100000005</v>
      </c>
      <c r="O134" s="2">
        <v>3601750.56</v>
      </c>
      <c r="P134">
        <v>3795</v>
      </c>
      <c r="Q134">
        <v>6861</v>
      </c>
      <c r="R134">
        <f t="shared" si="11"/>
        <v>190</v>
      </c>
      <c r="S134">
        <f t="shared" si="12"/>
        <v>206</v>
      </c>
      <c r="T134" s="6">
        <v>0.05</v>
      </c>
      <c r="U134" s="6">
        <v>0.03</v>
      </c>
      <c r="V134">
        <f t="shared" si="13"/>
        <v>396</v>
      </c>
      <c r="W134" s="7">
        <f t="shared" si="14"/>
        <v>428</v>
      </c>
    </row>
    <row r="135" spans="1:23" x14ac:dyDescent="0.25">
      <c r="A135" t="s">
        <v>255</v>
      </c>
      <c r="B135" s="8" t="s">
        <v>20</v>
      </c>
      <c r="C135" t="s">
        <v>256</v>
      </c>
      <c r="D135" t="s">
        <v>465</v>
      </c>
      <c r="E135" t="s">
        <v>461</v>
      </c>
      <c r="F135" t="s">
        <v>448</v>
      </c>
      <c r="G135" s="1">
        <v>43923</v>
      </c>
      <c r="H135" s="1" t="str">
        <f t="shared" si="10"/>
        <v>abril</v>
      </c>
      <c r="I135">
        <v>703259599</v>
      </c>
      <c r="J135" s="1">
        <v>43926</v>
      </c>
      <c r="L135" s="2">
        <v>154.06</v>
      </c>
      <c r="M135" s="2">
        <v>90.93</v>
      </c>
      <c r="N135" s="2">
        <v>1386231.8800000001</v>
      </c>
      <c r="O135" s="2">
        <v>818188.14</v>
      </c>
      <c r="P135">
        <v>415</v>
      </c>
      <c r="Q135">
        <v>8998</v>
      </c>
      <c r="R135">
        <f t="shared" si="11"/>
        <v>21</v>
      </c>
      <c r="S135">
        <f t="shared" si="12"/>
        <v>270</v>
      </c>
      <c r="T135" s="6">
        <v>0.05</v>
      </c>
      <c r="U135" s="6">
        <v>0.03</v>
      </c>
      <c r="V135">
        <f t="shared" si="13"/>
        <v>291</v>
      </c>
      <c r="W135" s="7">
        <f t="shared" si="14"/>
        <v>315</v>
      </c>
    </row>
    <row r="136" spans="1:23" x14ac:dyDescent="0.25">
      <c r="A136" t="s">
        <v>257</v>
      </c>
      <c r="B136" s="8" t="s">
        <v>60</v>
      </c>
      <c r="C136" t="s">
        <v>162</v>
      </c>
      <c r="D136" t="s">
        <v>465</v>
      </c>
      <c r="E136" t="s">
        <v>461</v>
      </c>
      <c r="F136" t="s">
        <v>448</v>
      </c>
      <c r="G136" s="1">
        <v>44637</v>
      </c>
      <c r="H136" s="1" t="str">
        <f t="shared" si="10"/>
        <v>marzo</v>
      </c>
      <c r="I136">
        <v>228987109</v>
      </c>
      <c r="J136" s="1">
        <v>44665</v>
      </c>
      <c r="L136" s="2">
        <v>109.28</v>
      </c>
      <c r="M136" s="2">
        <v>35.840000000000003</v>
      </c>
      <c r="N136" s="2">
        <v>134305.12</v>
      </c>
      <c r="O136" s="2">
        <v>44047.360000000001</v>
      </c>
      <c r="P136">
        <v>62</v>
      </c>
      <c r="Q136">
        <v>1229</v>
      </c>
      <c r="R136">
        <f t="shared" si="11"/>
        <v>4</v>
      </c>
      <c r="S136">
        <f t="shared" si="12"/>
        <v>37</v>
      </c>
      <c r="T136" s="6">
        <v>0.05</v>
      </c>
      <c r="U136" s="6">
        <v>0.03</v>
      </c>
      <c r="V136">
        <f t="shared" si="13"/>
        <v>41</v>
      </c>
      <c r="W136" s="7">
        <f t="shared" si="14"/>
        <v>45</v>
      </c>
    </row>
    <row r="137" spans="1:23" x14ac:dyDescent="0.25">
      <c r="A137" t="s">
        <v>258</v>
      </c>
      <c r="B137" s="8" t="s">
        <v>20</v>
      </c>
      <c r="C137" t="s">
        <v>44</v>
      </c>
      <c r="D137" t="s">
        <v>465</v>
      </c>
      <c r="E137" t="s">
        <v>461</v>
      </c>
      <c r="F137" t="s">
        <v>447</v>
      </c>
      <c r="G137" s="1">
        <v>44430</v>
      </c>
      <c r="H137" s="1" t="str">
        <f t="shared" si="10"/>
        <v>agosto</v>
      </c>
      <c r="I137">
        <v>126011312</v>
      </c>
      <c r="J137" s="1">
        <v>44457</v>
      </c>
      <c r="L137" s="2">
        <v>205.7</v>
      </c>
      <c r="M137" s="2">
        <v>117.11</v>
      </c>
      <c r="N137" s="2">
        <v>1728291.4</v>
      </c>
      <c r="O137" s="2">
        <v>983958.22</v>
      </c>
      <c r="P137">
        <v>8367</v>
      </c>
      <c r="Q137">
        <v>8402</v>
      </c>
      <c r="R137">
        <f t="shared" si="11"/>
        <v>419</v>
      </c>
      <c r="S137">
        <f t="shared" si="12"/>
        <v>253</v>
      </c>
      <c r="T137" s="6">
        <v>0.05</v>
      </c>
      <c r="U137" s="6">
        <v>0.03</v>
      </c>
      <c r="V137">
        <f t="shared" si="13"/>
        <v>672</v>
      </c>
      <c r="W137" s="7">
        <f t="shared" si="14"/>
        <v>726</v>
      </c>
    </row>
    <row r="138" spans="1:23" x14ac:dyDescent="0.25">
      <c r="A138" t="s">
        <v>259</v>
      </c>
      <c r="B138" s="8" t="s">
        <v>60</v>
      </c>
      <c r="C138" t="s">
        <v>61</v>
      </c>
      <c r="D138" t="s">
        <v>465</v>
      </c>
      <c r="E138" t="s">
        <v>461</v>
      </c>
      <c r="F138" t="s">
        <v>447</v>
      </c>
      <c r="G138" s="1">
        <v>44010</v>
      </c>
      <c r="H138" s="1" t="str">
        <f t="shared" si="10"/>
        <v>junio</v>
      </c>
      <c r="I138">
        <v>813131034</v>
      </c>
      <c r="J138" s="1">
        <v>44013</v>
      </c>
      <c r="L138" s="2">
        <v>47.45</v>
      </c>
      <c r="M138" s="2">
        <v>31.79</v>
      </c>
      <c r="N138" s="2">
        <v>113737.65000000001</v>
      </c>
      <c r="O138" s="2">
        <v>76200.63</v>
      </c>
      <c r="P138">
        <v>2992</v>
      </c>
      <c r="Q138">
        <v>2397</v>
      </c>
      <c r="R138">
        <f t="shared" si="11"/>
        <v>150</v>
      </c>
      <c r="S138">
        <f t="shared" si="12"/>
        <v>72</v>
      </c>
      <c r="T138" s="6">
        <v>0.05</v>
      </c>
      <c r="U138" s="6">
        <v>0.03</v>
      </c>
      <c r="V138">
        <f t="shared" si="13"/>
        <v>222</v>
      </c>
      <c r="W138" s="7">
        <f t="shared" si="14"/>
        <v>240</v>
      </c>
    </row>
    <row r="139" spans="1:23" x14ac:dyDescent="0.25">
      <c r="A139" t="s">
        <v>260</v>
      </c>
      <c r="B139" s="8" t="s">
        <v>10</v>
      </c>
      <c r="C139" t="s">
        <v>204</v>
      </c>
      <c r="D139" t="s">
        <v>465</v>
      </c>
      <c r="E139" t="s">
        <v>461</v>
      </c>
      <c r="F139" t="s">
        <v>447</v>
      </c>
      <c r="G139" s="1">
        <v>44232</v>
      </c>
      <c r="H139" s="1" t="str">
        <f t="shared" si="10"/>
        <v>febrero</v>
      </c>
      <c r="I139">
        <v>529457604</v>
      </c>
      <c r="J139" s="1">
        <v>44260</v>
      </c>
      <c r="L139" s="2">
        <v>81.73</v>
      </c>
      <c r="M139" s="2">
        <v>56.67</v>
      </c>
      <c r="N139" s="2">
        <v>582407.98</v>
      </c>
      <c r="O139" s="2">
        <v>403830.42</v>
      </c>
      <c r="P139">
        <v>8628</v>
      </c>
      <c r="Q139">
        <v>7126</v>
      </c>
      <c r="R139">
        <f t="shared" si="11"/>
        <v>432</v>
      </c>
      <c r="S139">
        <f t="shared" si="12"/>
        <v>214</v>
      </c>
      <c r="T139" s="6">
        <v>0.05</v>
      </c>
      <c r="U139" s="6">
        <v>0.03</v>
      </c>
      <c r="V139">
        <f t="shared" si="13"/>
        <v>646</v>
      </c>
      <c r="W139" s="7">
        <f t="shared" si="14"/>
        <v>698</v>
      </c>
    </row>
    <row r="140" spans="1:23" x14ac:dyDescent="0.25">
      <c r="A140" t="s">
        <v>261</v>
      </c>
      <c r="B140" s="8" t="s">
        <v>20</v>
      </c>
      <c r="C140" t="s">
        <v>262</v>
      </c>
      <c r="D140" t="s">
        <v>465</v>
      </c>
      <c r="E140" t="s">
        <v>461</v>
      </c>
      <c r="F140" t="s">
        <v>450</v>
      </c>
      <c r="G140" s="1">
        <v>44532</v>
      </c>
      <c r="H140" s="1" t="str">
        <f t="shared" si="10"/>
        <v>diciembre</v>
      </c>
      <c r="I140">
        <v>284414851</v>
      </c>
      <c r="J140" s="1">
        <v>44537</v>
      </c>
      <c r="L140" s="2">
        <v>421.89</v>
      </c>
      <c r="M140" s="2">
        <v>364.69</v>
      </c>
      <c r="N140" s="2">
        <v>1489271.7</v>
      </c>
      <c r="O140" s="2">
        <v>1287355.7</v>
      </c>
      <c r="P140">
        <v>1999</v>
      </c>
      <c r="Q140">
        <v>3530</v>
      </c>
      <c r="R140">
        <f t="shared" si="11"/>
        <v>100</v>
      </c>
      <c r="S140">
        <f t="shared" si="12"/>
        <v>106</v>
      </c>
      <c r="T140" s="6">
        <v>0.05</v>
      </c>
      <c r="U140" s="6">
        <v>0.03</v>
      </c>
      <c r="V140">
        <f t="shared" si="13"/>
        <v>206</v>
      </c>
      <c r="W140" s="7">
        <f t="shared" si="14"/>
        <v>223</v>
      </c>
    </row>
    <row r="141" spans="1:23" x14ac:dyDescent="0.25">
      <c r="A141" t="s">
        <v>263</v>
      </c>
      <c r="B141" s="8" t="s">
        <v>10</v>
      </c>
      <c r="C141" t="s">
        <v>264</v>
      </c>
      <c r="D141" t="s">
        <v>465</v>
      </c>
      <c r="E141" t="s">
        <v>461</v>
      </c>
      <c r="F141" t="s">
        <v>447</v>
      </c>
      <c r="G141" s="1">
        <v>44491</v>
      </c>
      <c r="H141" s="1" t="str">
        <f t="shared" si="10"/>
        <v>octubre</v>
      </c>
      <c r="I141">
        <v>707739102</v>
      </c>
      <c r="J141" s="1">
        <v>44497</v>
      </c>
      <c r="L141" s="2">
        <v>47.45</v>
      </c>
      <c r="M141" s="2">
        <v>31.79</v>
      </c>
      <c r="N141" s="2">
        <v>217463.35</v>
      </c>
      <c r="O141" s="2">
        <v>145693.57</v>
      </c>
      <c r="P141">
        <v>6861</v>
      </c>
      <c r="Q141">
        <v>4583</v>
      </c>
      <c r="R141">
        <f t="shared" si="11"/>
        <v>344</v>
      </c>
      <c r="S141">
        <f t="shared" si="12"/>
        <v>138</v>
      </c>
      <c r="T141" s="6">
        <v>0.05</v>
      </c>
      <c r="U141" s="6">
        <v>0.03</v>
      </c>
      <c r="V141">
        <f t="shared" si="13"/>
        <v>482</v>
      </c>
      <c r="W141" s="7">
        <f t="shared" si="14"/>
        <v>521</v>
      </c>
    </row>
    <row r="142" spans="1:23" x14ac:dyDescent="0.25">
      <c r="A142" t="s">
        <v>265</v>
      </c>
      <c r="B142" s="8" t="s">
        <v>60</v>
      </c>
      <c r="C142" t="s">
        <v>266</v>
      </c>
      <c r="D142" t="s">
        <v>465</v>
      </c>
      <c r="E142" t="s">
        <v>461</v>
      </c>
      <c r="F142" t="s">
        <v>449</v>
      </c>
      <c r="G142" s="1">
        <v>44362</v>
      </c>
      <c r="H142" s="1" t="str">
        <f t="shared" si="10"/>
        <v>junio</v>
      </c>
      <c r="I142">
        <v>699479186</v>
      </c>
      <c r="J142" s="1">
        <v>44402</v>
      </c>
      <c r="L142" s="2">
        <v>437.2</v>
      </c>
      <c r="M142" s="2">
        <v>263.33</v>
      </c>
      <c r="N142" s="2">
        <v>126788</v>
      </c>
      <c r="O142" s="2">
        <v>76365.7</v>
      </c>
      <c r="P142">
        <v>8998</v>
      </c>
      <c r="Q142">
        <v>290</v>
      </c>
      <c r="R142">
        <f t="shared" si="11"/>
        <v>450</v>
      </c>
      <c r="S142">
        <f t="shared" si="12"/>
        <v>9</v>
      </c>
      <c r="T142" s="6">
        <v>0.05</v>
      </c>
      <c r="U142" s="6">
        <v>0.03</v>
      </c>
      <c r="V142">
        <f t="shared" si="13"/>
        <v>459</v>
      </c>
      <c r="W142" s="7">
        <f t="shared" si="14"/>
        <v>496</v>
      </c>
    </row>
    <row r="143" spans="1:23" x14ac:dyDescent="0.25">
      <c r="A143" t="s">
        <v>267</v>
      </c>
      <c r="B143" s="8" t="s">
        <v>60</v>
      </c>
      <c r="C143" t="s">
        <v>103</v>
      </c>
      <c r="D143" t="s">
        <v>465</v>
      </c>
      <c r="E143" t="s">
        <v>461</v>
      </c>
      <c r="F143" t="s">
        <v>447</v>
      </c>
      <c r="G143" s="1">
        <v>44543</v>
      </c>
      <c r="H143" s="1" t="str">
        <f t="shared" si="10"/>
        <v>diciembre</v>
      </c>
      <c r="I143">
        <v>579996430</v>
      </c>
      <c r="J143" s="1">
        <v>44570</v>
      </c>
      <c r="L143" s="2">
        <v>205.7</v>
      </c>
      <c r="M143" s="2">
        <v>117.11</v>
      </c>
      <c r="N143" s="2">
        <v>552715.9</v>
      </c>
      <c r="O143" s="2">
        <v>314674.57</v>
      </c>
      <c r="P143">
        <v>1229</v>
      </c>
      <c r="Q143">
        <v>2687</v>
      </c>
      <c r="R143">
        <f t="shared" si="11"/>
        <v>62</v>
      </c>
      <c r="S143">
        <f t="shared" si="12"/>
        <v>81</v>
      </c>
      <c r="T143" s="6">
        <v>0.05</v>
      </c>
      <c r="U143" s="6">
        <v>0.03</v>
      </c>
      <c r="V143">
        <f t="shared" si="13"/>
        <v>143</v>
      </c>
      <c r="W143" s="7">
        <f t="shared" si="14"/>
        <v>155</v>
      </c>
    </row>
    <row r="144" spans="1:23" x14ac:dyDescent="0.25">
      <c r="A144" t="s">
        <v>268</v>
      </c>
      <c r="B144" s="8" t="s">
        <v>10</v>
      </c>
      <c r="C144" t="s">
        <v>11</v>
      </c>
      <c r="D144" t="s">
        <v>465</v>
      </c>
      <c r="E144" t="s">
        <v>461</v>
      </c>
      <c r="F144" t="s">
        <v>449</v>
      </c>
      <c r="G144" s="1">
        <v>44011</v>
      </c>
      <c r="H144" s="1" t="str">
        <f t="shared" si="10"/>
        <v>junio</v>
      </c>
      <c r="I144">
        <v>739964663</v>
      </c>
      <c r="J144" s="1">
        <v>44039</v>
      </c>
      <c r="L144" s="2">
        <v>205.7</v>
      </c>
      <c r="M144" s="2">
        <v>117.11</v>
      </c>
      <c r="N144" s="2">
        <v>173199.4</v>
      </c>
      <c r="O144" s="2">
        <v>98606.62</v>
      </c>
      <c r="P144">
        <v>8402</v>
      </c>
      <c r="Q144">
        <v>842</v>
      </c>
      <c r="R144">
        <f t="shared" si="11"/>
        <v>421</v>
      </c>
      <c r="S144">
        <f t="shared" si="12"/>
        <v>26</v>
      </c>
      <c r="T144" s="6">
        <v>0.05</v>
      </c>
      <c r="U144" s="6">
        <v>0.03</v>
      </c>
      <c r="V144">
        <f t="shared" si="13"/>
        <v>447</v>
      </c>
      <c r="W144" s="7">
        <f t="shared" si="14"/>
        <v>483</v>
      </c>
    </row>
    <row r="145" spans="1:23" x14ac:dyDescent="0.25">
      <c r="A145" t="s">
        <v>269</v>
      </c>
      <c r="B145" s="8" t="s">
        <v>17</v>
      </c>
      <c r="C145" t="s">
        <v>116</v>
      </c>
      <c r="D145" t="s">
        <v>465</v>
      </c>
      <c r="E145" t="s">
        <v>462</v>
      </c>
      <c r="F145" t="s">
        <v>449</v>
      </c>
      <c r="G145" s="1">
        <v>43982</v>
      </c>
      <c r="H145" s="1" t="str">
        <f t="shared" si="10"/>
        <v>mayo</v>
      </c>
      <c r="I145">
        <v>290370213</v>
      </c>
      <c r="J145" s="1">
        <v>43997</v>
      </c>
      <c r="L145" s="2">
        <v>109.28</v>
      </c>
      <c r="M145" s="2">
        <v>35.840000000000003</v>
      </c>
      <c r="N145" s="2">
        <v>639725.12</v>
      </c>
      <c r="O145" s="2">
        <v>209807.36000000002</v>
      </c>
      <c r="P145">
        <v>2397</v>
      </c>
      <c r="Q145">
        <v>5854</v>
      </c>
      <c r="R145">
        <f t="shared" si="11"/>
        <v>120</v>
      </c>
      <c r="S145">
        <f t="shared" si="12"/>
        <v>176</v>
      </c>
      <c r="T145" s="6">
        <v>0.05</v>
      </c>
      <c r="U145" s="6">
        <v>0.03</v>
      </c>
      <c r="V145">
        <f t="shared" si="13"/>
        <v>296</v>
      </c>
      <c r="W145" s="7">
        <f t="shared" si="14"/>
        <v>320</v>
      </c>
    </row>
    <row r="146" spans="1:23" x14ac:dyDescent="0.25">
      <c r="A146" t="s">
        <v>270</v>
      </c>
      <c r="B146" s="8" t="s">
        <v>20</v>
      </c>
      <c r="C146" t="s">
        <v>271</v>
      </c>
      <c r="D146" t="s">
        <v>465</v>
      </c>
      <c r="E146" t="s">
        <v>462</v>
      </c>
      <c r="F146" t="s">
        <v>449</v>
      </c>
      <c r="G146" s="1">
        <v>44249</v>
      </c>
      <c r="H146" s="1" t="str">
        <f t="shared" si="10"/>
        <v>febrero</v>
      </c>
      <c r="I146">
        <v>212511909</v>
      </c>
      <c r="J146" s="1">
        <v>44249</v>
      </c>
      <c r="L146" s="2">
        <v>9.33</v>
      </c>
      <c r="M146" s="2">
        <v>6.92</v>
      </c>
      <c r="N146" s="2">
        <v>54589.83</v>
      </c>
      <c r="O146" s="2">
        <v>40488.92</v>
      </c>
      <c r="P146">
        <v>7126</v>
      </c>
      <c r="Q146">
        <v>5851</v>
      </c>
      <c r="R146">
        <f t="shared" si="11"/>
        <v>357</v>
      </c>
      <c r="S146">
        <f t="shared" si="12"/>
        <v>176</v>
      </c>
      <c r="T146" s="6">
        <v>0.05</v>
      </c>
      <c r="U146" s="6">
        <v>0.03</v>
      </c>
      <c r="V146">
        <f t="shared" si="13"/>
        <v>533</v>
      </c>
      <c r="W146" s="7">
        <f t="shared" si="14"/>
        <v>576</v>
      </c>
    </row>
    <row r="147" spans="1:23" x14ac:dyDescent="0.25">
      <c r="A147" t="s">
        <v>272</v>
      </c>
      <c r="B147" s="8" t="s">
        <v>20</v>
      </c>
      <c r="C147" t="s">
        <v>273</v>
      </c>
      <c r="D147" t="s">
        <v>465</v>
      </c>
      <c r="E147" t="s">
        <v>462</v>
      </c>
      <c r="F147" t="s">
        <v>447</v>
      </c>
      <c r="G147" s="1">
        <v>44755</v>
      </c>
      <c r="H147" s="1" t="str">
        <f t="shared" si="10"/>
        <v>julio</v>
      </c>
      <c r="I147">
        <v>208001077</v>
      </c>
      <c r="J147" s="1">
        <v>44764</v>
      </c>
      <c r="L147" s="2">
        <v>9.33</v>
      </c>
      <c r="M147" s="2">
        <v>6.92</v>
      </c>
      <c r="N147" s="2">
        <v>9292.68</v>
      </c>
      <c r="O147" s="2">
        <v>6892.32</v>
      </c>
      <c r="P147">
        <v>3530</v>
      </c>
      <c r="Q147">
        <v>996</v>
      </c>
      <c r="R147">
        <f t="shared" si="11"/>
        <v>177</v>
      </c>
      <c r="S147">
        <f t="shared" si="12"/>
        <v>30</v>
      </c>
      <c r="T147" s="6">
        <v>0.05</v>
      </c>
      <c r="U147" s="6">
        <v>0.03</v>
      </c>
      <c r="V147">
        <f t="shared" si="13"/>
        <v>207</v>
      </c>
      <c r="W147" s="7">
        <f t="shared" si="14"/>
        <v>224</v>
      </c>
    </row>
    <row r="148" spans="1:23" x14ac:dyDescent="0.25">
      <c r="A148" t="s">
        <v>274</v>
      </c>
      <c r="B148" s="8" t="s">
        <v>20</v>
      </c>
      <c r="C148" t="s">
        <v>229</v>
      </c>
      <c r="D148" t="s">
        <v>465</v>
      </c>
      <c r="E148" t="s">
        <v>462</v>
      </c>
      <c r="F148" t="s">
        <v>448</v>
      </c>
      <c r="G148" s="1">
        <v>44021</v>
      </c>
      <c r="H148" s="1" t="str">
        <f t="shared" si="10"/>
        <v>julio</v>
      </c>
      <c r="I148">
        <v>948761546</v>
      </c>
      <c r="J148" s="1">
        <v>44025</v>
      </c>
      <c r="L148" s="2">
        <v>81.73</v>
      </c>
      <c r="M148" s="2">
        <v>56.67</v>
      </c>
      <c r="N148" s="2">
        <v>693070.4</v>
      </c>
      <c r="O148" s="2">
        <v>480561.60000000003</v>
      </c>
      <c r="P148">
        <v>4583</v>
      </c>
      <c r="Q148">
        <v>8480</v>
      </c>
      <c r="R148">
        <f t="shared" si="11"/>
        <v>230</v>
      </c>
      <c r="S148">
        <f t="shared" si="12"/>
        <v>255</v>
      </c>
      <c r="T148" s="6">
        <v>0.05</v>
      </c>
      <c r="U148" s="6">
        <v>0.03</v>
      </c>
      <c r="V148">
        <f t="shared" si="13"/>
        <v>485</v>
      </c>
      <c r="W148" s="7">
        <f t="shared" si="14"/>
        <v>524</v>
      </c>
    </row>
    <row r="149" spans="1:23" x14ac:dyDescent="0.25">
      <c r="A149" t="s">
        <v>275</v>
      </c>
      <c r="B149" s="8" t="s">
        <v>20</v>
      </c>
      <c r="C149" t="s">
        <v>192</v>
      </c>
      <c r="D149" t="s">
        <v>465</v>
      </c>
      <c r="E149" t="s">
        <v>462</v>
      </c>
      <c r="F149" t="s">
        <v>447</v>
      </c>
      <c r="G149" s="1">
        <v>43848</v>
      </c>
      <c r="H149" s="1" t="str">
        <f t="shared" si="10"/>
        <v>enero</v>
      </c>
      <c r="I149">
        <v>927029645</v>
      </c>
      <c r="J149" s="1">
        <v>43859</v>
      </c>
      <c r="L149" s="2">
        <v>152.58000000000001</v>
      </c>
      <c r="M149" s="2">
        <v>97.44</v>
      </c>
      <c r="N149" s="2">
        <v>1148469.6600000001</v>
      </c>
      <c r="O149" s="2">
        <v>733430.88</v>
      </c>
      <c r="P149">
        <v>290</v>
      </c>
      <c r="Q149">
        <v>7527</v>
      </c>
      <c r="R149">
        <f t="shared" si="11"/>
        <v>15</v>
      </c>
      <c r="S149">
        <f t="shared" si="12"/>
        <v>226</v>
      </c>
      <c r="T149" s="6">
        <v>0.05</v>
      </c>
      <c r="U149" s="6">
        <v>0.03</v>
      </c>
      <c r="V149">
        <f t="shared" si="13"/>
        <v>241</v>
      </c>
      <c r="W149" s="7">
        <f t="shared" si="14"/>
        <v>261</v>
      </c>
    </row>
    <row r="150" spans="1:23" x14ac:dyDescent="0.25">
      <c r="A150" t="s">
        <v>276</v>
      </c>
      <c r="B150" s="8" t="s">
        <v>41</v>
      </c>
      <c r="C150" t="s">
        <v>277</v>
      </c>
      <c r="D150" t="s">
        <v>465</v>
      </c>
      <c r="E150" t="s">
        <v>462</v>
      </c>
      <c r="F150" t="s">
        <v>447</v>
      </c>
      <c r="G150" s="1">
        <v>44618</v>
      </c>
      <c r="H150" s="1" t="str">
        <f t="shared" si="10"/>
        <v>febrero</v>
      </c>
      <c r="I150">
        <v>505354201</v>
      </c>
      <c r="J150" s="1">
        <v>44663</v>
      </c>
      <c r="L150" s="2">
        <v>81.73</v>
      </c>
      <c r="M150" s="2">
        <v>56.67</v>
      </c>
      <c r="N150" s="2">
        <v>359039.89</v>
      </c>
      <c r="O150" s="2">
        <v>248951.31</v>
      </c>
      <c r="P150">
        <v>2687</v>
      </c>
      <c r="Q150">
        <v>4393</v>
      </c>
      <c r="R150">
        <f t="shared" si="11"/>
        <v>135</v>
      </c>
      <c r="S150">
        <f t="shared" si="12"/>
        <v>132</v>
      </c>
      <c r="T150" s="6">
        <v>0.05</v>
      </c>
      <c r="U150" s="6">
        <v>0.03</v>
      </c>
      <c r="V150">
        <f t="shared" si="13"/>
        <v>267</v>
      </c>
      <c r="W150" s="7">
        <f t="shared" si="14"/>
        <v>289</v>
      </c>
    </row>
    <row r="151" spans="1:23" x14ac:dyDescent="0.25">
      <c r="A151" t="s">
        <v>278</v>
      </c>
      <c r="B151" s="8" t="s">
        <v>20</v>
      </c>
      <c r="C151" t="s">
        <v>279</v>
      </c>
      <c r="D151" t="s">
        <v>465</v>
      </c>
      <c r="E151" t="s">
        <v>462</v>
      </c>
      <c r="F151" t="s">
        <v>447</v>
      </c>
      <c r="G151" s="1">
        <v>44772</v>
      </c>
      <c r="H151" s="1" t="str">
        <f t="shared" si="10"/>
        <v>julio</v>
      </c>
      <c r="I151">
        <v>566596543</v>
      </c>
      <c r="J151" s="1">
        <v>44805</v>
      </c>
      <c r="L151" s="2">
        <v>9.33</v>
      </c>
      <c r="M151" s="2">
        <v>6.92</v>
      </c>
      <c r="N151" s="2">
        <v>68696.789999999994</v>
      </c>
      <c r="O151" s="2">
        <v>50951.96</v>
      </c>
      <c r="P151">
        <v>842</v>
      </c>
      <c r="Q151">
        <v>7363</v>
      </c>
      <c r="R151">
        <f t="shared" si="11"/>
        <v>43</v>
      </c>
      <c r="S151">
        <f t="shared" si="12"/>
        <v>221</v>
      </c>
      <c r="T151" s="6">
        <v>0.05</v>
      </c>
      <c r="U151" s="6">
        <v>0.03</v>
      </c>
      <c r="V151">
        <f t="shared" si="13"/>
        <v>264</v>
      </c>
      <c r="W151" s="7">
        <f t="shared" si="14"/>
        <v>286</v>
      </c>
    </row>
    <row r="152" spans="1:23" x14ac:dyDescent="0.25">
      <c r="A152" t="s">
        <v>280</v>
      </c>
      <c r="B152" s="8" t="s">
        <v>20</v>
      </c>
      <c r="C152" t="s">
        <v>114</v>
      </c>
      <c r="D152" t="s">
        <v>465</v>
      </c>
      <c r="E152" t="s">
        <v>462</v>
      </c>
      <c r="F152" t="s">
        <v>447</v>
      </c>
      <c r="G152" s="1">
        <v>44463</v>
      </c>
      <c r="H152" s="1" t="str">
        <f t="shared" si="10"/>
        <v>septiembre</v>
      </c>
      <c r="I152">
        <v>263930499</v>
      </c>
      <c r="J152" s="1">
        <v>44505</v>
      </c>
      <c r="L152" s="2">
        <v>651.21</v>
      </c>
      <c r="M152" s="2">
        <v>524.96</v>
      </c>
      <c r="N152" s="2">
        <v>1142873.55</v>
      </c>
      <c r="O152" s="2">
        <v>921304.8</v>
      </c>
      <c r="P152">
        <v>5854</v>
      </c>
      <c r="Q152">
        <v>1755</v>
      </c>
      <c r="R152">
        <f t="shared" si="11"/>
        <v>293</v>
      </c>
      <c r="S152">
        <f t="shared" si="12"/>
        <v>53</v>
      </c>
      <c r="T152" s="6">
        <v>0.05</v>
      </c>
      <c r="U152" s="6">
        <v>0.03</v>
      </c>
      <c r="V152">
        <f t="shared" si="13"/>
        <v>346</v>
      </c>
      <c r="W152" s="7">
        <f t="shared" si="14"/>
        <v>374</v>
      </c>
    </row>
    <row r="153" spans="1:23" x14ac:dyDescent="0.25">
      <c r="A153" t="s">
        <v>281</v>
      </c>
      <c r="B153" s="8" t="s">
        <v>17</v>
      </c>
      <c r="C153" t="s">
        <v>54</v>
      </c>
      <c r="D153" t="s">
        <v>465</v>
      </c>
      <c r="E153" t="s">
        <v>462</v>
      </c>
      <c r="F153" t="s">
        <v>447</v>
      </c>
      <c r="G153" s="1">
        <v>43992</v>
      </c>
      <c r="H153" s="1" t="str">
        <f t="shared" si="10"/>
        <v>junio</v>
      </c>
      <c r="I153">
        <v>170842397</v>
      </c>
      <c r="J153" s="1">
        <v>43992</v>
      </c>
      <c r="L153" s="2">
        <v>9.33</v>
      </c>
      <c r="M153" s="2">
        <v>6.92</v>
      </c>
      <c r="N153" s="2">
        <v>45875.61</v>
      </c>
      <c r="O153" s="2">
        <v>34025.64</v>
      </c>
      <c r="P153">
        <v>5851</v>
      </c>
      <c r="Q153">
        <v>4917</v>
      </c>
      <c r="R153">
        <f t="shared" si="11"/>
        <v>293</v>
      </c>
      <c r="S153">
        <f t="shared" si="12"/>
        <v>148</v>
      </c>
      <c r="T153" s="6">
        <v>0.05</v>
      </c>
      <c r="U153" s="6">
        <v>0.03</v>
      </c>
      <c r="V153">
        <f t="shared" si="13"/>
        <v>441</v>
      </c>
      <c r="W153" s="7">
        <f t="shared" si="14"/>
        <v>477</v>
      </c>
    </row>
    <row r="154" spans="1:23" x14ac:dyDescent="0.25">
      <c r="A154" t="s">
        <v>282</v>
      </c>
      <c r="B154" s="8" t="s">
        <v>20</v>
      </c>
      <c r="C154" t="s">
        <v>121</v>
      </c>
      <c r="D154" t="s">
        <v>22</v>
      </c>
      <c r="E154" t="s">
        <v>462</v>
      </c>
      <c r="F154" t="s">
        <v>449</v>
      </c>
      <c r="G154" s="1">
        <v>44326</v>
      </c>
      <c r="H154" s="1" t="str">
        <f t="shared" si="10"/>
        <v>mayo</v>
      </c>
      <c r="I154">
        <v>931131064</v>
      </c>
      <c r="J154" s="1">
        <v>44354</v>
      </c>
      <c r="L154" s="2">
        <v>9.33</v>
      </c>
      <c r="M154" s="2">
        <v>6.92</v>
      </c>
      <c r="N154" s="2">
        <v>11466.57</v>
      </c>
      <c r="O154" s="2">
        <v>8504.68</v>
      </c>
      <c r="P154">
        <v>996</v>
      </c>
      <c r="Q154">
        <v>1229</v>
      </c>
      <c r="R154">
        <f t="shared" si="11"/>
        <v>50</v>
      </c>
      <c r="S154">
        <f t="shared" si="12"/>
        <v>37</v>
      </c>
      <c r="T154" s="6">
        <v>0.05</v>
      </c>
      <c r="U154" s="6">
        <v>0.03</v>
      </c>
      <c r="V154">
        <f t="shared" si="13"/>
        <v>87</v>
      </c>
      <c r="W154" s="7">
        <f t="shared" si="14"/>
        <v>94</v>
      </c>
    </row>
    <row r="155" spans="1:23" x14ac:dyDescent="0.25">
      <c r="A155" t="s">
        <v>283</v>
      </c>
      <c r="B155" s="8" t="s">
        <v>20</v>
      </c>
      <c r="C155" t="s">
        <v>192</v>
      </c>
      <c r="D155" t="s">
        <v>22</v>
      </c>
      <c r="E155" t="s">
        <v>462</v>
      </c>
      <c r="F155" t="s">
        <v>450</v>
      </c>
      <c r="G155" s="1">
        <v>44496</v>
      </c>
      <c r="H155" s="1" t="str">
        <f t="shared" si="10"/>
        <v>octubre</v>
      </c>
      <c r="I155">
        <v>108907830</v>
      </c>
      <c r="J155" s="1">
        <v>44500</v>
      </c>
      <c r="L155" s="2">
        <v>9.33</v>
      </c>
      <c r="M155" s="2">
        <v>6.92</v>
      </c>
      <c r="N155" s="2">
        <v>66261.66</v>
      </c>
      <c r="O155" s="2">
        <v>49145.84</v>
      </c>
      <c r="P155">
        <v>8480</v>
      </c>
      <c r="Q155">
        <v>7102</v>
      </c>
      <c r="R155">
        <f t="shared" si="11"/>
        <v>424</v>
      </c>
      <c r="S155">
        <f t="shared" si="12"/>
        <v>214</v>
      </c>
      <c r="T155" s="6">
        <v>0.05</v>
      </c>
      <c r="U155" s="6">
        <v>0.03</v>
      </c>
      <c r="V155">
        <f t="shared" si="13"/>
        <v>638</v>
      </c>
      <c r="W155" s="7">
        <f t="shared" si="14"/>
        <v>690</v>
      </c>
    </row>
    <row r="156" spans="1:23" x14ac:dyDescent="0.25">
      <c r="A156" t="s">
        <v>284</v>
      </c>
      <c r="B156" s="8" t="s">
        <v>17</v>
      </c>
      <c r="C156" t="s">
        <v>107</v>
      </c>
      <c r="D156" t="s">
        <v>463</v>
      </c>
      <c r="E156" t="s">
        <v>462</v>
      </c>
      <c r="F156" t="s">
        <v>448</v>
      </c>
      <c r="G156" s="1">
        <v>44196</v>
      </c>
      <c r="H156" s="1" t="str">
        <f t="shared" si="10"/>
        <v>diciembre</v>
      </c>
      <c r="I156">
        <v>738596522</v>
      </c>
      <c r="J156" s="1">
        <v>44245</v>
      </c>
      <c r="L156" s="2">
        <v>668.27</v>
      </c>
      <c r="M156" s="2">
        <v>502.54</v>
      </c>
      <c r="N156" s="2">
        <v>3995586.33</v>
      </c>
      <c r="O156" s="2">
        <v>3004686.66</v>
      </c>
      <c r="P156">
        <v>7527</v>
      </c>
      <c r="Q156">
        <v>5979</v>
      </c>
      <c r="R156">
        <f t="shared" si="11"/>
        <v>377</v>
      </c>
      <c r="S156">
        <f t="shared" si="12"/>
        <v>180</v>
      </c>
      <c r="T156" s="6">
        <v>0.05</v>
      </c>
      <c r="U156" s="6">
        <v>0.03</v>
      </c>
      <c r="V156">
        <f t="shared" si="13"/>
        <v>557</v>
      </c>
      <c r="W156" s="7">
        <f t="shared" si="14"/>
        <v>602</v>
      </c>
    </row>
    <row r="157" spans="1:23" x14ac:dyDescent="0.25">
      <c r="A157" t="s">
        <v>285</v>
      </c>
      <c r="B157" s="8" t="s">
        <v>20</v>
      </c>
      <c r="C157" t="s">
        <v>286</v>
      </c>
      <c r="D157" t="s">
        <v>463</v>
      </c>
      <c r="E157" t="s">
        <v>462</v>
      </c>
      <c r="F157" t="s">
        <v>449</v>
      </c>
      <c r="G157" s="1">
        <v>44315</v>
      </c>
      <c r="H157" s="1" t="str">
        <f t="shared" si="10"/>
        <v>abril</v>
      </c>
      <c r="I157">
        <v>974933469</v>
      </c>
      <c r="J157" s="1">
        <v>44359</v>
      </c>
      <c r="L157" s="2">
        <v>651.21</v>
      </c>
      <c r="M157" s="2">
        <v>524.96</v>
      </c>
      <c r="N157" s="2">
        <v>2170482.9300000002</v>
      </c>
      <c r="O157" s="2">
        <v>1749691.6800000002</v>
      </c>
      <c r="P157">
        <v>4393</v>
      </c>
      <c r="Q157">
        <v>3333</v>
      </c>
      <c r="R157">
        <f t="shared" si="11"/>
        <v>220</v>
      </c>
      <c r="S157">
        <f t="shared" si="12"/>
        <v>100</v>
      </c>
      <c r="T157" s="6">
        <v>0.05</v>
      </c>
      <c r="U157" s="6">
        <v>0.03</v>
      </c>
      <c r="V157">
        <f t="shared" si="13"/>
        <v>320</v>
      </c>
      <c r="W157" s="7">
        <f t="shared" si="14"/>
        <v>346</v>
      </c>
    </row>
    <row r="158" spans="1:23" x14ac:dyDescent="0.25">
      <c r="A158" t="s">
        <v>287</v>
      </c>
      <c r="B158" s="8" t="s">
        <v>20</v>
      </c>
      <c r="C158" t="s">
        <v>288</v>
      </c>
      <c r="D158" t="s">
        <v>463</v>
      </c>
      <c r="E158" t="s">
        <v>462</v>
      </c>
      <c r="F158" t="s">
        <v>450</v>
      </c>
      <c r="G158" s="1">
        <v>44320</v>
      </c>
      <c r="H158" s="1" t="str">
        <f t="shared" si="10"/>
        <v>mayo</v>
      </c>
      <c r="I158">
        <v>842967498</v>
      </c>
      <c r="J158" s="1">
        <v>44330</v>
      </c>
      <c r="L158" s="2">
        <v>651.21</v>
      </c>
      <c r="M158" s="2">
        <v>524.96</v>
      </c>
      <c r="N158" s="2">
        <v>1087520.7</v>
      </c>
      <c r="O158" s="2">
        <v>876683.20000000007</v>
      </c>
      <c r="P158">
        <v>7363</v>
      </c>
      <c r="Q158">
        <v>1670</v>
      </c>
      <c r="R158">
        <f t="shared" si="11"/>
        <v>369</v>
      </c>
      <c r="S158">
        <f t="shared" si="12"/>
        <v>51</v>
      </c>
      <c r="T158" s="6">
        <v>0.05</v>
      </c>
      <c r="U158" s="6">
        <v>0.03</v>
      </c>
      <c r="V158">
        <f t="shared" si="13"/>
        <v>420</v>
      </c>
      <c r="W158" s="7">
        <f t="shared" si="14"/>
        <v>454</v>
      </c>
    </row>
    <row r="159" spans="1:23" x14ac:dyDescent="0.25">
      <c r="A159" t="s">
        <v>289</v>
      </c>
      <c r="B159" s="8" t="s">
        <v>20</v>
      </c>
      <c r="C159" t="s">
        <v>290</v>
      </c>
      <c r="D159" t="s">
        <v>463</v>
      </c>
      <c r="E159" t="s">
        <v>462</v>
      </c>
      <c r="F159" t="s">
        <v>447</v>
      </c>
      <c r="G159" s="1">
        <v>44872</v>
      </c>
      <c r="H159" s="1" t="str">
        <f t="shared" si="10"/>
        <v>noviembre</v>
      </c>
      <c r="I159">
        <v>888059937</v>
      </c>
      <c r="J159" s="1">
        <v>44905</v>
      </c>
      <c r="L159" s="2">
        <v>81.73</v>
      </c>
      <c r="M159" s="2">
        <v>56.67</v>
      </c>
      <c r="N159" s="2">
        <v>451558.25</v>
      </c>
      <c r="O159" s="2">
        <v>313101.75</v>
      </c>
      <c r="P159">
        <v>1755</v>
      </c>
      <c r="Q159">
        <v>5525</v>
      </c>
      <c r="R159">
        <f t="shared" si="11"/>
        <v>88</v>
      </c>
      <c r="S159">
        <f t="shared" si="12"/>
        <v>166</v>
      </c>
      <c r="T159" s="6">
        <v>0.05</v>
      </c>
      <c r="U159" s="6">
        <v>0.03</v>
      </c>
      <c r="V159">
        <f t="shared" si="13"/>
        <v>254</v>
      </c>
      <c r="W159" s="7">
        <f t="shared" si="14"/>
        <v>275</v>
      </c>
    </row>
    <row r="160" spans="1:23" x14ac:dyDescent="0.25">
      <c r="A160" t="s">
        <v>291</v>
      </c>
      <c r="B160" s="8" t="s">
        <v>20</v>
      </c>
      <c r="C160" t="s">
        <v>214</v>
      </c>
      <c r="D160" t="s">
        <v>463</v>
      </c>
      <c r="E160" t="s">
        <v>462</v>
      </c>
      <c r="F160" t="s">
        <v>450</v>
      </c>
      <c r="G160" s="1">
        <v>44166</v>
      </c>
      <c r="H160" s="1" t="str">
        <f t="shared" si="10"/>
        <v>diciembre</v>
      </c>
      <c r="I160">
        <v>825884616</v>
      </c>
      <c r="J160" s="1">
        <v>44199</v>
      </c>
      <c r="L160" s="2">
        <v>668.27</v>
      </c>
      <c r="M160" s="2">
        <v>502.54</v>
      </c>
      <c r="N160" s="2">
        <v>4321033.82</v>
      </c>
      <c r="O160" s="2">
        <v>3249423.64</v>
      </c>
      <c r="P160">
        <v>4917</v>
      </c>
      <c r="Q160">
        <v>6466</v>
      </c>
      <c r="R160">
        <f t="shared" si="11"/>
        <v>246</v>
      </c>
      <c r="S160">
        <f t="shared" si="12"/>
        <v>194</v>
      </c>
      <c r="T160" s="6">
        <v>0.05</v>
      </c>
      <c r="U160" s="6">
        <v>0.03</v>
      </c>
      <c r="V160">
        <f t="shared" si="13"/>
        <v>440</v>
      </c>
      <c r="W160" s="7">
        <f t="shared" si="14"/>
        <v>476</v>
      </c>
    </row>
    <row r="161" spans="1:23" x14ac:dyDescent="0.25">
      <c r="A161" t="s">
        <v>292</v>
      </c>
      <c r="B161" s="8" t="s">
        <v>20</v>
      </c>
      <c r="C161" t="s">
        <v>65</v>
      </c>
      <c r="D161" t="s">
        <v>463</v>
      </c>
      <c r="E161" t="s">
        <v>462</v>
      </c>
      <c r="F161" t="s">
        <v>448</v>
      </c>
      <c r="G161" s="1">
        <v>44720</v>
      </c>
      <c r="H161" s="1" t="str">
        <f t="shared" si="10"/>
        <v>junio</v>
      </c>
      <c r="I161">
        <v>892427861</v>
      </c>
      <c r="J161" s="1">
        <v>44767</v>
      </c>
      <c r="L161" s="2">
        <v>651.21</v>
      </c>
      <c r="M161" s="2">
        <v>524.96</v>
      </c>
      <c r="N161" s="2">
        <v>5268940.1100000003</v>
      </c>
      <c r="O161" s="2">
        <v>4247451.3600000003</v>
      </c>
      <c r="P161">
        <v>1229</v>
      </c>
      <c r="Q161">
        <v>8091</v>
      </c>
      <c r="R161">
        <f t="shared" si="11"/>
        <v>62</v>
      </c>
      <c r="S161">
        <f t="shared" si="12"/>
        <v>243</v>
      </c>
      <c r="T161" s="6">
        <v>0.05</v>
      </c>
      <c r="U161" s="6">
        <v>0.03</v>
      </c>
      <c r="V161">
        <f t="shared" si="13"/>
        <v>305</v>
      </c>
      <c r="W161" s="7">
        <f t="shared" si="14"/>
        <v>330</v>
      </c>
    </row>
    <row r="162" spans="1:23" x14ac:dyDescent="0.25">
      <c r="A162" t="s">
        <v>293</v>
      </c>
      <c r="B162" s="8" t="s">
        <v>20</v>
      </c>
      <c r="C162" t="s">
        <v>294</v>
      </c>
      <c r="D162" t="s">
        <v>463</v>
      </c>
      <c r="E162" t="s">
        <v>462</v>
      </c>
      <c r="F162" t="s">
        <v>449</v>
      </c>
      <c r="G162" s="1">
        <v>44502</v>
      </c>
      <c r="H162" s="1" t="str">
        <f t="shared" si="10"/>
        <v>noviembre</v>
      </c>
      <c r="I162">
        <v>493988502</v>
      </c>
      <c r="J162" s="1">
        <v>44551</v>
      </c>
      <c r="L162" s="2">
        <v>651.21</v>
      </c>
      <c r="M162" s="2">
        <v>524.96</v>
      </c>
      <c r="N162" s="2">
        <v>670746.30000000005</v>
      </c>
      <c r="O162" s="2">
        <v>540708.80000000005</v>
      </c>
      <c r="P162">
        <v>7102</v>
      </c>
      <c r="Q162">
        <v>1030</v>
      </c>
      <c r="R162">
        <f t="shared" si="11"/>
        <v>356</v>
      </c>
      <c r="S162">
        <f t="shared" si="12"/>
        <v>31</v>
      </c>
      <c r="T162" s="6">
        <v>0.05</v>
      </c>
      <c r="U162" s="6">
        <v>0.03</v>
      </c>
      <c r="V162">
        <f t="shared" si="13"/>
        <v>387</v>
      </c>
      <c r="W162" s="7">
        <f t="shared" si="14"/>
        <v>418</v>
      </c>
    </row>
    <row r="163" spans="1:23" x14ac:dyDescent="0.25">
      <c r="A163" t="s">
        <v>295</v>
      </c>
      <c r="B163" s="8" t="s">
        <v>20</v>
      </c>
      <c r="C163" t="s">
        <v>296</v>
      </c>
      <c r="D163" t="s">
        <v>465</v>
      </c>
      <c r="E163" t="s">
        <v>462</v>
      </c>
      <c r="F163" t="s">
        <v>449</v>
      </c>
      <c r="G163" s="1">
        <v>44759</v>
      </c>
      <c r="H163" s="1" t="str">
        <f t="shared" si="10"/>
        <v>julio</v>
      </c>
      <c r="I163">
        <v>457177865</v>
      </c>
      <c r="J163" s="1">
        <v>44784</v>
      </c>
      <c r="L163" s="2">
        <v>154.06</v>
      </c>
      <c r="M163" s="2">
        <v>90.93</v>
      </c>
      <c r="N163" s="2">
        <v>1224006.7</v>
      </c>
      <c r="O163" s="2">
        <v>722438.85000000009</v>
      </c>
      <c r="P163">
        <v>5979</v>
      </c>
      <c r="Q163">
        <v>7945</v>
      </c>
      <c r="R163">
        <f t="shared" si="11"/>
        <v>299</v>
      </c>
      <c r="S163">
        <f t="shared" si="12"/>
        <v>239</v>
      </c>
      <c r="T163" s="6">
        <v>0.05</v>
      </c>
      <c r="U163" s="6">
        <v>0.03</v>
      </c>
      <c r="V163">
        <f t="shared" si="13"/>
        <v>538</v>
      </c>
      <c r="W163" s="7">
        <f t="shared" si="14"/>
        <v>582</v>
      </c>
    </row>
    <row r="164" spans="1:23" x14ac:dyDescent="0.25">
      <c r="A164" t="s">
        <v>297</v>
      </c>
      <c r="B164" s="8" t="s">
        <v>20</v>
      </c>
      <c r="C164" t="s">
        <v>232</v>
      </c>
      <c r="D164" t="s">
        <v>465</v>
      </c>
      <c r="E164" t="s">
        <v>462</v>
      </c>
      <c r="F164" t="s">
        <v>450</v>
      </c>
      <c r="G164" s="1">
        <v>44274</v>
      </c>
      <c r="H164" s="1" t="str">
        <f t="shared" si="10"/>
        <v>marzo</v>
      </c>
      <c r="I164">
        <v>778919780</v>
      </c>
      <c r="J164" s="1">
        <v>44275</v>
      </c>
      <c r="L164" s="2">
        <v>421.89</v>
      </c>
      <c r="M164" s="2">
        <v>364.69</v>
      </c>
      <c r="N164" s="2">
        <v>3597456.03</v>
      </c>
      <c r="O164" s="2">
        <v>3109711.63</v>
      </c>
      <c r="P164">
        <v>3333</v>
      </c>
      <c r="Q164">
        <v>8527</v>
      </c>
      <c r="R164">
        <f t="shared" si="11"/>
        <v>167</v>
      </c>
      <c r="S164">
        <f t="shared" si="12"/>
        <v>256</v>
      </c>
      <c r="T164" s="6">
        <v>0.05</v>
      </c>
      <c r="U164" s="6">
        <v>0.03</v>
      </c>
      <c r="V164">
        <f t="shared" si="13"/>
        <v>423</v>
      </c>
      <c r="W164" s="7">
        <f t="shared" si="14"/>
        <v>457</v>
      </c>
    </row>
    <row r="165" spans="1:23" x14ac:dyDescent="0.25">
      <c r="A165" t="s">
        <v>298</v>
      </c>
      <c r="B165" s="8" t="s">
        <v>60</v>
      </c>
      <c r="C165" t="s">
        <v>158</v>
      </c>
      <c r="D165" t="s">
        <v>465</v>
      </c>
      <c r="E165" t="s">
        <v>462</v>
      </c>
      <c r="F165" t="s">
        <v>448</v>
      </c>
      <c r="G165" s="1">
        <v>44065</v>
      </c>
      <c r="H165" s="1" t="str">
        <f t="shared" si="10"/>
        <v>agosto</v>
      </c>
      <c r="I165">
        <v>176450574</v>
      </c>
      <c r="J165" s="1">
        <v>44082</v>
      </c>
      <c r="L165" s="2">
        <v>651.21</v>
      </c>
      <c r="M165" s="2">
        <v>524.96</v>
      </c>
      <c r="N165" s="2">
        <v>2931096.21</v>
      </c>
      <c r="O165" s="2">
        <v>2362844.96</v>
      </c>
      <c r="P165">
        <v>1670</v>
      </c>
      <c r="Q165">
        <v>4501</v>
      </c>
      <c r="R165">
        <f t="shared" si="11"/>
        <v>84</v>
      </c>
      <c r="S165">
        <f t="shared" si="12"/>
        <v>136</v>
      </c>
      <c r="T165" s="6">
        <v>0.05</v>
      </c>
      <c r="U165" s="6">
        <v>0.03</v>
      </c>
      <c r="V165">
        <f t="shared" si="13"/>
        <v>220</v>
      </c>
      <c r="W165" s="7">
        <f t="shared" si="14"/>
        <v>238</v>
      </c>
    </row>
    <row r="166" spans="1:23" x14ac:dyDescent="0.25">
      <c r="A166" t="s">
        <v>299</v>
      </c>
      <c r="B166" s="8" t="s">
        <v>20</v>
      </c>
      <c r="C166" t="s">
        <v>300</v>
      </c>
      <c r="D166" t="s">
        <v>465</v>
      </c>
      <c r="E166" t="s">
        <v>462</v>
      </c>
      <c r="F166" t="s">
        <v>450</v>
      </c>
      <c r="G166" s="1">
        <v>44774</v>
      </c>
      <c r="H166" s="1" t="str">
        <f t="shared" si="10"/>
        <v>agosto</v>
      </c>
      <c r="I166">
        <v>137319076</v>
      </c>
      <c r="J166" s="1">
        <v>44824</v>
      </c>
      <c r="L166" s="2">
        <v>421.89</v>
      </c>
      <c r="M166" s="2">
        <v>364.69</v>
      </c>
      <c r="N166" s="2">
        <v>1949553.69</v>
      </c>
      <c r="O166" s="2">
        <v>1685232.49</v>
      </c>
      <c r="P166">
        <v>5525</v>
      </c>
      <c r="Q166">
        <v>4621</v>
      </c>
      <c r="R166">
        <f t="shared" si="11"/>
        <v>277</v>
      </c>
      <c r="S166">
        <f t="shared" si="12"/>
        <v>139</v>
      </c>
      <c r="T166" s="6">
        <v>0.05</v>
      </c>
      <c r="U166" s="6">
        <v>0.03</v>
      </c>
      <c r="V166">
        <f t="shared" si="13"/>
        <v>416</v>
      </c>
      <c r="W166" s="7">
        <f t="shared" si="14"/>
        <v>450</v>
      </c>
    </row>
    <row r="167" spans="1:23" x14ac:dyDescent="0.25">
      <c r="A167" t="s">
        <v>301</v>
      </c>
      <c r="B167" s="8" t="s">
        <v>20</v>
      </c>
      <c r="C167" t="s">
        <v>65</v>
      </c>
      <c r="D167" t="s">
        <v>465</v>
      </c>
      <c r="E167" t="s">
        <v>462</v>
      </c>
      <c r="F167" t="s">
        <v>449</v>
      </c>
      <c r="G167" s="1">
        <v>44060</v>
      </c>
      <c r="H167" s="1" t="str">
        <f t="shared" si="10"/>
        <v>agosto</v>
      </c>
      <c r="I167">
        <v>869386613</v>
      </c>
      <c r="J167" s="1">
        <v>44099</v>
      </c>
      <c r="L167" s="2">
        <v>109.28</v>
      </c>
      <c r="M167" s="2">
        <v>35.840000000000003</v>
      </c>
      <c r="N167" s="2">
        <v>1057065.44</v>
      </c>
      <c r="O167" s="2">
        <v>346680.32000000001</v>
      </c>
      <c r="P167">
        <v>6466</v>
      </c>
      <c r="Q167">
        <v>9673</v>
      </c>
      <c r="R167">
        <f t="shared" si="11"/>
        <v>324</v>
      </c>
      <c r="S167">
        <f t="shared" si="12"/>
        <v>291</v>
      </c>
      <c r="T167" s="6">
        <v>0.05</v>
      </c>
      <c r="U167" s="6">
        <v>0.03</v>
      </c>
      <c r="V167">
        <f t="shared" si="13"/>
        <v>615</v>
      </c>
      <c r="W167" s="7">
        <f t="shared" si="14"/>
        <v>665</v>
      </c>
    </row>
    <row r="168" spans="1:23" x14ac:dyDescent="0.25">
      <c r="A168" t="s">
        <v>302</v>
      </c>
      <c r="B168" s="8" t="s">
        <v>20</v>
      </c>
      <c r="C168" t="s">
        <v>303</v>
      </c>
      <c r="D168" t="s">
        <v>465</v>
      </c>
      <c r="E168" t="s">
        <v>462</v>
      </c>
      <c r="F168" t="s">
        <v>449</v>
      </c>
      <c r="G168" s="1">
        <v>44424</v>
      </c>
      <c r="H168" s="1" t="str">
        <f t="shared" si="10"/>
        <v>agosto</v>
      </c>
      <c r="I168">
        <v>850827014</v>
      </c>
      <c r="J168" s="1">
        <v>44437</v>
      </c>
      <c r="L168" s="2">
        <v>421.89</v>
      </c>
      <c r="M168" s="2">
        <v>364.69</v>
      </c>
      <c r="N168" s="2">
        <v>3154049.64</v>
      </c>
      <c r="O168" s="2">
        <v>2726422.44</v>
      </c>
      <c r="P168">
        <v>8091</v>
      </c>
      <c r="Q168">
        <v>7476</v>
      </c>
      <c r="R168">
        <f t="shared" si="11"/>
        <v>405</v>
      </c>
      <c r="S168">
        <f t="shared" si="12"/>
        <v>225</v>
      </c>
      <c r="T168" s="6">
        <v>0.05</v>
      </c>
      <c r="U168" s="6">
        <v>0.03</v>
      </c>
      <c r="V168">
        <f t="shared" si="13"/>
        <v>630</v>
      </c>
      <c r="W168" s="7">
        <f t="shared" si="14"/>
        <v>681</v>
      </c>
    </row>
    <row r="169" spans="1:23" x14ac:dyDescent="0.25">
      <c r="A169" t="s">
        <v>304</v>
      </c>
      <c r="B169" s="8" t="s">
        <v>20</v>
      </c>
      <c r="C169" t="s">
        <v>305</v>
      </c>
      <c r="D169" t="s">
        <v>465</v>
      </c>
      <c r="E169" t="s">
        <v>462</v>
      </c>
      <c r="F169" t="s">
        <v>448</v>
      </c>
      <c r="G169" s="1">
        <v>44340</v>
      </c>
      <c r="H169" s="1" t="str">
        <f t="shared" si="10"/>
        <v>mayo</v>
      </c>
      <c r="I169">
        <v>880126607</v>
      </c>
      <c r="J169" s="1">
        <v>44354</v>
      </c>
      <c r="L169" s="2">
        <v>152.58000000000001</v>
      </c>
      <c r="M169" s="2">
        <v>97.44</v>
      </c>
      <c r="N169" s="2">
        <v>1201720.08</v>
      </c>
      <c r="O169" s="2">
        <v>767437.44</v>
      </c>
      <c r="P169">
        <v>1030</v>
      </c>
      <c r="Q169">
        <v>7876</v>
      </c>
      <c r="R169">
        <f t="shared" si="11"/>
        <v>52</v>
      </c>
      <c r="S169">
        <f t="shared" si="12"/>
        <v>237</v>
      </c>
      <c r="T169" s="6">
        <v>0.05</v>
      </c>
      <c r="U169" s="6">
        <v>0.03</v>
      </c>
      <c r="V169">
        <f t="shared" si="13"/>
        <v>289</v>
      </c>
      <c r="W169" s="7">
        <f t="shared" si="14"/>
        <v>313</v>
      </c>
    </row>
    <row r="170" spans="1:23" x14ac:dyDescent="0.25">
      <c r="A170" t="s">
        <v>306</v>
      </c>
      <c r="B170" s="8" t="s">
        <v>20</v>
      </c>
      <c r="C170" t="s">
        <v>239</v>
      </c>
      <c r="D170" t="s">
        <v>463</v>
      </c>
      <c r="E170" t="s">
        <v>462</v>
      </c>
      <c r="F170" t="s">
        <v>450</v>
      </c>
      <c r="G170" s="1">
        <v>43994</v>
      </c>
      <c r="H170" s="1" t="str">
        <f t="shared" si="10"/>
        <v>junio</v>
      </c>
      <c r="I170">
        <v>926084220</v>
      </c>
      <c r="J170" s="1">
        <v>44017</v>
      </c>
      <c r="L170" s="2">
        <v>109.28</v>
      </c>
      <c r="M170" s="2">
        <v>35.840000000000003</v>
      </c>
      <c r="N170" s="2">
        <v>847466.4</v>
      </c>
      <c r="O170" s="2">
        <v>277939.20000000001</v>
      </c>
      <c r="P170">
        <v>7945</v>
      </c>
      <c r="Q170">
        <v>7755</v>
      </c>
      <c r="R170">
        <f t="shared" si="11"/>
        <v>398</v>
      </c>
      <c r="S170">
        <f t="shared" si="12"/>
        <v>233</v>
      </c>
      <c r="T170" s="6">
        <v>0.05</v>
      </c>
      <c r="U170" s="6">
        <v>0.03</v>
      </c>
      <c r="V170">
        <f t="shared" si="13"/>
        <v>631</v>
      </c>
      <c r="W170" s="7">
        <f t="shared" si="14"/>
        <v>682</v>
      </c>
    </row>
    <row r="171" spans="1:23" x14ac:dyDescent="0.25">
      <c r="A171" t="s">
        <v>57</v>
      </c>
      <c r="B171" s="8" t="s">
        <v>20</v>
      </c>
      <c r="C171" t="s">
        <v>305</v>
      </c>
      <c r="D171" t="s">
        <v>463</v>
      </c>
      <c r="E171" t="s">
        <v>462</v>
      </c>
      <c r="F171" t="s">
        <v>448</v>
      </c>
      <c r="G171" s="1">
        <v>44763</v>
      </c>
      <c r="H171" s="1" t="str">
        <f t="shared" si="10"/>
        <v>julio</v>
      </c>
      <c r="I171">
        <v>577811181</v>
      </c>
      <c r="J171" s="1">
        <v>44796</v>
      </c>
      <c r="L171" s="2">
        <v>205.7</v>
      </c>
      <c r="M171" s="2">
        <v>117.11</v>
      </c>
      <c r="N171" s="2">
        <v>1239136.8</v>
      </c>
      <c r="O171" s="2">
        <v>705470.64</v>
      </c>
      <c r="P171">
        <v>8527</v>
      </c>
      <c r="Q171">
        <v>6024</v>
      </c>
      <c r="R171">
        <f t="shared" si="11"/>
        <v>427</v>
      </c>
      <c r="S171">
        <f t="shared" si="12"/>
        <v>181</v>
      </c>
      <c r="T171" s="6">
        <v>0.05</v>
      </c>
      <c r="U171" s="6">
        <v>0.03</v>
      </c>
      <c r="V171">
        <f t="shared" si="13"/>
        <v>608</v>
      </c>
      <c r="W171" s="7">
        <f t="shared" si="14"/>
        <v>657</v>
      </c>
    </row>
    <row r="172" spans="1:23" x14ac:dyDescent="0.25">
      <c r="A172" t="s">
        <v>307</v>
      </c>
      <c r="B172" s="8" t="s">
        <v>10</v>
      </c>
      <c r="C172" t="s">
        <v>308</v>
      </c>
      <c r="D172" t="s">
        <v>463</v>
      </c>
      <c r="E172" t="s">
        <v>462</v>
      </c>
      <c r="F172" t="s">
        <v>448</v>
      </c>
      <c r="G172" s="1">
        <v>44517</v>
      </c>
      <c r="H172" s="1" t="str">
        <f t="shared" si="10"/>
        <v>noviembre</v>
      </c>
      <c r="I172">
        <v>394731318</v>
      </c>
      <c r="J172" s="1">
        <v>44542</v>
      </c>
      <c r="L172" s="2">
        <v>152.58000000000001</v>
      </c>
      <c r="M172" s="2">
        <v>97.44</v>
      </c>
      <c r="N172" s="2">
        <v>1315849.9200000002</v>
      </c>
      <c r="O172" s="2">
        <v>840322.55999999994</v>
      </c>
      <c r="P172">
        <v>4501</v>
      </c>
      <c r="Q172">
        <v>8624</v>
      </c>
      <c r="R172">
        <f t="shared" si="11"/>
        <v>226</v>
      </c>
      <c r="S172">
        <f t="shared" si="12"/>
        <v>259</v>
      </c>
      <c r="T172" s="6">
        <v>0.05</v>
      </c>
      <c r="U172" s="6">
        <v>0.03</v>
      </c>
      <c r="V172">
        <f t="shared" si="13"/>
        <v>485</v>
      </c>
      <c r="W172" s="7">
        <f t="shared" si="14"/>
        <v>524</v>
      </c>
    </row>
    <row r="173" spans="1:23" x14ac:dyDescent="0.25">
      <c r="A173" t="s">
        <v>309</v>
      </c>
      <c r="B173" s="8" t="s">
        <v>20</v>
      </c>
      <c r="C173" t="s">
        <v>310</v>
      </c>
      <c r="D173" t="s">
        <v>463</v>
      </c>
      <c r="E173" t="s">
        <v>462</v>
      </c>
      <c r="F173" t="s">
        <v>447</v>
      </c>
      <c r="G173" s="1">
        <v>44403</v>
      </c>
      <c r="H173" s="1" t="str">
        <f t="shared" si="10"/>
        <v>julio</v>
      </c>
      <c r="I173">
        <v>556580960</v>
      </c>
      <c r="J173" s="1">
        <v>44448</v>
      </c>
      <c r="L173" s="2">
        <v>668.27</v>
      </c>
      <c r="M173" s="2">
        <v>502.54</v>
      </c>
      <c r="N173" s="2">
        <v>2358324.83</v>
      </c>
      <c r="O173" s="2">
        <v>1773463.6600000001</v>
      </c>
      <c r="P173">
        <v>4621</v>
      </c>
      <c r="Q173">
        <v>3529</v>
      </c>
      <c r="R173">
        <f t="shared" si="11"/>
        <v>232</v>
      </c>
      <c r="S173">
        <f t="shared" si="12"/>
        <v>106</v>
      </c>
      <c r="T173" s="6">
        <v>0.05</v>
      </c>
      <c r="U173" s="6">
        <v>0.03</v>
      </c>
      <c r="V173">
        <f t="shared" si="13"/>
        <v>338</v>
      </c>
      <c r="W173" s="7">
        <f t="shared" si="14"/>
        <v>366</v>
      </c>
    </row>
    <row r="174" spans="1:23" x14ac:dyDescent="0.25">
      <c r="A174" t="s">
        <v>311</v>
      </c>
      <c r="B174" s="8" t="s">
        <v>20</v>
      </c>
      <c r="C174" t="s">
        <v>236</v>
      </c>
      <c r="D174" t="s">
        <v>463</v>
      </c>
      <c r="E174" t="s">
        <v>462</v>
      </c>
      <c r="F174" t="s">
        <v>447</v>
      </c>
      <c r="G174" s="1">
        <v>44152</v>
      </c>
      <c r="H174" s="1" t="str">
        <f t="shared" si="10"/>
        <v>noviembre</v>
      </c>
      <c r="I174">
        <v>413408935</v>
      </c>
      <c r="J174" s="1">
        <v>44178</v>
      </c>
      <c r="L174" s="2">
        <v>651.21</v>
      </c>
      <c r="M174" s="2">
        <v>524.96</v>
      </c>
      <c r="N174" s="2">
        <v>3741201.45</v>
      </c>
      <c r="O174" s="2">
        <v>3015895.2</v>
      </c>
      <c r="P174">
        <v>9673</v>
      </c>
      <c r="Q174">
        <v>5745</v>
      </c>
      <c r="R174">
        <f t="shared" si="11"/>
        <v>484</v>
      </c>
      <c r="S174">
        <f t="shared" si="12"/>
        <v>173</v>
      </c>
      <c r="T174" s="6">
        <v>0.05</v>
      </c>
      <c r="U174" s="6">
        <v>0.03</v>
      </c>
      <c r="V174">
        <f t="shared" si="13"/>
        <v>657</v>
      </c>
      <c r="W174" s="7">
        <f t="shared" si="14"/>
        <v>710</v>
      </c>
    </row>
    <row r="175" spans="1:23" x14ac:dyDescent="0.25">
      <c r="A175" t="s">
        <v>312</v>
      </c>
      <c r="B175" s="8" t="s">
        <v>10</v>
      </c>
      <c r="C175" t="s">
        <v>204</v>
      </c>
      <c r="D175" t="s">
        <v>463</v>
      </c>
      <c r="E175" t="s">
        <v>462</v>
      </c>
      <c r="F175" t="s">
        <v>447</v>
      </c>
      <c r="G175" s="1">
        <v>44684</v>
      </c>
      <c r="H175" s="1" t="str">
        <f t="shared" si="10"/>
        <v>mayo</v>
      </c>
      <c r="I175">
        <v>735576570</v>
      </c>
      <c r="J175" s="1">
        <v>44698</v>
      </c>
      <c r="L175" s="2">
        <v>81.73</v>
      </c>
      <c r="M175" s="2">
        <v>56.67</v>
      </c>
      <c r="N175" s="2">
        <v>188632.84</v>
      </c>
      <c r="O175" s="2">
        <v>130794.36</v>
      </c>
      <c r="P175">
        <v>7476</v>
      </c>
      <c r="Q175">
        <v>2308</v>
      </c>
      <c r="R175">
        <f t="shared" si="11"/>
        <v>374</v>
      </c>
      <c r="S175">
        <f t="shared" si="12"/>
        <v>70</v>
      </c>
      <c r="T175" s="6">
        <v>0.05</v>
      </c>
      <c r="U175" s="6">
        <v>0.03</v>
      </c>
      <c r="V175">
        <f t="shared" si="13"/>
        <v>444</v>
      </c>
      <c r="W175" s="7">
        <f t="shared" si="14"/>
        <v>480</v>
      </c>
    </row>
    <row r="176" spans="1:23" x14ac:dyDescent="0.25">
      <c r="A176" t="s">
        <v>313</v>
      </c>
      <c r="B176" s="8" t="s">
        <v>60</v>
      </c>
      <c r="C176" t="s">
        <v>135</v>
      </c>
      <c r="D176" t="s">
        <v>463</v>
      </c>
      <c r="E176" t="s">
        <v>462</v>
      </c>
      <c r="F176" t="s">
        <v>450</v>
      </c>
      <c r="G176" s="1">
        <v>44455</v>
      </c>
      <c r="H176" s="1" t="str">
        <f t="shared" si="10"/>
        <v>septiembre</v>
      </c>
      <c r="I176">
        <v>563757693</v>
      </c>
      <c r="J176" s="1">
        <v>44501</v>
      </c>
      <c r="L176" s="2">
        <v>109.28</v>
      </c>
      <c r="M176" s="2">
        <v>35.840000000000003</v>
      </c>
      <c r="N176" s="2">
        <v>795995.52</v>
      </c>
      <c r="O176" s="2">
        <v>261058.56000000003</v>
      </c>
      <c r="P176">
        <v>7876</v>
      </c>
      <c r="Q176">
        <v>7284</v>
      </c>
      <c r="R176">
        <f t="shared" si="11"/>
        <v>394</v>
      </c>
      <c r="S176">
        <f t="shared" si="12"/>
        <v>219</v>
      </c>
      <c r="T176" s="6">
        <v>0.05</v>
      </c>
      <c r="U176" s="6">
        <v>0.03</v>
      </c>
      <c r="V176">
        <f t="shared" si="13"/>
        <v>613</v>
      </c>
      <c r="W176" s="7">
        <f t="shared" si="14"/>
        <v>663</v>
      </c>
    </row>
    <row r="177" spans="1:23" x14ac:dyDescent="0.25">
      <c r="A177" t="s">
        <v>314</v>
      </c>
      <c r="B177" s="8" t="s">
        <v>17</v>
      </c>
      <c r="C177" t="s">
        <v>315</v>
      </c>
      <c r="D177" t="s">
        <v>465</v>
      </c>
      <c r="E177" t="s">
        <v>462</v>
      </c>
      <c r="F177" t="s">
        <v>449</v>
      </c>
      <c r="G177" s="1">
        <v>44157</v>
      </c>
      <c r="H177" s="1" t="str">
        <f t="shared" si="10"/>
        <v>noviembre</v>
      </c>
      <c r="I177">
        <v>358938634</v>
      </c>
      <c r="J177" s="1">
        <v>44174</v>
      </c>
      <c r="L177" s="2">
        <v>154.06</v>
      </c>
      <c r="M177" s="2">
        <v>90.93</v>
      </c>
      <c r="N177" s="2">
        <v>1043448.38</v>
      </c>
      <c r="O177" s="2">
        <v>615868.89</v>
      </c>
      <c r="P177">
        <v>7755</v>
      </c>
      <c r="Q177">
        <v>6773</v>
      </c>
      <c r="R177">
        <f t="shared" si="11"/>
        <v>388</v>
      </c>
      <c r="S177">
        <f t="shared" si="12"/>
        <v>204</v>
      </c>
      <c r="T177" s="6">
        <v>0.05</v>
      </c>
      <c r="U177" s="6">
        <v>0.03</v>
      </c>
      <c r="V177">
        <f t="shared" si="13"/>
        <v>592</v>
      </c>
      <c r="W177" s="7">
        <f t="shared" si="14"/>
        <v>640</v>
      </c>
    </row>
    <row r="178" spans="1:23" x14ac:dyDescent="0.25">
      <c r="A178" t="s">
        <v>316</v>
      </c>
      <c r="B178" s="8" t="s">
        <v>20</v>
      </c>
      <c r="C178" t="s">
        <v>180</v>
      </c>
      <c r="D178" t="s">
        <v>465</v>
      </c>
      <c r="E178" t="s">
        <v>462</v>
      </c>
      <c r="F178" t="s">
        <v>447</v>
      </c>
      <c r="G178" s="1">
        <v>44107</v>
      </c>
      <c r="H178" s="1" t="str">
        <f t="shared" si="10"/>
        <v>octubre</v>
      </c>
      <c r="I178">
        <v>652418220</v>
      </c>
      <c r="J178" s="1">
        <v>44123</v>
      </c>
      <c r="L178" s="2">
        <v>152.58000000000001</v>
      </c>
      <c r="M178" s="2">
        <v>97.44</v>
      </c>
      <c r="N178" s="2">
        <v>595672.32000000007</v>
      </c>
      <c r="O178" s="2">
        <v>380405.76000000001</v>
      </c>
      <c r="P178">
        <v>6024</v>
      </c>
      <c r="Q178">
        <v>3904</v>
      </c>
      <c r="R178">
        <f t="shared" si="11"/>
        <v>302</v>
      </c>
      <c r="S178">
        <f t="shared" si="12"/>
        <v>118</v>
      </c>
      <c r="T178" s="6">
        <v>0.05</v>
      </c>
      <c r="U178" s="6">
        <v>0.03</v>
      </c>
      <c r="V178">
        <f t="shared" si="13"/>
        <v>420</v>
      </c>
      <c r="W178" s="7">
        <f t="shared" si="14"/>
        <v>454</v>
      </c>
    </row>
    <row r="179" spans="1:23" x14ac:dyDescent="0.25">
      <c r="A179" t="s">
        <v>317</v>
      </c>
      <c r="B179" s="8" t="s">
        <v>10</v>
      </c>
      <c r="C179" t="s">
        <v>212</v>
      </c>
      <c r="D179" t="s">
        <v>465</v>
      </c>
      <c r="E179" t="s">
        <v>462</v>
      </c>
      <c r="F179" t="s">
        <v>447</v>
      </c>
      <c r="G179" s="1">
        <v>44768</v>
      </c>
      <c r="H179" s="1" t="str">
        <f t="shared" si="10"/>
        <v>julio</v>
      </c>
      <c r="I179">
        <v>695807778</v>
      </c>
      <c r="J179" s="1">
        <v>44810</v>
      </c>
      <c r="L179" s="2">
        <v>651.21</v>
      </c>
      <c r="M179" s="2">
        <v>524.96</v>
      </c>
      <c r="N179" s="2">
        <v>2499995.19</v>
      </c>
      <c r="O179" s="2">
        <v>2015321.4400000002</v>
      </c>
      <c r="P179">
        <v>8624</v>
      </c>
      <c r="Q179">
        <v>3839</v>
      </c>
      <c r="R179">
        <f t="shared" si="11"/>
        <v>432</v>
      </c>
      <c r="S179">
        <f t="shared" si="12"/>
        <v>116</v>
      </c>
      <c r="T179" s="6">
        <v>0.05</v>
      </c>
      <c r="U179" s="6">
        <v>0.03</v>
      </c>
      <c r="V179">
        <f t="shared" si="13"/>
        <v>548</v>
      </c>
      <c r="W179" s="7">
        <f t="shared" si="14"/>
        <v>592</v>
      </c>
    </row>
    <row r="180" spans="1:23" x14ac:dyDescent="0.25">
      <c r="A180" t="s">
        <v>318</v>
      </c>
      <c r="B180" s="8" t="s">
        <v>20</v>
      </c>
      <c r="C180" t="s">
        <v>319</v>
      </c>
      <c r="D180" t="s">
        <v>465</v>
      </c>
      <c r="E180" t="s">
        <v>461</v>
      </c>
      <c r="F180" t="s">
        <v>447</v>
      </c>
      <c r="G180" s="1">
        <v>44140</v>
      </c>
      <c r="H180" s="1" t="str">
        <f t="shared" si="10"/>
        <v>noviembre</v>
      </c>
      <c r="I180">
        <v>711031138</v>
      </c>
      <c r="J180" s="1">
        <v>44172</v>
      </c>
      <c r="L180" s="2">
        <v>651.21</v>
      </c>
      <c r="M180" s="2">
        <v>524.96</v>
      </c>
      <c r="N180" s="2">
        <v>5710460.4900000002</v>
      </c>
      <c r="O180" s="2">
        <v>4603374.24</v>
      </c>
      <c r="P180">
        <v>3529</v>
      </c>
      <c r="Q180">
        <v>8769</v>
      </c>
      <c r="R180">
        <f t="shared" si="11"/>
        <v>177</v>
      </c>
      <c r="S180">
        <f t="shared" si="12"/>
        <v>264</v>
      </c>
      <c r="T180" s="6">
        <v>0.05</v>
      </c>
      <c r="U180" s="6">
        <v>0.03</v>
      </c>
      <c r="V180">
        <f t="shared" si="13"/>
        <v>441</v>
      </c>
      <c r="W180" s="7">
        <f t="shared" si="14"/>
        <v>477</v>
      </c>
    </row>
    <row r="181" spans="1:23" x14ac:dyDescent="0.25">
      <c r="A181" t="s">
        <v>320</v>
      </c>
      <c r="B181" s="8" t="s">
        <v>10</v>
      </c>
      <c r="C181" t="s">
        <v>133</v>
      </c>
      <c r="D181" t="s">
        <v>465</v>
      </c>
      <c r="E181" t="s">
        <v>462</v>
      </c>
      <c r="F181" t="s">
        <v>448</v>
      </c>
      <c r="G181" s="1">
        <v>44547</v>
      </c>
      <c r="H181" s="1" t="str">
        <f t="shared" si="10"/>
        <v>diciembre</v>
      </c>
      <c r="I181">
        <v>540324628</v>
      </c>
      <c r="J181" s="1">
        <v>44586</v>
      </c>
      <c r="L181" s="2">
        <v>47.45</v>
      </c>
      <c r="M181" s="2">
        <v>31.79</v>
      </c>
      <c r="N181" s="2">
        <v>138506.55000000002</v>
      </c>
      <c r="O181" s="2">
        <v>92795.01</v>
      </c>
      <c r="P181">
        <v>5745</v>
      </c>
      <c r="Q181">
        <v>2919</v>
      </c>
      <c r="R181">
        <f t="shared" si="11"/>
        <v>288</v>
      </c>
      <c r="S181">
        <f t="shared" si="12"/>
        <v>88</v>
      </c>
      <c r="T181" s="6">
        <v>0.05</v>
      </c>
      <c r="U181" s="6">
        <v>0.03</v>
      </c>
      <c r="V181">
        <f t="shared" si="13"/>
        <v>376</v>
      </c>
      <c r="W181" s="7">
        <f t="shared" si="14"/>
        <v>407</v>
      </c>
    </row>
    <row r="182" spans="1:23" x14ac:dyDescent="0.25">
      <c r="A182" t="s">
        <v>321</v>
      </c>
      <c r="B182" s="8" t="s">
        <v>10</v>
      </c>
      <c r="C182" t="s">
        <v>322</v>
      </c>
      <c r="D182" t="s">
        <v>465</v>
      </c>
      <c r="E182" t="s">
        <v>462</v>
      </c>
      <c r="F182" t="s">
        <v>450</v>
      </c>
      <c r="G182" s="1">
        <v>44804</v>
      </c>
      <c r="H182" s="1" t="str">
        <f t="shared" si="10"/>
        <v>agosto</v>
      </c>
      <c r="I182">
        <v>996237075</v>
      </c>
      <c r="J182" s="1">
        <v>44804</v>
      </c>
      <c r="L182" s="2">
        <v>205.7</v>
      </c>
      <c r="M182" s="2">
        <v>117.11</v>
      </c>
      <c r="N182" s="2">
        <v>1551800.7999999998</v>
      </c>
      <c r="O182" s="2">
        <v>883477.84</v>
      </c>
      <c r="P182">
        <v>2308</v>
      </c>
      <c r="Q182">
        <v>7544</v>
      </c>
      <c r="R182">
        <f t="shared" si="11"/>
        <v>116</v>
      </c>
      <c r="S182">
        <f t="shared" si="12"/>
        <v>227</v>
      </c>
      <c r="T182" s="6">
        <v>0.05</v>
      </c>
      <c r="U182" s="6">
        <v>0.03</v>
      </c>
      <c r="V182">
        <f t="shared" si="13"/>
        <v>343</v>
      </c>
      <c r="W182" s="7">
        <f t="shared" si="14"/>
        <v>371</v>
      </c>
    </row>
    <row r="183" spans="1:23" x14ac:dyDescent="0.25">
      <c r="A183" t="s">
        <v>323</v>
      </c>
      <c r="B183" s="8" t="s">
        <v>20</v>
      </c>
      <c r="C183" t="s">
        <v>143</v>
      </c>
      <c r="D183" t="s">
        <v>465</v>
      </c>
      <c r="E183" t="s">
        <v>462</v>
      </c>
      <c r="F183" t="s">
        <v>450</v>
      </c>
      <c r="G183" s="1">
        <v>43873</v>
      </c>
      <c r="H183" s="1" t="str">
        <f t="shared" si="10"/>
        <v>febrero</v>
      </c>
      <c r="I183">
        <v>711629807</v>
      </c>
      <c r="J183" s="1">
        <v>43895</v>
      </c>
      <c r="L183" s="2">
        <v>109.28</v>
      </c>
      <c r="M183" s="2">
        <v>35.840000000000003</v>
      </c>
      <c r="N183" s="2">
        <v>647921.12</v>
      </c>
      <c r="O183" s="2">
        <v>212495.36000000002</v>
      </c>
      <c r="P183">
        <v>7284</v>
      </c>
      <c r="Q183">
        <v>5929</v>
      </c>
      <c r="R183">
        <f t="shared" si="11"/>
        <v>365</v>
      </c>
      <c r="S183">
        <f t="shared" si="12"/>
        <v>178</v>
      </c>
      <c r="T183" s="6">
        <v>0.05</v>
      </c>
      <c r="U183" s="6">
        <v>0.03</v>
      </c>
      <c r="V183">
        <f t="shared" si="13"/>
        <v>543</v>
      </c>
      <c r="W183" s="7">
        <f t="shared" si="14"/>
        <v>587</v>
      </c>
    </row>
    <row r="184" spans="1:23" x14ac:dyDescent="0.25">
      <c r="A184" t="s">
        <v>324</v>
      </c>
      <c r="B184" s="8" t="s">
        <v>41</v>
      </c>
      <c r="C184" t="s">
        <v>42</v>
      </c>
      <c r="D184" t="s">
        <v>466</v>
      </c>
      <c r="E184" t="s">
        <v>462</v>
      </c>
      <c r="F184" t="s">
        <v>448</v>
      </c>
      <c r="G184" s="1">
        <v>44519</v>
      </c>
      <c r="H184" s="1" t="str">
        <f t="shared" si="10"/>
        <v>noviembre</v>
      </c>
      <c r="I184">
        <v>189676654</v>
      </c>
      <c r="J184" s="1">
        <v>44562</v>
      </c>
      <c r="L184" s="2">
        <v>205.7</v>
      </c>
      <c r="M184" s="2">
        <v>117.11</v>
      </c>
      <c r="N184" s="2">
        <v>1726234.4</v>
      </c>
      <c r="O184" s="2">
        <v>982787.12</v>
      </c>
      <c r="P184">
        <v>6773</v>
      </c>
      <c r="Q184">
        <v>8392</v>
      </c>
      <c r="R184">
        <f t="shared" si="11"/>
        <v>339</v>
      </c>
      <c r="S184">
        <f t="shared" si="12"/>
        <v>252</v>
      </c>
      <c r="T184" s="6">
        <v>0.05</v>
      </c>
      <c r="U184" s="6">
        <v>0.03</v>
      </c>
      <c r="V184">
        <f t="shared" si="13"/>
        <v>591</v>
      </c>
      <c r="W184" s="7">
        <f t="shared" si="14"/>
        <v>639</v>
      </c>
    </row>
    <row r="185" spans="1:23" x14ac:dyDescent="0.25">
      <c r="A185" t="s">
        <v>325</v>
      </c>
      <c r="B185" s="8" t="s">
        <v>20</v>
      </c>
      <c r="C185" t="s">
        <v>126</v>
      </c>
      <c r="D185" t="s">
        <v>466</v>
      </c>
      <c r="E185" t="s">
        <v>462</v>
      </c>
      <c r="F185" t="s">
        <v>449</v>
      </c>
      <c r="G185" s="1">
        <v>44431</v>
      </c>
      <c r="H185" s="1" t="str">
        <f t="shared" si="10"/>
        <v>agosto</v>
      </c>
      <c r="I185">
        <v>453863942</v>
      </c>
      <c r="J185" s="1">
        <v>44448</v>
      </c>
      <c r="L185" s="2">
        <v>668.27</v>
      </c>
      <c r="M185" s="2">
        <v>502.54</v>
      </c>
      <c r="N185" s="2">
        <v>4865673.87</v>
      </c>
      <c r="O185" s="2">
        <v>3658993.74</v>
      </c>
      <c r="P185">
        <v>3904</v>
      </c>
      <c r="Q185">
        <v>7281</v>
      </c>
      <c r="R185">
        <f t="shared" si="11"/>
        <v>196</v>
      </c>
      <c r="S185">
        <f t="shared" si="12"/>
        <v>219</v>
      </c>
      <c r="T185" s="6">
        <v>0.05</v>
      </c>
      <c r="U185" s="6">
        <v>0.03</v>
      </c>
      <c r="V185">
        <f t="shared" si="13"/>
        <v>415</v>
      </c>
      <c r="W185" s="7">
        <f t="shared" si="14"/>
        <v>449</v>
      </c>
    </row>
    <row r="186" spans="1:23" x14ac:dyDescent="0.25">
      <c r="A186" t="s">
        <v>326</v>
      </c>
      <c r="B186" s="8" t="s">
        <v>24</v>
      </c>
      <c r="C186" t="s">
        <v>327</v>
      </c>
      <c r="D186" t="s">
        <v>466</v>
      </c>
      <c r="E186" t="s">
        <v>462</v>
      </c>
      <c r="F186" t="s">
        <v>449</v>
      </c>
      <c r="G186" s="1">
        <v>44057</v>
      </c>
      <c r="H186" s="1" t="str">
        <f t="shared" si="10"/>
        <v>agosto</v>
      </c>
      <c r="I186">
        <v>797990500</v>
      </c>
      <c r="J186" s="1">
        <v>44096</v>
      </c>
      <c r="L186" s="2">
        <v>651.21</v>
      </c>
      <c r="M186" s="2">
        <v>524.96</v>
      </c>
      <c r="N186" s="2">
        <v>1287442.1700000002</v>
      </c>
      <c r="O186" s="2">
        <v>1037845.92</v>
      </c>
      <c r="P186">
        <v>3839</v>
      </c>
      <c r="Q186">
        <v>1977</v>
      </c>
      <c r="R186">
        <f t="shared" si="11"/>
        <v>192</v>
      </c>
      <c r="S186">
        <f t="shared" si="12"/>
        <v>60</v>
      </c>
      <c r="T186" s="6">
        <v>0.05</v>
      </c>
      <c r="U186" s="6">
        <v>0.03</v>
      </c>
      <c r="V186">
        <f t="shared" si="13"/>
        <v>252</v>
      </c>
      <c r="W186" s="7">
        <f t="shared" si="14"/>
        <v>273</v>
      </c>
    </row>
    <row r="187" spans="1:23" x14ac:dyDescent="0.25">
      <c r="A187" t="s">
        <v>328</v>
      </c>
      <c r="B187" s="8" t="s">
        <v>10</v>
      </c>
      <c r="C187" t="s">
        <v>329</v>
      </c>
      <c r="D187" t="s">
        <v>466</v>
      </c>
      <c r="E187" t="s">
        <v>462</v>
      </c>
      <c r="F187" t="s">
        <v>448</v>
      </c>
      <c r="G187" s="1">
        <v>43990</v>
      </c>
      <c r="H187" s="1" t="str">
        <f t="shared" si="10"/>
        <v>junio</v>
      </c>
      <c r="I187">
        <v>136167657</v>
      </c>
      <c r="J187" s="1">
        <v>44003</v>
      </c>
      <c r="L187" s="2">
        <v>47.45</v>
      </c>
      <c r="M187" s="2">
        <v>31.79</v>
      </c>
      <c r="N187" s="2">
        <v>184580.5</v>
      </c>
      <c r="O187" s="2">
        <v>123663.09999999999</v>
      </c>
      <c r="P187">
        <v>8769</v>
      </c>
      <c r="Q187">
        <v>3890</v>
      </c>
      <c r="R187">
        <f t="shared" si="11"/>
        <v>439</v>
      </c>
      <c r="S187">
        <f t="shared" si="12"/>
        <v>117</v>
      </c>
      <c r="T187" s="6">
        <v>0.05</v>
      </c>
      <c r="U187" s="6">
        <v>0.03</v>
      </c>
      <c r="V187">
        <f t="shared" si="13"/>
        <v>556</v>
      </c>
      <c r="W187" s="7">
        <f t="shared" si="14"/>
        <v>601</v>
      </c>
    </row>
    <row r="188" spans="1:23" x14ac:dyDescent="0.25">
      <c r="A188" t="s">
        <v>330</v>
      </c>
      <c r="B188" s="8" t="s">
        <v>10</v>
      </c>
      <c r="C188" t="s">
        <v>322</v>
      </c>
      <c r="D188" t="s">
        <v>466</v>
      </c>
      <c r="E188" t="s">
        <v>462</v>
      </c>
      <c r="F188" t="s">
        <v>447</v>
      </c>
      <c r="G188" s="1">
        <v>44450</v>
      </c>
      <c r="H188" s="1" t="str">
        <f t="shared" si="10"/>
        <v>septiembre</v>
      </c>
      <c r="I188">
        <v>152819240</v>
      </c>
      <c r="J188" s="1">
        <v>44485</v>
      </c>
      <c r="L188" s="2">
        <v>47.45</v>
      </c>
      <c r="M188" s="2">
        <v>31.79</v>
      </c>
      <c r="N188" s="2">
        <v>69466.8</v>
      </c>
      <c r="O188" s="2">
        <v>46540.56</v>
      </c>
      <c r="P188">
        <v>2919</v>
      </c>
      <c r="Q188">
        <v>1464</v>
      </c>
      <c r="R188">
        <f t="shared" si="11"/>
        <v>146</v>
      </c>
      <c r="S188">
        <f t="shared" si="12"/>
        <v>44</v>
      </c>
      <c r="T188" s="6">
        <v>0.05</v>
      </c>
      <c r="U188" s="6">
        <v>0.03</v>
      </c>
      <c r="V188">
        <f t="shared" si="13"/>
        <v>190</v>
      </c>
      <c r="W188" s="7">
        <f t="shared" si="14"/>
        <v>206</v>
      </c>
    </row>
    <row r="189" spans="1:23" x14ac:dyDescent="0.25">
      <c r="A189" t="s">
        <v>331</v>
      </c>
      <c r="B189" s="8" t="s">
        <v>10</v>
      </c>
      <c r="C189" t="s">
        <v>332</v>
      </c>
      <c r="D189" t="s">
        <v>466</v>
      </c>
      <c r="E189" t="s">
        <v>462</v>
      </c>
      <c r="F189" t="s">
        <v>447</v>
      </c>
      <c r="G189" s="1">
        <v>44757</v>
      </c>
      <c r="H189" s="1" t="str">
        <f t="shared" si="10"/>
        <v>julio</v>
      </c>
      <c r="I189">
        <v>352681577</v>
      </c>
      <c r="J189" s="1">
        <v>44767</v>
      </c>
      <c r="L189" s="2">
        <v>152.58000000000001</v>
      </c>
      <c r="M189" s="2">
        <v>97.44</v>
      </c>
      <c r="N189" s="2">
        <v>788991.18</v>
      </c>
      <c r="O189" s="2">
        <v>503862.24</v>
      </c>
      <c r="P189">
        <v>7544</v>
      </c>
      <c r="Q189">
        <v>5171</v>
      </c>
      <c r="R189">
        <f t="shared" si="11"/>
        <v>378</v>
      </c>
      <c r="S189">
        <f t="shared" si="12"/>
        <v>156</v>
      </c>
      <c r="T189" s="6">
        <v>0.05</v>
      </c>
      <c r="U189" s="6">
        <v>0.03</v>
      </c>
      <c r="V189">
        <f t="shared" si="13"/>
        <v>534</v>
      </c>
      <c r="W189" s="7">
        <f t="shared" si="14"/>
        <v>577</v>
      </c>
    </row>
    <row r="190" spans="1:23" x14ac:dyDescent="0.25">
      <c r="A190" t="s">
        <v>333</v>
      </c>
      <c r="B190" s="8" t="s">
        <v>17</v>
      </c>
      <c r="C190" t="s">
        <v>245</v>
      </c>
      <c r="D190" t="s">
        <v>466</v>
      </c>
      <c r="E190" t="s">
        <v>462</v>
      </c>
      <c r="F190" t="s">
        <v>448</v>
      </c>
      <c r="G190" s="1">
        <v>43857</v>
      </c>
      <c r="H190" s="1" t="str">
        <f t="shared" si="10"/>
        <v>enero</v>
      </c>
      <c r="I190">
        <v>310803496</v>
      </c>
      <c r="J190" s="1">
        <v>43894</v>
      </c>
      <c r="L190" s="2">
        <v>205.7</v>
      </c>
      <c r="M190" s="2">
        <v>117.11</v>
      </c>
      <c r="N190" s="2">
        <v>517541.19999999995</v>
      </c>
      <c r="O190" s="2">
        <v>294648.76</v>
      </c>
      <c r="P190">
        <v>5929</v>
      </c>
      <c r="Q190">
        <v>2516</v>
      </c>
      <c r="R190">
        <f t="shared" si="11"/>
        <v>297</v>
      </c>
      <c r="S190">
        <f t="shared" si="12"/>
        <v>76</v>
      </c>
      <c r="T190" s="6">
        <v>0.05</v>
      </c>
      <c r="U190" s="6">
        <v>0.03</v>
      </c>
      <c r="V190">
        <f t="shared" si="13"/>
        <v>373</v>
      </c>
      <c r="W190" s="7">
        <f t="shared" si="14"/>
        <v>403</v>
      </c>
    </row>
    <row r="191" spans="1:23" x14ac:dyDescent="0.25">
      <c r="A191" t="s">
        <v>334</v>
      </c>
      <c r="B191" s="8" t="s">
        <v>10</v>
      </c>
      <c r="C191" t="s">
        <v>212</v>
      </c>
      <c r="D191" t="s">
        <v>466</v>
      </c>
      <c r="E191" t="s">
        <v>462</v>
      </c>
      <c r="F191" t="s">
        <v>449</v>
      </c>
      <c r="G191" s="1">
        <v>43977</v>
      </c>
      <c r="H191" s="1" t="str">
        <f t="shared" si="10"/>
        <v>mayo</v>
      </c>
      <c r="I191">
        <v>122546327</v>
      </c>
      <c r="J191" s="1">
        <v>44000</v>
      </c>
      <c r="L191" s="2">
        <v>437.2</v>
      </c>
      <c r="M191" s="2">
        <v>263.33</v>
      </c>
      <c r="N191" s="2">
        <v>1327339.2</v>
      </c>
      <c r="O191" s="2">
        <v>799469.88</v>
      </c>
      <c r="P191">
        <v>8392</v>
      </c>
      <c r="Q191">
        <v>3036</v>
      </c>
      <c r="R191">
        <f t="shared" si="11"/>
        <v>420</v>
      </c>
      <c r="S191">
        <f t="shared" si="12"/>
        <v>92</v>
      </c>
      <c r="T191" s="6">
        <v>0.05</v>
      </c>
      <c r="U191" s="6">
        <v>0.03</v>
      </c>
      <c r="V191">
        <f t="shared" si="13"/>
        <v>512</v>
      </c>
      <c r="W191" s="7">
        <f t="shared" si="14"/>
        <v>553</v>
      </c>
    </row>
    <row r="192" spans="1:23" x14ac:dyDescent="0.25">
      <c r="A192" t="s">
        <v>335</v>
      </c>
      <c r="B192" s="8" t="s">
        <v>60</v>
      </c>
      <c r="C192" t="s">
        <v>118</v>
      </c>
      <c r="D192" t="s">
        <v>466</v>
      </c>
      <c r="E192" t="s">
        <v>462</v>
      </c>
      <c r="F192" t="s">
        <v>448</v>
      </c>
      <c r="G192" s="1">
        <v>43834</v>
      </c>
      <c r="H192" s="1" t="str">
        <f t="shared" si="10"/>
        <v>enero</v>
      </c>
      <c r="I192">
        <v>853583896</v>
      </c>
      <c r="J192" s="1">
        <v>43850</v>
      </c>
      <c r="L192" s="2">
        <v>9.33</v>
      </c>
      <c r="M192" s="2">
        <v>6.92</v>
      </c>
      <c r="N192" s="2">
        <v>30770.34</v>
      </c>
      <c r="O192" s="2">
        <v>22822.16</v>
      </c>
      <c r="P192">
        <v>7281</v>
      </c>
      <c r="Q192">
        <v>3298</v>
      </c>
      <c r="R192">
        <f t="shared" si="11"/>
        <v>365</v>
      </c>
      <c r="S192">
        <f t="shared" si="12"/>
        <v>99</v>
      </c>
      <c r="T192" s="6">
        <v>0.05</v>
      </c>
      <c r="U192" s="6">
        <v>0.03</v>
      </c>
      <c r="V192">
        <f t="shared" si="13"/>
        <v>464</v>
      </c>
      <c r="W192" s="7">
        <f t="shared" si="14"/>
        <v>502</v>
      </c>
    </row>
    <row r="193" spans="1:23" x14ac:dyDescent="0.25">
      <c r="A193" t="s">
        <v>336</v>
      </c>
      <c r="B193" s="8" t="s">
        <v>24</v>
      </c>
      <c r="C193" t="s">
        <v>112</v>
      </c>
      <c r="D193" t="s">
        <v>466</v>
      </c>
      <c r="E193" t="s">
        <v>462</v>
      </c>
      <c r="F193" t="s">
        <v>448</v>
      </c>
      <c r="G193" s="1">
        <v>44381</v>
      </c>
      <c r="H193" s="1" t="str">
        <f t="shared" si="10"/>
        <v>julio</v>
      </c>
      <c r="I193">
        <v>489902532</v>
      </c>
      <c r="J193" s="1">
        <v>44408</v>
      </c>
      <c r="L193" s="2">
        <v>81.73</v>
      </c>
      <c r="M193" s="2">
        <v>56.67</v>
      </c>
      <c r="N193" s="2">
        <v>155368.73000000001</v>
      </c>
      <c r="O193" s="2">
        <v>107729.67</v>
      </c>
      <c r="P193">
        <v>1977</v>
      </c>
      <c r="Q193">
        <v>1901</v>
      </c>
      <c r="R193">
        <f t="shared" si="11"/>
        <v>99</v>
      </c>
      <c r="S193">
        <f t="shared" si="12"/>
        <v>58</v>
      </c>
      <c r="T193" s="6">
        <v>0.05</v>
      </c>
      <c r="U193" s="6">
        <v>0.03</v>
      </c>
      <c r="V193">
        <f t="shared" si="13"/>
        <v>157</v>
      </c>
      <c r="W193" s="7">
        <f t="shared" si="14"/>
        <v>170</v>
      </c>
    </row>
    <row r="194" spans="1:23" x14ac:dyDescent="0.25">
      <c r="A194" t="s">
        <v>337</v>
      </c>
      <c r="B194" s="8" t="s">
        <v>60</v>
      </c>
      <c r="C194" t="s">
        <v>135</v>
      </c>
      <c r="D194" t="s">
        <v>466</v>
      </c>
      <c r="E194" t="s">
        <v>462</v>
      </c>
      <c r="F194" t="s">
        <v>450</v>
      </c>
      <c r="G194" s="1">
        <v>44106</v>
      </c>
      <c r="H194" s="1" t="str">
        <f t="shared" si="10"/>
        <v>octubre</v>
      </c>
      <c r="I194">
        <v>687801063</v>
      </c>
      <c r="J194" s="1">
        <v>44110</v>
      </c>
      <c r="L194" s="2">
        <v>154.06</v>
      </c>
      <c r="M194" s="2">
        <v>90.93</v>
      </c>
      <c r="N194" s="2">
        <v>689264.44000000006</v>
      </c>
      <c r="O194" s="2">
        <v>406820.82</v>
      </c>
      <c r="P194">
        <v>3890</v>
      </c>
      <c r="Q194">
        <v>4474</v>
      </c>
      <c r="R194">
        <f t="shared" si="11"/>
        <v>195</v>
      </c>
      <c r="S194">
        <f t="shared" si="12"/>
        <v>135</v>
      </c>
      <c r="T194" s="6">
        <v>0.05</v>
      </c>
      <c r="U194" s="6">
        <v>0.03</v>
      </c>
      <c r="V194">
        <f t="shared" si="13"/>
        <v>330</v>
      </c>
      <c r="W194" s="7">
        <f t="shared" si="14"/>
        <v>357</v>
      </c>
    </row>
    <row r="195" spans="1:23" x14ac:dyDescent="0.25">
      <c r="A195" t="s">
        <v>338</v>
      </c>
      <c r="B195" s="8" t="s">
        <v>60</v>
      </c>
      <c r="C195" t="s">
        <v>266</v>
      </c>
      <c r="D195" t="s">
        <v>466</v>
      </c>
      <c r="E195" t="s">
        <v>462</v>
      </c>
      <c r="F195" t="s">
        <v>450</v>
      </c>
      <c r="G195" s="1">
        <v>44780</v>
      </c>
      <c r="H195" s="1" t="str">
        <f t="shared" ref="H195:H258" si="15">TEXT(G195,"mmmm")</f>
        <v>agosto</v>
      </c>
      <c r="I195">
        <v>923890817</v>
      </c>
      <c r="J195" s="1">
        <v>44790</v>
      </c>
      <c r="L195" s="2">
        <v>421.89</v>
      </c>
      <c r="M195" s="2">
        <v>364.69</v>
      </c>
      <c r="N195" s="2">
        <v>3661161.42</v>
      </c>
      <c r="O195" s="2">
        <v>3164779.82</v>
      </c>
      <c r="P195">
        <v>1464</v>
      </c>
      <c r="Q195">
        <v>8678</v>
      </c>
      <c r="R195">
        <f t="shared" ref="R195:R258" si="16">ROUNDUP(P195*T195,0)</f>
        <v>74</v>
      </c>
      <c r="S195">
        <f t="shared" ref="S195:S258" si="17">ROUNDUP(Q195*U195,0)</f>
        <v>261</v>
      </c>
      <c r="T195" s="6">
        <v>0.05</v>
      </c>
      <c r="U195" s="6">
        <v>0.03</v>
      </c>
      <c r="V195">
        <f t="shared" ref="V195:V258" si="18">R195+S195</f>
        <v>335</v>
      </c>
      <c r="W195" s="7">
        <f t="shared" ref="W195:W258" si="19">ROUNDUP(V195*(T195+U195)+V195,0)</f>
        <v>362</v>
      </c>
    </row>
    <row r="196" spans="1:23" x14ac:dyDescent="0.25">
      <c r="A196" t="s">
        <v>339</v>
      </c>
      <c r="B196" s="8" t="s">
        <v>17</v>
      </c>
      <c r="C196" t="s">
        <v>340</v>
      </c>
      <c r="D196" t="s">
        <v>466</v>
      </c>
      <c r="E196" t="s">
        <v>462</v>
      </c>
      <c r="F196" t="s">
        <v>448</v>
      </c>
      <c r="G196" s="1">
        <v>44662</v>
      </c>
      <c r="H196" s="1" t="str">
        <f t="shared" si="15"/>
        <v>abril</v>
      </c>
      <c r="I196">
        <v>745095622</v>
      </c>
      <c r="J196" s="1">
        <v>44708</v>
      </c>
      <c r="L196" s="2">
        <v>9.33</v>
      </c>
      <c r="M196" s="2">
        <v>6.92</v>
      </c>
      <c r="N196" s="2">
        <v>85901.31</v>
      </c>
      <c r="O196" s="2">
        <v>63712.44</v>
      </c>
      <c r="P196">
        <v>5171</v>
      </c>
      <c r="Q196">
        <v>9207</v>
      </c>
      <c r="R196">
        <f t="shared" si="16"/>
        <v>259</v>
      </c>
      <c r="S196">
        <f t="shared" si="17"/>
        <v>277</v>
      </c>
      <c r="T196" s="6">
        <v>0.05</v>
      </c>
      <c r="U196" s="6">
        <v>0.03</v>
      </c>
      <c r="V196">
        <f t="shared" si="18"/>
        <v>536</v>
      </c>
      <c r="W196" s="7">
        <f t="shared" si="19"/>
        <v>579</v>
      </c>
    </row>
    <row r="197" spans="1:23" x14ac:dyDescent="0.25">
      <c r="A197" t="s">
        <v>341</v>
      </c>
      <c r="B197" s="8" t="s">
        <v>20</v>
      </c>
      <c r="C197" t="s">
        <v>232</v>
      </c>
      <c r="D197" t="s">
        <v>463</v>
      </c>
      <c r="E197" t="s">
        <v>462</v>
      </c>
      <c r="F197" t="s">
        <v>449</v>
      </c>
      <c r="G197" s="1">
        <v>44250</v>
      </c>
      <c r="H197" s="1" t="str">
        <f t="shared" si="15"/>
        <v>febrero</v>
      </c>
      <c r="I197">
        <v>218651807</v>
      </c>
      <c r="J197" s="1">
        <v>44274</v>
      </c>
      <c r="L197" s="2">
        <v>437.2</v>
      </c>
      <c r="M197" s="2">
        <v>263.33</v>
      </c>
      <c r="N197" s="2">
        <v>1216727.5999999999</v>
      </c>
      <c r="O197" s="2">
        <v>732847.3899999999</v>
      </c>
      <c r="P197">
        <v>2516</v>
      </c>
      <c r="Q197">
        <v>2783</v>
      </c>
      <c r="R197">
        <f t="shared" si="16"/>
        <v>126</v>
      </c>
      <c r="S197">
        <f t="shared" si="17"/>
        <v>84</v>
      </c>
      <c r="T197" s="6">
        <v>0.05</v>
      </c>
      <c r="U197" s="6">
        <v>0.03</v>
      </c>
      <c r="V197">
        <f t="shared" si="18"/>
        <v>210</v>
      </c>
      <c r="W197" s="7">
        <f t="shared" si="19"/>
        <v>227</v>
      </c>
    </row>
    <row r="198" spans="1:23" x14ac:dyDescent="0.25">
      <c r="A198" t="s">
        <v>342</v>
      </c>
      <c r="B198" s="8" t="s">
        <v>60</v>
      </c>
      <c r="C198" t="s">
        <v>98</v>
      </c>
      <c r="D198" t="s">
        <v>463</v>
      </c>
      <c r="E198" t="s">
        <v>462</v>
      </c>
      <c r="F198" t="s">
        <v>450</v>
      </c>
      <c r="G198" s="1">
        <v>44707</v>
      </c>
      <c r="H198" s="1" t="str">
        <f t="shared" si="15"/>
        <v>mayo</v>
      </c>
      <c r="I198">
        <v>382108199</v>
      </c>
      <c r="J198" s="1">
        <v>44755</v>
      </c>
      <c r="L198" s="2">
        <v>154.06</v>
      </c>
      <c r="M198" s="2">
        <v>90.93</v>
      </c>
      <c r="N198" s="2">
        <v>487137.72000000003</v>
      </c>
      <c r="O198" s="2">
        <v>287520.66000000003</v>
      </c>
      <c r="P198">
        <v>3036</v>
      </c>
      <c r="Q198">
        <v>3162</v>
      </c>
      <c r="R198">
        <f t="shared" si="16"/>
        <v>152</v>
      </c>
      <c r="S198">
        <f t="shared" si="17"/>
        <v>95</v>
      </c>
      <c r="T198" s="6">
        <v>0.05</v>
      </c>
      <c r="U198" s="6">
        <v>0.03</v>
      </c>
      <c r="V198">
        <f t="shared" si="18"/>
        <v>247</v>
      </c>
      <c r="W198" s="7">
        <f t="shared" si="19"/>
        <v>267</v>
      </c>
    </row>
    <row r="199" spans="1:23" x14ac:dyDescent="0.25">
      <c r="A199" t="s">
        <v>343</v>
      </c>
      <c r="B199" s="8" t="s">
        <v>60</v>
      </c>
      <c r="C199" t="s">
        <v>67</v>
      </c>
      <c r="D199" t="s">
        <v>463</v>
      </c>
      <c r="E199" t="s">
        <v>462</v>
      </c>
      <c r="F199" t="s">
        <v>449</v>
      </c>
      <c r="G199" s="1">
        <v>44213</v>
      </c>
      <c r="H199" s="1" t="str">
        <f t="shared" si="15"/>
        <v>enero</v>
      </c>
      <c r="I199">
        <v>993326127</v>
      </c>
      <c r="J199" s="1">
        <v>44245</v>
      </c>
      <c r="L199" s="2">
        <v>651.21</v>
      </c>
      <c r="M199" s="2">
        <v>524.96</v>
      </c>
      <c r="N199" s="2">
        <v>3991917.3000000003</v>
      </c>
      <c r="O199" s="2">
        <v>3218004.8000000003</v>
      </c>
      <c r="P199">
        <v>3298</v>
      </c>
      <c r="Q199">
        <v>6130</v>
      </c>
      <c r="R199">
        <f t="shared" si="16"/>
        <v>165</v>
      </c>
      <c r="S199">
        <f t="shared" si="17"/>
        <v>184</v>
      </c>
      <c r="T199" s="6">
        <v>0.05</v>
      </c>
      <c r="U199" s="6">
        <v>0.03</v>
      </c>
      <c r="V199">
        <f t="shared" si="18"/>
        <v>349</v>
      </c>
      <c r="W199" s="7">
        <f t="shared" si="19"/>
        <v>377</v>
      </c>
    </row>
    <row r="200" spans="1:23" x14ac:dyDescent="0.25">
      <c r="A200" t="s">
        <v>344</v>
      </c>
      <c r="B200" s="8" t="s">
        <v>20</v>
      </c>
      <c r="C200" t="s">
        <v>290</v>
      </c>
      <c r="D200" t="s">
        <v>463</v>
      </c>
      <c r="E200" t="s">
        <v>462</v>
      </c>
      <c r="F200" t="s">
        <v>449</v>
      </c>
      <c r="G200" s="1">
        <v>44749</v>
      </c>
      <c r="H200" s="1" t="str">
        <f t="shared" si="15"/>
        <v>julio</v>
      </c>
      <c r="I200">
        <v>980479419</v>
      </c>
      <c r="J200" s="1">
        <v>44779</v>
      </c>
      <c r="L200" s="2">
        <v>205.7</v>
      </c>
      <c r="M200" s="2">
        <v>117.11</v>
      </c>
      <c r="N200" s="2">
        <v>926267.1</v>
      </c>
      <c r="O200" s="2">
        <v>527346.32999999996</v>
      </c>
      <c r="P200">
        <v>1901</v>
      </c>
      <c r="Q200">
        <v>4503</v>
      </c>
      <c r="R200">
        <f t="shared" si="16"/>
        <v>96</v>
      </c>
      <c r="S200">
        <f t="shared" si="17"/>
        <v>136</v>
      </c>
      <c r="T200" s="6">
        <v>0.05</v>
      </c>
      <c r="U200" s="6">
        <v>0.03</v>
      </c>
      <c r="V200">
        <f t="shared" si="18"/>
        <v>232</v>
      </c>
      <c r="W200" s="7">
        <f t="shared" si="19"/>
        <v>251</v>
      </c>
    </row>
    <row r="201" spans="1:23" x14ac:dyDescent="0.25">
      <c r="A201" t="s">
        <v>345</v>
      </c>
      <c r="B201" s="8" t="s">
        <v>10</v>
      </c>
      <c r="C201" t="s">
        <v>234</v>
      </c>
      <c r="D201" t="s">
        <v>463</v>
      </c>
      <c r="E201" t="s">
        <v>462</v>
      </c>
      <c r="F201" t="s">
        <v>447</v>
      </c>
      <c r="G201" s="1">
        <v>44266</v>
      </c>
      <c r="H201" s="1" t="str">
        <f t="shared" si="15"/>
        <v>marzo</v>
      </c>
      <c r="I201">
        <v>692054402</v>
      </c>
      <c r="J201" s="1">
        <v>44275</v>
      </c>
      <c r="L201" s="2">
        <v>152.58000000000001</v>
      </c>
      <c r="M201" s="2">
        <v>97.44</v>
      </c>
      <c r="N201" s="2">
        <v>477727.98000000004</v>
      </c>
      <c r="O201" s="2">
        <v>305084.64</v>
      </c>
      <c r="P201">
        <v>4474</v>
      </c>
      <c r="Q201">
        <v>3131</v>
      </c>
      <c r="R201">
        <f t="shared" si="16"/>
        <v>224</v>
      </c>
      <c r="S201">
        <f t="shared" si="17"/>
        <v>94</v>
      </c>
      <c r="T201" s="6">
        <v>0.05</v>
      </c>
      <c r="U201" s="6">
        <v>0.03</v>
      </c>
      <c r="V201">
        <f t="shared" si="18"/>
        <v>318</v>
      </c>
      <c r="W201" s="7">
        <f t="shared" si="19"/>
        <v>344</v>
      </c>
    </row>
    <row r="202" spans="1:23" x14ac:dyDescent="0.25">
      <c r="A202" t="s">
        <v>346</v>
      </c>
      <c r="B202" s="8" t="s">
        <v>10</v>
      </c>
      <c r="C202" t="s">
        <v>133</v>
      </c>
      <c r="D202" t="s">
        <v>463</v>
      </c>
      <c r="E202" t="s">
        <v>462</v>
      </c>
      <c r="F202" t="s">
        <v>447</v>
      </c>
      <c r="G202" s="1">
        <v>44516</v>
      </c>
      <c r="H202" s="1" t="str">
        <f t="shared" si="15"/>
        <v>noviembre</v>
      </c>
      <c r="I202">
        <v>546849906</v>
      </c>
      <c r="J202" s="1">
        <v>44541</v>
      </c>
      <c r="L202" s="2">
        <v>154.06</v>
      </c>
      <c r="M202" s="2">
        <v>90.93</v>
      </c>
      <c r="N202" s="2">
        <v>599909.64</v>
      </c>
      <c r="O202" s="2">
        <v>354081.42000000004</v>
      </c>
      <c r="P202">
        <v>8678</v>
      </c>
      <c r="Q202">
        <v>3894</v>
      </c>
      <c r="R202">
        <f t="shared" si="16"/>
        <v>434</v>
      </c>
      <c r="S202">
        <f t="shared" si="17"/>
        <v>117</v>
      </c>
      <c r="T202" s="6">
        <v>0.05</v>
      </c>
      <c r="U202" s="6">
        <v>0.03</v>
      </c>
      <c r="V202">
        <f t="shared" si="18"/>
        <v>551</v>
      </c>
      <c r="W202" s="7">
        <f t="shared" si="19"/>
        <v>596</v>
      </c>
    </row>
    <row r="203" spans="1:23" x14ac:dyDescent="0.25">
      <c r="A203" t="s">
        <v>347</v>
      </c>
      <c r="B203" s="8" t="s">
        <v>20</v>
      </c>
      <c r="C203" t="s">
        <v>348</v>
      </c>
      <c r="D203" t="s">
        <v>463</v>
      </c>
      <c r="E203" t="s">
        <v>462</v>
      </c>
      <c r="F203" t="s">
        <v>449</v>
      </c>
      <c r="G203" s="1">
        <v>44266</v>
      </c>
      <c r="H203" s="1" t="str">
        <f t="shared" si="15"/>
        <v>marzo</v>
      </c>
      <c r="I203">
        <v>583977258</v>
      </c>
      <c r="J203" s="1">
        <v>44311</v>
      </c>
      <c r="L203" s="2">
        <v>47.45</v>
      </c>
      <c r="M203" s="2">
        <v>31.79</v>
      </c>
      <c r="N203" s="2">
        <v>33357.35</v>
      </c>
      <c r="O203" s="2">
        <v>22348.37</v>
      </c>
      <c r="P203">
        <v>9207</v>
      </c>
      <c r="Q203">
        <v>703</v>
      </c>
      <c r="R203">
        <f t="shared" si="16"/>
        <v>461</v>
      </c>
      <c r="S203">
        <f t="shared" si="17"/>
        <v>22</v>
      </c>
      <c r="T203" s="6">
        <v>0.05</v>
      </c>
      <c r="U203" s="6">
        <v>0.03</v>
      </c>
      <c r="V203">
        <f t="shared" si="18"/>
        <v>483</v>
      </c>
      <c r="W203" s="7">
        <f t="shared" si="19"/>
        <v>522</v>
      </c>
    </row>
    <row r="204" spans="1:23" x14ac:dyDescent="0.25">
      <c r="A204" t="s">
        <v>349</v>
      </c>
      <c r="B204" s="8" t="s">
        <v>10</v>
      </c>
      <c r="C204" t="s">
        <v>350</v>
      </c>
      <c r="D204" t="s">
        <v>463</v>
      </c>
      <c r="E204" t="s">
        <v>462</v>
      </c>
      <c r="F204" t="s">
        <v>447</v>
      </c>
      <c r="G204" s="1">
        <v>43995</v>
      </c>
      <c r="H204" s="1" t="str">
        <f t="shared" si="15"/>
        <v>junio</v>
      </c>
      <c r="I204">
        <v>912860286</v>
      </c>
      <c r="J204" s="1">
        <v>44022</v>
      </c>
      <c r="L204" s="2">
        <v>255.28</v>
      </c>
      <c r="M204" s="2">
        <v>159.41999999999999</v>
      </c>
      <c r="N204" s="2">
        <v>1148504.72</v>
      </c>
      <c r="O204" s="2">
        <v>717230.58</v>
      </c>
      <c r="P204">
        <v>2783</v>
      </c>
      <c r="Q204">
        <v>4499</v>
      </c>
      <c r="R204">
        <f t="shared" si="16"/>
        <v>140</v>
      </c>
      <c r="S204">
        <f t="shared" si="17"/>
        <v>135</v>
      </c>
      <c r="T204" s="6">
        <v>0.05</v>
      </c>
      <c r="U204" s="6">
        <v>0.03</v>
      </c>
      <c r="V204">
        <f t="shared" si="18"/>
        <v>275</v>
      </c>
      <c r="W204" s="7">
        <f t="shared" si="19"/>
        <v>297</v>
      </c>
    </row>
    <row r="205" spans="1:23" x14ac:dyDescent="0.25">
      <c r="A205" t="s">
        <v>351</v>
      </c>
      <c r="B205" s="8" t="s">
        <v>17</v>
      </c>
      <c r="C205" t="s">
        <v>54</v>
      </c>
      <c r="D205" t="s">
        <v>463</v>
      </c>
      <c r="E205" t="s">
        <v>462</v>
      </c>
      <c r="F205" t="s">
        <v>450</v>
      </c>
      <c r="G205" s="1">
        <v>44331</v>
      </c>
      <c r="H205" s="1" t="str">
        <f t="shared" si="15"/>
        <v>mayo</v>
      </c>
      <c r="I205">
        <v>363235318</v>
      </c>
      <c r="J205" s="1">
        <v>44372</v>
      </c>
      <c r="L205" s="2">
        <v>109.28</v>
      </c>
      <c r="M205" s="2">
        <v>35.840000000000003</v>
      </c>
      <c r="N205" s="2">
        <v>902324.96</v>
      </c>
      <c r="O205" s="2">
        <v>295930.88</v>
      </c>
      <c r="P205">
        <v>3162</v>
      </c>
      <c r="Q205">
        <v>8257</v>
      </c>
      <c r="R205">
        <f t="shared" si="16"/>
        <v>159</v>
      </c>
      <c r="S205">
        <f t="shared" si="17"/>
        <v>248</v>
      </c>
      <c r="T205" s="6">
        <v>0.05</v>
      </c>
      <c r="U205" s="6">
        <v>0.03</v>
      </c>
      <c r="V205">
        <f t="shared" si="18"/>
        <v>407</v>
      </c>
      <c r="W205" s="7">
        <f t="shared" si="19"/>
        <v>440</v>
      </c>
    </row>
    <row r="206" spans="1:23" x14ac:dyDescent="0.25">
      <c r="A206" t="s">
        <v>352</v>
      </c>
      <c r="B206" s="8" t="s">
        <v>20</v>
      </c>
      <c r="C206" t="s">
        <v>65</v>
      </c>
      <c r="D206" t="s">
        <v>463</v>
      </c>
      <c r="E206" t="s">
        <v>462</v>
      </c>
      <c r="F206" t="s">
        <v>448</v>
      </c>
      <c r="G206" s="1">
        <v>44480</v>
      </c>
      <c r="H206" s="1" t="str">
        <f t="shared" si="15"/>
        <v>octubre</v>
      </c>
      <c r="I206">
        <v>535151183</v>
      </c>
      <c r="J206" s="1">
        <v>44524</v>
      </c>
      <c r="L206" s="2">
        <v>421.89</v>
      </c>
      <c r="M206" s="2">
        <v>364.69</v>
      </c>
      <c r="N206" s="2">
        <v>836185.98</v>
      </c>
      <c r="O206" s="2">
        <v>722815.58</v>
      </c>
      <c r="P206">
        <v>6130</v>
      </c>
      <c r="Q206">
        <v>1982</v>
      </c>
      <c r="R206">
        <f t="shared" si="16"/>
        <v>307</v>
      </c>
      <c r="S206">
        <f t="shared" si="17"/>
        <v>60</v>
      </c>
      <c r="T206" s="6">
        <v>0.05</v>
      </c>
      <c r="U206" s="6">
        <v>0.03</v>
      </c>
      <c r="V206">
        <f t="shared" si="18"/>
        <v>367</v>
      </c>
      <c r="W206" s="7">
        <f t="shared" si="19"/>
        <v>397</v>
      </c>
    </row>
    <row r="207" spans="1:23" x14ac:dyDescent="0.25">
      <c r="A207" t="s">
        <v>353</v>
      </c>
      <c r="B207" s="8" t="s">
        <v>10</v>
      </c>
      <c r="C207" t="s">
        <v>332</v>
      </c>
      <c r="D207" t="s">
        <v>463</v>
      </c>
      <c r="E207" t="s">
        <v>462</v>
      </c>
      <c r="F207" t="s">
        <v>448</v>
      </c>
      <c r="G207" s="1">
        <v>44841</v>
      </c>
      <c r="H207" s="1" t="str">
        <f t="shared" si="15"/>
        <v>octubre</v>
      </c>
      <c r="I207">
        <v>848969209</v>
      </c>
      <c r="J207" s="1">
        <v>44849</v>
      </c>
      <c r="L207" s="2">
        <v>9.33</v>
      </c>
      <c r="M207" s="2">
        <v>6.92</v>
      </c>
      <c r="N207" s="2">
        <v>71934.3</v>
      </c>
      <c r="O207" s="2">
        <v>53353.2</v>
      </c>
      <c r="P207">
        <v>4503</v>
      </c>
      <c r="Q207">
        <v>7710</v>
      </c>
      <c r="R207">
        <f t="shared" si="16"/>
        <v>226</v>
      </c>
      <c r="S207">
        <f t="shared" si="17"/>
        <v>232</v>
      </c>
      <c r="T207" s="6">
        <v>0.05</v>
      </c>
      <c r="U207" s="6">
        <v>0.03</v>
      </c>
      <c r="V207">
        <f t="shared" si="18"/>
        <v>458</v>
      </c>
      <c r="W207" s="7">
        <f t="shared" si="19"/>
        <v>495</v>
      </c>
    </row>
    <row r="208" spans="1:23" x14ac:dyDescent="0.25">
      <c r="A208" t="s">
        <v>354</v>
      </c>
      <c r="B208" s="8" t="s">
        <v>20</v>
      </c>
      <c r="C208" t="s">
        <v>236</v>
      </c>
      <c r="D208" t="s">
        <v>463</v>
      </c>
      <c r="E208" t="s">
        <v>462</v>
      </c>
      <c r="F208" t="s">
        <v>447</v>
      </c>
      <c r="G208" s="1">
        <v>44392</v>
      </c>
      <c r="H208" s="1" t="str">
        <f t="shared" si="15"/>
        <v>julio</v>
      </c>
      <c r="I208">
        <v>795363223</v>
      </c>
      <c r="J208" s="1">
        <v>44438</v>
      </c>
      <c r="L208" s="2">
        <v>9.33</v>
      </c>
      <c r="M208" s="2">
        <v>6.92</v>
      </c>
      <c r="N208" s="2">
        <v>42050.31</v>
      </c>
      <c r="O208" s="2">
        <v>31188.44</v>
      </c>
      <c r="P208">
        <v>3131</v>
      </c>
      <c r="Q208">
        <v>4507</v>
      </c>
      <c r="R208">
        <f t="shared" si="16"/>
        <v>157</v>
      </c>
      <c r="S208">
        <f t="shared" si="17"/>
        <v>136</v>
      </c>
      <c r="T208" s="6">
        <v>0.05</v>
      </c>
      <c r="U208" s="6">
        <v>0.03</v>
      </c>
      <c r="V208">
        <f t="shared" si="18"/>
        <v>293</v>
      </c>
      <c r="W208" s="7">
        <f t="shared" si="19"/>
        <v>317</v>
      </c>
    </row>
    <row r="209" spans="1:23" x14ac:dyDescent="0.25">
      <c r="A209" t="s">
        <v>355</v>
      </c>
      <c r="B209" s="8" t="s">
        <v>20</v>
      </c>
      <c r="C209" t="s">
        <v>74</v>
      </c>
      <c r="D209" t="s">
        <v>463</v>
      </c>
      <c r="E209" t="s">
        <v>462</v>
      </c>
      <c r="F209" t="s">
        <v>447</v>
      </c>
      <c r="G209" s="1">
        <v>44348</v>
      </c>
      <c r="H209" s="1" t="str">
        <f t="shared" si="15"/>
        <v>junio</v>
      </c>
      <c r="I209">
        <v>385319554</v>
      </c>
      <c r="J209" s="1">
        <v>44374</v>
      </c>
      <c r="L209" s="2">
        <v>437.2</v>
      </c>
      <c r="M209" s="2">
        <v>263.33</v>
      </c>
      <c r="N209" s="2">
        <v>1518832.8</v>
      </c>
      <c r="O209" s="2">
        <v>914808.41999999993</v>
      </c>
      <c r="P209">
        <v>3894</v>
      </c>
      <c r="Q209">
        <v>3474</v>
      </c>
      <c r="R209">
        <f t="shared" si="16"/>
        <v>195</v>
      </c>
      <c r="S209">
        <f t="shared" si="17"/>
        <v>105</v>
      </c>
      <c r="T209" s="6">
        <v>0.05</v>
      </c>
      <c r="U209" s="6">
        <v>0.03</v>
      </c>
      <c r="V209">
        <f t="shared" si="18"/>
        <v>300</v>
      </c>
      <c r="W209" s="7">
        <f t="shared" si="19"/>
        <v>324</v>
      </c>
    </row>
    <row r="210" spans="1:23" x14ac:dyDescent="0.25">
      <c r="A210" t="s">
        <v>356</v>
      </c>
      <c r="B210" s="8" t="s">
        <v>20</v>
      </c>
      <c r="C210" t="s">
        <v>147</v>
      </c>
      <c r="D210" t="s">
        <v>463</v>
      </c>
      <c r="E210" t="s">
        <v>462</v>
      </c>
      <c r="F210" t="s">
        <v>448</v>
      </c>
      <c r="G210" s="1">
        <v>44502</v>
      </c>
      <c r="H210" s="1" t="str">
        <f t="shared" si="15"/>
        <v>noviembre</v>
      </c>
      <c r="I210">
        <v>600137031</v>
      </c>
      <c r="J210" s="1">
        <v>44515</v>
      </c>
      <c r="L210" s="2">
        <v>205.7</v>
      </c>
      <c r="M210" s="2">
        <v>117.11</v>
      </c>
      <c r="N210" s="2">
        <v>563412.29999999993</v>
      </c>
      <c r="O210" s="2">
        <v>320764.28999999998</v>
      </c>
      <c r="P210">
        <v>703</v>
      </c>
      <c r="Q210">
        <v>2739</v>
      </c>
      <c r="R210">
        <f t="shared" si="16"/>
        <v>36</v>
      </c>
      <c r="S210">
        <f t="shared" si="17"/>
        <v>83</v>
      </c>
      <c r="T210" s="6">
        <v>0.05</v>
      </c>
      <c r="U210" s="6">
        <v>0.03</v>
      </c>
      <c r="V210">
        <f t="shared" si="18"/>
        <v>119</v>
      </c>
      <c r="W210" s="7">
        <f t="shared" si="19"/>
        <v>129</v>
      </c>
    </row>
    <row r="211" spans="1:23" x14ac:dyDescent="0.25">
      <c r="A211" t="s">
        <v>357</v>
      </c>
      <c r="B211" s="8" t="s">
        <v>41</v>
      </c>
      <c r="C211" t="s">
        <v>277</v>
      </c>
      <c r="D211" t="s">
        <v>463</v>
      </c>
      <c r="E211" t="s">
        <v>462</v>
      </c>
      <c r="F211" t="s">
        <v>448</v>
      </c>
      <c r="G211" s="1">
        <v>44797</v>
      </c>
      <c r="H211" s="1" t="str">
        <f t="shared" si="15"/>
        <v>agosto</v>
      </c>
      <c r="I211">
        <v>241426980</v>
      </c>
      <c r="J211" s="1">
        <v>44828</v>
      </c>
      <c r="L211" s="2">
        <v>109.28</v>
      </c>
      <c r="M211" s="2">
        <v>35.840000000000003</v>
      </c>
      <c r="N211" s="2">
        <v>269156.64</v>
      </c>
      <c r="O211" s="2">
        <v>88273.920000000013</v>
      </c>
      <c r="P211">
        <v>4499</v>
      </c>
      <c r="Q211">
        <v>2463</v>
      </c>
      <c r="R211">
        <f t="shared" si="16"/>
        <v>225</v>
      </c>
      <c r="S211">
        <f t="shared" si="17"/>
        <v>74</v>
      </c>
      <c r="T211" s="6">
        <v>0.05</v>
      </c>
      <c r="U211" s="6">
        <v>0.03</v>
      </c>
      <c r="V211">
        <f t="shared" si="18"/>
        <v>299</v>
      </c>
      <c r="W211" s="7">
        <f t="shared" si="19"/>
        <v>323</v>
      </c>
    </row>
    <row r="212" spans="1:23" x14ac:dyDescent="0.25">
      <c r="A212" t="s">
        <v>358</v>
      </c>
      <c r="B212" s="8" t="s">
        <v>60</v>
      </c>
      <c r="C212" t="s">
        <v>227</v>
      </c>
      <c r="D212" t="s">
        <v>463</v>
      </c>
      <c r="E212" t="s">
        <v>462</v>
      </c>
      <c r="F212" t="s">
        <v>449</v>
      </c>
      <c r="G212" s="1">
        <v>44797</v>
      </c>
      <c r="H212" s="1" t="str">
        <f t="shared" si="15"/>
        <v>agosto</v>
      </c>
      <c r="I212">
        <v>881113231</v>
      </c>
      <c r="J212" s="1">
        <v>44839</v>
      </c>
      <c r="L212" s="2">
        <v>255.28</v>
      </c>
      <c r="M212" s="2">
        <v>159.41999999999999</v>
      </c>
      <c r="N212" s="2">
        <v>2511955.2000000002</v>
      </c>
      <c r="O212" s="2">
        <v>1568692.7999999998</v>
      </c>
      <c r="P212">
        <v>8257</v>
      </c>
      <c r="Q212">
        <v>9840</v>
      </c>
      <c r="R212">
        <f t="shared" si="16"/>
        <v>413</v>
      </c>
      <c r="S212">
        <f t="shared" si="17"/>
        <v>296</v>
      </c>
      <c r="T212" s="6">
        <v>0.05</v>
      </c>
      <c r="U212" s="6">
        <v>0.03</v>
      </c>
      <c r="V212">
        <f t="shared" si="18"/>
        <v>709</v>
      </c>
      <c r="W212" s="7">
        <f t="shared" si="19"/>
        <v>766</v>
      </c>
    </row>
    <row r="213" spans="1:23" x14ac:dyDescent="0.25">
      <c r="A213" t="s">
        <v>359</v>
      </c>
      <c r="B213" s="8" t="s">
        <v>60</v>
      </c>
      <c r="C213" t="s">
        <v>360</v>
      </c>
      <c r="D213" t="s">
        <v>463</v>
      </c>
      <c r="E213" t="s">
        <v>462</v>
      </c>
      <c r="F213" t="s">
        <v>449</v>
      </c>
      <c r="G213" s="1">
        <v>44218</v>
      </c>
      <c r="H213" s="1" t="str">
        <f t="shared" si="15"/>
        <v>enero</v>
      </c>
      <c r="I213">
        <v>111432111</v>
      </c>
      <c r="J213" s="1">
        <v>44241</v>
      </c>
      <c r="L213" s="2">
        <v>9.33</v>
      </c>
      <c r="M213" s="2">
        <v>6.92</v>
      </c>
      <c r="N213" s="2">
        <v>38187.69</v>
      </c>
      <c r="O213" s="2">
        <v>28323.56</v>
      </c>
      <c r="P213">
        <v>1982</v>
      </c>
      <c r="Q213">
        <v>4093</v>
      </c>
      <c r="R213">
        <f t="shared" si="16"/>
        <v>100</v>
      </c>
      <c r="S213">
        <f t="shared" si="17"/>
        <v>123</v>
      </c>
      <c r="T213" s="6">
        <v>0.05</v>
      </c>
      <c r="U213" s="6">
        <v>0.03</v>
      </c>
      <c r="V213">
        <f t="shared" si="18"/>
        <v>223</v>
      </c>
      <c r="W213" s="7">
        <f t="shared" si="19"/>
        <v>241</v>
      </c>
    </row>
    <row r="214" spans="1:23" x14ac:dyDescent="0.25">
      <c r="A214" t="s">
        <v>361</v>
      </c>
      <c r="B214" s="8" t="s">
        <v>10</v>
      </c>
      <c r="C214" t="s">
        <v>329</v>
      </c>
      <c r="D214" t="s">
        <v>463</v>
      </c>
      <c r="E214" t="s">
        <v>462</v>
      </c>
      <c r="F214" t="s">
        <v>447</v>
      </c>
      <c r="G214" s="1">
        <v>44483</v>
      </c>
      <c r="H214" s="1" t="str">
        <f t="shared" si="15"/>
        <v>octubre</v>
      </c>
      <c r="I214">
        <v>994932448</v>
      </c>
      <c r="J214" s="1">
        <v>44523</v>
      </c>
      <c r="L214" s="2">
        <v>154.06</v>
      </c>
      <c r="M214" s="2">
        <v>90.93</v>
      </c>
      <c r="N214" s="2">
        <v>227392.56</v>
      </c>
      <c r="O214" s="2">
        <v>134212.68000000002</v>
      </c>
      <c r="P214">
        <v>7710</v>
      </c>
      <c r="Q214">
        <v>1476</v>
      </c>
      <c r="R214">
        <f t="shared" si="16"/>
        <v>386</v>
      </c>
      <c r="S214">
        <f t="shared" si="17"/>
        <v>45</v>
      </c>
      <c r="T214" s="6">
        <v>0.05</v>
      </c>
      <c r="U214" s="6">
        <v>0.03</v>
      </c>
      <c r="V214">
        <f t="shared" si="18"/>
        <v>431</v>
      </c>
      <c r="W214" s="7">
        <f t="shared" si="19"/>
        <v>466</v>
      </c>
    </row>
    <row r="215" spans="1:23" x14ac:dyDescent="0.25">
      <c r="A215" t="s">
        <v>362</v>
      </c>
      <c r="B215" s="8" t="s">
        <v>41</v>
      </c>
      <c r="C215" t="s">
        <v>42</v>
      </c>
      <c r="D215" t="s">
        <v>463</v>
      </c>
      <c r="E215" t="s">
        <v>462</v>
      </c>
      <c r="F215" t="s">
        <v>447</v>
      </c>
      <c r="G215" s="1">
        <v>44035</v>
      </c>
      <c r="H215" s="1" t="str">
        <f t="shared" si="15"/>
        <v>julio</v>
      </c>
      <c r="I215">
        <v>814475572</v>
      </c>
      <c r="J215" s="1">
        <v>44053</v>
      </c>
      <c r="L215" s="2">
        <v>81.73</v>
      </c>
      <c r="M215" s="2">
        <v>56.67</v>
      </c>
      <c r="N215" s="2">
        <v>22557.48</v>
      </c>
      <c r="O215" s="2">
        <v>15640.92</v>
      </c>
      <c r="P215">
        <v>4507</v>
      </c>
      <c r="Q215">
        <v>276</v>
      </c>
      <c r="R215">
        <f t="shared" si="16"/>
        <v>226</v>
      </c>
      <c r="S215">
        <f t="shared" si="17"/>
        <v>9</v>
      </c>
      <c r="T215" s="6">
        <v>0.05</v>
      </c>
      <c r="U215" s="6">
        <v>0.03</v>
      </c>
      <c r="V215">
        <f t="shared" si="18"/>
        <v>235</v>
      </c>
      <c r="W215" s="7">
        <f t="shared" si="19"/>
        <v>254</v>
      </c>
    </row>
    <row r="216" spans="1:23" x14ac:dyDescent="0.25">
      <c r="A216" t="s">
        <v>363</v>
      </c>
      <c r="B216" s="8" t="s">
        <v>24</v>
      </c>
      <c r="C216" t="s">
        <v>145</v>
      </c>
      <c r="D216" t="s">
        <v>463</v>
      </c>
      <c r="E216" t="s">
        <v>461</v>
      </c>
      <c r="F216" t="s">
        <v>448</v>
      </c>
      <c r="G216" s="1">
        <v>44069</v>
      </c>
      <c r="H216" s="1" t="str">
        <f t="shared" si="15"/>
        <v>agosto</v>
      </c>
      <c r="I216">
        <v>523235309</v>
      </c>
      <c r="J216" s="1">
        <v>44094</v>
      </c>
      <c r="L216" s="2">
        <v>421.89</v>
      </c>
      <c r="M216" s="2">
        <v>364.69</v>
      </c>
      <c r="N216" s="2">
        <v>2451180.9</v>
      </c>
      <c r="O216" s="2">
        <v>2118848.9</v>
      </c>
      <c r="P216">
        <v>3474</v>
      </c>
      <c r="Q216">
        <v>5810</v>
      </c>
      <c r="R216">
        <f t="shared" si="16"/>
        <v>174</v>
      </c>
      <c r="S216">
        <f t="shared" si="17"/>
        <v>175</v>
      </c>
      <c r="T216" s="6">
        <v>0.05</v>
      </c>
      <c r="U216" s="6">
        <v>0.03</v>
      </c>
      <c r="V216">
        <f t="shared" si="18"/>
        <v>349</v>
      </c>
      <c r="W216" s="7">
        <f t="shared" si="19"/>
        <v>377</v>
      </c>
    </row>
    <row r="217" spans="1:23" x14ac:dyDescent="0.25">
      <c r="A217" t="s">
        <v>364</v>
      </c>
      <c r="B217" s="8" t="s">
        <v>10</v>
      </c>
      <c r="C217" t="s">
        <v>254</v>
      </c>
      <c r="D217" t="s">
        <v>463</v>
      </c>
      <c r="E217" t="s">
        <v>461</v>
      </c>
      <c r="F217" t="s">
        <v>450</v>
      </c>
      <c r="G217" s="1">
        <v>43843</v>
      </c>
      <c r="H217" s="1" t="str">
        <f t="shared" si="15"/>
        <v>enero</v>
      </c>
      <c r="I217">
        <v>694697988</v>
      </c>
      <c r="J217" s="1">
        <v>43884</v>
      </c>
      <c r="L217" s="2">
        <v>154.06</v>
      </c>
      <c r="M217" s="2">
        <v>90.93</v>
      </c>
      <c r="N217" s="2">
        <v>836083.62</v>
      </c>
      <c r="O217" s="2">
        <v>493477.11000000004</v>
      </c>
      <c r="P217">
        <v>2739</v>
      </c>
      <c r="Q217">
        <v>5427</v>
      </c>
      <c r="R217">
        <f t="shared" si="16"/>
        <v>137</v>
      </c>
      <c r="S217">
        <f t="shared" si="17"/>
        <v>163</v>
      </c>
      <c r="T217" s="6">
        <v>0.05</v>
      </c>
      <c r="U217" s="6">
        <v>0.03</v>
      </c>
      <c r="V217">
        <f t="shared" si="18"/>
        <v>300</v>
      </c>
      <c r="W217" s="7">
        <f t="shared" si="19"/>
        <v>324</v>
      </c>
    </row>
    <row r="218" spans="1:23" x14ac:dyDescent="0.25">
      <c r="A218" t="s">
        <v>365</v>
      </c>
      <c r="B218" s="8" t="s">
        <v>10</v>
      </c>
      <c r="C218" t="s">
        <v>366</v>
      </c>
      <c r="D218" t="s">
        <v>465</v>
      </c>
      <c r="E218" t="s">
        <v>461</v>
      </c>
      <c r="F218" t="s">
        <v>450</v>
      </c>
      <c r="G218" s="1">
        <v>44326</v>
      </c>
      <c r="H218" s="1" t="str">
        <f t="shared" si="15"/>
        <v>mayo</v>
      </c>
      <c r="I218">
        <v>172662436</v>
      </c>
      <c r="J218" s="1">
        <v>44357</v>
      </c>
      <c r="L218" s="2">
        <v>651.21</v>
      </c>
      <c r="M218" s="2">
        <v>524.96</v>
      </c>
      <c r="N218" s="2">
        <v>2283793.4700000002</v>
      </c>
      <c r="O218" s="2">
        <v>1841034.7200000002</v>
      </c>
      <c r="P218">
        <v>2463</v>
      </c>
      <c r="Q218">
        <v>3507</v>
      </c>
      <c r="R218">
        <f t="shared" si="16"/>
        <v>124</v>
      </c>
      <c r="S218">
        <f t="shared" si="17"/>
        <v>106</v>
      </c>
      <c r="T218" s="6">
        <v>0.05</v>
      </c>
      <c r="U218" s="6">
        <v>0.03</v>
      </c>
      <c r="V218">
        <f t="shared" si="18"/>
        <v>230</v>
      </c>
      <c r="W218" s="7">
        <f t="shared" si="19"/>
        <v>249</v>
      </c>
    </row>
    <row r="219" spans="1:23" x14ac:dyDescent="0.25">
      <c r="A219" t="s">
        <v>367</v>
      </c>
      <c r="B219" s="8" t="s">
        <v>20</v>
      </c>
      <c r="C219" t="s">
        <v>236</v>
      </c>
      <c r="D219" t="s">
        <v>465</v>
      </c>
      <c r="E219" t="s">
        <v>461</v>
      </c>
      <c r="F219" t="s">
        <v>450</v>
      </c>
      <c r="G219" s="1">
        <v>44545</v>
      </c>
      <c r="H219" s="1" t="str">
        <f t="shared" si="15"/>
        <v>diciembre</v>
      </c>
      <c r="I219">
        <v>121239984</v>
      </c>
      <c r="J219" s="1">
        <v>44574</v>
      </c>
      <c r="L219" s="2">
        <v>47.45</v>
      </c>
      <c r="M219" s="2">
        <v>31.79</v>
      </c>
      <c r="N219" s="2">
        <v>306527</v>
      </c>
      <c r="O219" s="2">
        <v>205363.4</v>
      </c>
      <c r="P219">
        <v>9840</v>
      </c>
      <c r="Q219">
        <v>6460</v>
      </c>
      <c r="R219">
        <f t="shared" si="16"/>
        <v>492</v>
      </c>
      <c r="S219">
        <f t="shared" si="17"/>
        <v>194</v>
      </c>
      <c r="T219" s="6">
        <v>0.05</v>
      </c>
      <c r="U219" s="6">
        <v>0.03</v>
      </c>
      <c r="V219">
        <f t="shared" si="18"/>
        <v>686</v>
      </c>
      <c r="W219" s="7">
        <f t="shared" si="19"/>
        <v>741</v>
      </c>
    </row>
    <row r="220" spans="1:23" x14ac:dyDescent="0.25">
      <c r="A220" t="s">
        <v>368</v>
      </c>
      <c r="B220" s="8" t="s">
        <v>17</v>
      </c>
      <c r="C220" t="s">
        <v>369</v>
      </c>
      <c r="D220" t="s">
        <v>465</v>
      </c>
      <c r="E220" t="s">
        <v>461</v>
      </c>
      <c r="F220" t="s">
        <v>450</v>
      </c>
      <c r="G220" s="1">
        <v>44198</v>
      </c>
      <c r="H220" s="1" t="str">
        <f t="shared" si="15"/>
        <v>enero</v>
      </c>
      <c r="I220">
        <v>874854457</v>
      </c>
      <c r="J220" s="1">
        <v>44200</v>
      </c>
      <c r="L220" s="2">
        <v>255.28</v>
      </c>
      <c r="M220" s="2">
        <v>159.41999999999999</v>
      </c>
      <c r="N220" s="2">
        <v>1973314.4</v>
      </c>
      <c r="O220" s="2">
        <v>1232316.5999999999</v>
      </c>
      <c r="P220">
        <v>4093</v>
      </c>
      <c r="Q220">
        <v>7730</v>
      </c>
      <c r="R220">
        <f t="shared" si="16"/>
        <v>205</v>
      </c>
      <c r="S220">
        <f t="shared" si="17"/>
        <v>232</v>
      </c>
      <c r="T220" s="6">
        <v>0.05</v>
      </c>
      <c r="U220" s="6">
        <v>0.03</v>
      </c>
      <c r="V220">
        <f t="shared" si="18"/>
        <v>437</v>
      </c>
      <c r="W220" s="7">
        <f t="shared" si="19"/>
        <v>472</v>
      </c>
    </row>
    <row r="221" spans="1:23" x14ac:dyDescent="0.25">
      <c r="A221" t="s">
        <v>370</v>
      </c>
      <c r="B221" s="8" t="s">
        <v>10</v>
      </c>
      <c r="C221" t="s">
        <v>14</v>
      </c>
      <c r="D221" t="s">
        <v>465</v>
      </c>
      <c r="E221" t="s">
        <v>461</v>
      </c>
      <c r="F221" t="s">
        <v>450</v>
      </c>
      <c r="G221" s="1">
        <v>44171</v>
      </c>
      <c r="H221" s="1" t="str">
        <f t="shared" si="15"/>
        <v>diciembre</v>
      </c>
      <c r="I221">
        <v>588242185</v>
      </c>
      <c r="J221" s="1">
        <v>44206</v>
      </c>
      <c r="L221" s="2">
        <v>421.89</v>
      </c>
      <c r="M221" s="2">
        <v>364.69</v>
      </c>
      <c r="N221" s="2">
        <v>1176651.21</v>
      </c>
      <c r="O221" s="2">
        <v>1017120.41</v>
      </c>
      <c r="P221">
        <v>1476</v>
      </c>
      <c r="Q221">
        <v>2789</v>
      </c>
      <c r="R221">
        <f t="shared" si="16"/>
        <v>74</v>
      </c>
      <c r="S221">
        <f t="shared" si="17"/>
        <v>84</v>
      </c>
      <c r="T221" s="6">
        <v>0.05</v>
      </c>
      <c r="U221" s="6">
        <v>0.03</v>
      </c>
      <c r="V221">
        <f t="shared" si="18"/>
        <v>158</v>
      </c>
      <c r="W221" s="7">
        <f t="shared" si="19"/>
        <v>171</v>
      </c>
    </row>
    <row r="222" spans="1:23" x14ac:dyDescent="0.25">
      <c r="A222" t="s">
        <v>371</v>
      </c>
      <c r="B222" s="8" t="s">
        <v>60</v>
      </c>
      <c r="C222" t="s">
        <v>372</v>
      </c>
      <c r="D222" t="s">
        <v>465</v>
      </c>
      <c r="E222" t="s">
        <v>461</v>
      </c>
      <c r="F222" t="s">
        <v>449</v>
      </c>
      <c r="G222" s="1">
        <v>43933</v>
      </c>
      <c r="H222" s="1" t="str">
        <f t="shared" si="15"/>
        <v>abril</v>
      </c>
      <c r="I222">
        <v>186451995</v>
      </c>
      <c r="J222" s="1">
        <v>43980</v>
      </c>
      <c r="L222" s="2">
        <v>81.73</v>
      </c>
      <c r="M222" s="2">
        <v>56.67</v>
      </c>
      <c r="N222" s="2">
        <v>338689.12</v>
      </c>
      <c r="O222" s="2">
        <v>234840.48</v>
      </c>
      <c r="P222">
        <v>276</v>
      </c>
      <c r="Q222">
        <v>4144</v>
      </c>
      <c r="R222">
        <f t="shared" si="16"/>
        <v>14</v>
      </c>
      <c r="S222">
        <f t="shared" si="17"/>
        <v>125</v>
      </c>
      <c r="T222" s="6">
        <v>0.05</v>
      </c>
      <c r="U222" s="6">
        <v>0.03</v>
      </c>
      <c r="V222">
        <f t="shared" si="18"/>
        <v>139</v>
      </c>
      <c r="W222" s="7">
        <f t="shared" si="19"/>
        <v>151</v>
      </c>
    </row>
    <row r="223" spans="1:23" x14ac:dyDescent="0.25">
      <c r="A223" t="s">
        <v>373</v>
      </c>
      <c r="B223" s="8" t="s">
        <v>20</v>
      </c>
      <c r="C223" t="s">
        <v>374</v>
      </c>
      <c r="D223" t="s">
        <v>463</v>
      </c>
      <c r="E223" t="s">
        <v>461</v>
      </c>
      <c r="F223" t="s">
        <v>449</v>
      </c>
      <c r="G223" s="1">
        <v>44143</v>
      </c>
      <c r="H223" s="1" t="str">
        <f t="shared" si="15"/>
        <v>noviembre</v>
      </c>
      <c r="I223">
        <v>214845216</v>
      </c>
      <c r="J223" s="1">
        <v>44164</v>
      </c>
      <c r="L223" s="2">
        <v>255.28</v>
      </c>
      <c r="M223" s="2">
        <v>159.41999999999999</v>
      </c>
      <c r="N223" s="2">
        <v>1615667.12</v>
      </c>
      <c r="O223" s="2">
        <v>1008969.1799999999</v>
      </c>
      <c r="P223">
        <v>5810</v>
      </c>
      <c r="Q223">
        <v>6329</v>
      </c>
      <c r="R223">
        <f t="shared" si="16"/>
        <v>291</v>
      </c>
      <c r="S223">
        <f t="shared" si="17"/>
        <v>190</v>
      </c>
      <c r="T223" s="6">
        <v>0.05</v>
      </c>
      <c r="U223" s="6">
        <v>0.03</v>
      </c>
      <c r="V223">
        <f t="shared" si="18"/>
        <v>481</v>
      </c>
      <c r="W223" s="7">
        <f t="shared" si="19"/>
        <v>520</v>
      </c>
    </row>
    <row r="224" spans="1:23" x14ac:dyDescent="0.25">
      <c r="A224" t="s">
        <v>375</v>
      </c>
      <c r="B224" s="8" t="s">
        <v>10</v>
      </c>
      <c r="C224" t="s">
        <v>376</v>
      </c>
      <c r="D224" t="s">
        <v>463</v>
      </c>
      <c r="E224" t="s">
        <v>461</v>
      </c>
      <c r="F224" t="s">
        <v>449</v>
      </c>
      <c r="G224" s="1">
        <v>44041</v>
      </c>
      <c r="H224" s="1" t="str">
        <f t="shared" si="15"/>
        <v>julio</v>
      </c>
      <c r="I224">
        <v>389095675</v>
      </c>
      <c r="J224" s="1">
        <v>44073</v>
      </c>
      <c r="L224" s="2">
        <v>668.27</v>
      </c>
      <c r="M224" s="2">
        <v>502.54</v>
      </c>
      <c r="N224" s="2">
        <v>609462.24</v>
      </c>
      <c r="O224" s="2">
        <v>458316.48000000004</v>
      </c>
      <c r="P224">
        <v>5427</v>
      </c>
      <c r="Q224">
        <v>912</v>
      </c>
      <c r="R224">
        <f t="shared" si="16"/>
        <v>272</v>
      </c>
      <c r="S224">
        <f t="shared" si="17"/>
        <v>28</v>
      </c>
      <c r="T224" s="6">
        <v>0.05</v>
      </c>
      <c r="U224" s="6">
        <v>0.03</v>
      </c>
      <c r="V224">
        <f t="shared" si="18"/>
        <v>300</v>
      </c>
      <c r="W224" s="7">
        <f t="shared" si="19"/>
        <v>324</v>
      </c>
    </row>
    <row r="225" spans="1:23" x14ac:dyDescent="0.25">
      <c r="A225" t="s">
        <v>377</v>
      </c>
      <c r="B225" s="8" t="s">
        <v>20</v>
      </c>
      <c r="C225" t="s">
        <v>100</v>
      </c>
      <c r="D225" t="s">
        <v>463</v>
      </c>
      <c r="E225" t="s">
        <v>461</v>
      </c>
      <c r="F225" t="s">
        <v>449</v>
      </c>
      <c r="G225" s="1">
        <v>44058</v>
      </c>
      <c r="H225" s="1" t="str">
        <f t="shared" si="15"/>
        <v>agosto</v>
      </c>
      <c r="I225">
        <v>945189702</v>
      </c>
      <c r="J225" s="1">
        <v>44072</v>
      </c>
      <c r="L225" s="2">
        <v>205.7</v>
      </c>
      <c r="M225" s="2">
        <v>117.11</v>
      </c>
      <c r="N225" s="2">
        <v>306904.39999999997</v>
      </c>
      <c r="O225" s="2">
        <v>174728.12</v>
      </c>
      <c r="P225">
        <v>3507</v>
      </c>
      <c r="Q225">
        <v>1492</v>
      </c>
      <c r="R225">
        <f t="shared" si="16"/>
        <v>176</v>
      </c>
      <c r="S225">
        <f t="shared" si="17"/>
        <v>45</v>
      </c>
      <c r="T225" s="6">
        <v>0.05</v>
      </c>
      <c r="U225" s="6">
        <v>0.03</v>
      </c>
      <c r="V225">
        <f t="shared" si="18"/>
        <v>221</v>
      </c>
      <c r="W225" s="7">
        <f t="shared" si="19"/>
        <v>239</v>
      </c>
    </row>
    <row r="226" spans="1:23" x14ac:dyDescent="0.25">
      <c r="A226" t="s">
        <v>378</v>
      </c>
      <c r="B226" s="8" t="s">
        <v>41</v>
      </c>
      <c r="C226" t="s">
        <v>42</v>
      </c>
      <c r="D226" t="s">
        <v>463</v>
      </c>
      <c r="E226" t="s">
        <v>461</v>
      </c>
      <c r="F226" t="s">
        <v>447</v>
      </c>
      <c r="G226" s="1">
        <v>44249</v>
      </c>
      <c r="H226" s="1" t="str">
        <f t="shared" si="15"/>
        <v>febrero</v>
      </c>
      <c r="I226">
        <v>389426124</v>
      </c>
      <c r="J226" s="1">
        <v>44291</v>
      </c>
      <c r="L226" s="2">
        <v>205.7</v>
      </c>
      <c r="M226" s="2">
        <v>117.11</v>
      </c>
      <c r="N226" s="2">
        <v>1789384.2999999998</v>
      </c>
      <c r="O226" s="2">
        <v>1018739.89</v>
      </c>
      <c r="P226">
        <v>6460</v>
      </c>
      <c r="Q226">
        <v>8699</v>
      </c>
      <c r="R226">
        <f t="shared" si="16"/>
        <v>323</v>
      </c>
      <c r="S226">
        <f t="shared" si="17"/>
        <v>261</v>
      </c>
      <c r="T226" s="6">
        <v>0.05</v>
      </c>
      <c r="U226" s="6">
        <v>0.03</v>
      </c>
      <c r="V226">
        <f t="shared" si="18"/>
        <v>584</v>
      </c>
      <c r="W226" s="7">
        <f t="shared" si="19"/>
        <v>631</v>
      </c>
    </row>
    <row r="227" spans="1:23" x14ac:dyDescent="0.25">
      <c r="A227" t="s">
        <v>379</v>
      </c>
      <c r="B227" s="8" t="s">
        <v>20</v>
      </c>
      <c r="C227" t="s">
        <v>380</v>
      </c>
      <c r="D227" t="s">
        <v>463</v>
      </c>
      <c r="E227" t="s">
        <v>461</v>
      </c>
      <c r="F227" t="s">
        <v>450</v>
      </c>
      <c r="G227" s="1">
        <v>44817</v>
      </c>
      <c r="H227" s="1" t="str">
        <f t="shared" si="15"/>
        <v>septiembre</v>
      </c>
      <c r="I227">
        <v>448416268</v>
      </c>
      <c r="J227" s="1">
        <v>44819</v>
      </c>
      <c r="L227" s="2">
        <v>205.7</v>
      </c>
      <c r="M227" s="2">
        <v>117.11</v>
      </c>
      <c r="N227" s="2">
        <v>1068200.0999999999</v>
      </c>
      <c r="O227" s="2">
        <v>608152.23</v>
      </c>
      <c r="P227">
        <v>7730</v>
      </c>
      <c r="Q227">
        <v>5193</v>
      </c>
      <c r="R227">
        <f t="shared" si="16"/>
        <v>387</v>
      </c>
      <c r="S227">
        <f t="shared" si="17"/>
        <v>156</v>
      </c>
      <c r="T227" s="6">
        <v>0.05</v>
      </c>
      <c r="U227" s="6">
        <v>0.03</v>
      </c>
      <c r="V227">
        <f t="shared" si="18"/>
        <v>543</v>
      </c>
      <c r="W227" s="7">
        <f t="shared" si="19"/>
        <v>587</v>
      </c>
    </row>
    <row r="228" spans="1:23" x14ac:dyDescent="0.25">
      <c r="A228" t="s">
        <v>381</v>
      </c>
      <c r="B228" s="8" t="s">
        <v>10</v>
      </c>
      <c r="C228" t="s">
        <v>382</v>
      </c>
      <c r="D228" t="s">
        <v>463</v>
      </c>
      <c r="E228" t="s">
        <v>461</v>
      </c>
      <c r="F228" t="s">
        <v>449</v>
      </c>
      <c r="G228" s="1">
        <v>44545</v>
      </c>
      <c r="H228" s="1" t="str">
        <f t="shared" si="15"/>
        <v>diciembre</v>
      </c>
      <c r="I228">
        <v>219083964</v>
      </c>
      <c r="J228" s="1">
        <v>44566</v>
      </c>
      <c r="L228" s="2">
        <v>668.27</v>
      </c>
      <c r="M228" s="2">
        <v>502.54</v>
      </c>
      <c r="N228" s="2">
        <v>446404.36</v>
      </c>
      <c r="O228" s="2">
        <v>335696.72000000003</v>
      </c>
      <c r="P228">
        <v>2789</v>
      </c>
      <c r="Q228">
        <v>668</v>
      </c>
      <c r="R228">
        <f t="shared" si="16"/>
        <v>140</v>
      </c>
      <c r="S228">
        <f t="shared" si="17"/>
        <v>21</v>
      </c>
      <c r="T228" s="6">
        <v>0.05</v>
      </c>
      <c r="U228" s="6">
        <v>0.03</v>
      </c>
      <c r="V228">
        <f t="shared" si="18"/>
        <v>161</v>
      </c>
      <c r="W228" s="7">
        <f t="shared" si="19"/>
        <v>174</v>
      </c>
    </row>
    <row r="229" spans="1:23" x14ac:dyDescent="0.25">
      <c r="A229" t="s">
        <v>341</v>
      </c>
      <c r="B229" s="8" t="s">
        <v>20</v>
      </c>
      <c r="C229" t="s">
        <v>383</v>
      </c>
      <c r="D229" t="s">
        <v>463</v>
      </c>
      <c r="E229" t="s">
        <v>461</v>
      </c>
      <c r="F229" t="s">
        <v>448</v>
      </c>
      <c r="G229" s="1">
        <v>44451</v>
      </c>
      <c r="H229" s="1" t="str">
        <f t="shared" si="15"/>
        <v>septiembre</v>
      </c>
      <c r="I229">
        <v>218665540</v>
      </c>
      <c r="J229" s="1">
        <v>44488</v>
      </c>
      <c r="L229" s="2">
        <v>437.2</v>
      </c>
      <c r="M229" s="2">
        <v>263.33</v>
      </c>
      <c r="N229" s="2">
        <v>2993508.4</v>
      </c>
      <c r="O229" s="2">
        <v>1803020.5099999998</v>
      </c>
      <c r="P229">
        <v>4144</v>
      </c>
      <c r="Q229">
        <v>6847</v>
      </c>
      <c r="R229">
        <f t="shared" si="16"/>
        <v>208</v>
      </c>
      <c r="S229">
        <f t="shared" si="17"/>
        <v>206</v>
      </c>
      <c r="T229" s="6">
        <v>0.05</v>
      </c>
      <c r="U229" s="6">
        <v>0.03</v>
      </c>
      <c r="V229">
        <f t="shared" si="18"/>
        <v>414</v>
      </c>
      <c r="W229" s="7">
        <f t="shared" si="19"/>
        <v>448</v>
      </c>
    </row>
    <row r="230" spans="1:23" x14ac:dyDescent="0.25">
      <c r="A230" t="s">
        <v>384</v>
      </c>
      <c r="B230" s="8" t="s">
        <v>20</v>
      </c>
      <c r="C230" t="s">
        <v>137</v>
      </c>
      <c r="D230" t="s">
        <v>463</v>
      </c>
      <c r="E230" t="s">
        <v>461</v>
      </c>
      <c r="F230" t="s">
        <v>448</v>
      </c>
      <c r="G230" s="1">
        <v>44133</v>
      </c>
      <c r="H230" s="1" t="str">
        <f t="shared" si="15"/>
        <v>octubre</v>
      </c>
      <c r="I230">
        <v>134709823</v>
      </c>
      <c r="J230" s="1">
        <v>44160</v>
      </c>
      <c r="L230" s="2">
        <v>205.7</v>
      </c>
      <c r="M230" s="2">
        <v>117.11</v>
      </c>
      <c r="N230" s="2">
        <v>511164.5</v>
      </c>
      <c r="O230" s="2">
        <v>291018.34999999998</v>
      </c>
      <c r="P230">
        <v>6329</v>
      </c>
      <c r="Q230">
        <v>2485</v>
      </c>
      <c r="R230">
        <f t="shared" si="16"/>
        <v>317</v>
      </c>
      <c r="S230">
        <f t="shared" si="17"/>
        <v>75</v>
      </c>
      <c r="T230" s="6">
        <v>0.05</v>
      </c>
      <c r="U230" s="6">
        <v>0.03</v>
      </c>
      <c r="V230">
        <f t="shared" si="18"/>
        <v>392</v>
      </c>
      <c r="W230" s="7">
        <f t="shared" si="19"/>
        <v>424</v>
      </c>
    </row>
    <row r="231" spans="1:23" x14ac:dyDescent="0.25">
      <c r="A231" t="s">
        <v>385</v>
      </c>
      <c r="B231" s="8" t="s">
        <v>20</v>
      </c>
      <c r="C231" t="s">
        <v>94</v>
      </c>
      <c r="D231" t="s">
        <v>463</v>
      </c>
      <c r="E231" t="s">
        <v>461</v>
      </c>
      <c r="F231" t="s">
        <v>448</v>
      </c>
      <c r="G231" s="1">
        <v>44382</v>
      </c>
      <c r="H231" s="1" t="str">
        <f t="shared" si="15"/>
        <v>julio</v>
      </c>
      <c r="I231">
        <v>175078141</v>
      </c>
      <c r="J231" s="1">
        <v>44413</v>
      </c>
      <c r="L231" s="2">
        <v>154.06</v>
      </c>
      <c r="M231" s="2">
        <v>90.93</v>
      </c>
      <c r="N231" s="2">
        <v>1289020.02</v>
      </c>
      <c r="O231" s="2">
        <v>760811.31</v>
      </c>
      <c r="P231">
        <v>912</v>
      </c>
      <c r="Q231">
        <v>8367</v>
      </c>
      <c r="R231">
        <f t="shared" si="16"/>
        <v>46</v>
      </c>
      <c r="S231">
        <f t="shared" si="17"/>
        <v>252</v>
      </c>
      <c r="T231" s="6">
        <v>0.05</v>
      </c>
      <c r="U231" s="6">
        <v>0.03</v>
      </c>
      <c r="V231">
        <f t="shared" si="18"/>
        <v>298</v>
      </c>
      <c r="W231" s="7">
        <f t="shared" si="19"/>
        <v>322</v>
      </c>
    </row>
    <row r="232" spans="1:23" x14ac:dyDescent="0.25">
      <c r="A232" t="s">
        <v>386</v>
      </c>
      <c r="B232" s="8" t="s">
        <v>10</v>
      </c>
      <c r="C232" t="s">
        <v>387</v>
      </c>
      <c r="D232" t="s">
        <v>463</v>
      </c>
      <c r="E232" t="s">
        <v>461</v>
      </c>
      <c r="F232" t="s">
        <v>449</v>
      </c>
      <c r="G232" s="1">
        <v>44568</v>
      </c>
      <c r="H232" s="1" t="str">
        <f t="shared" si="15"/>
        <v>enero</v>
      </c>
      <c r="I232">
        <v>617944324</v>
      </c>
      <c r="J232" s="1">
        <v>44596</v>
      </c>
      <c r="L232" s="2">
        <v>651.21</v>
      </c>
      <c r="M232" s="2">
        <v>524.96</v>
      </c>
      <c r="N232" s="2">
        <v>1505597.52</v>
      </c>
      <c r="O232" s="2">
        <v>1213707.52</v>
      </c>
      <c r="P232">
        <v>1492</v>
      </c>
      <c r="Q232">
        <v>2312</v>
      </c>
      <c r="R232">
        <f t="shared" si="16"/>
        <v>75</v>
      </c>
      <c r="S232">
        <f t="shared" si="17"/>
        <v>70</v>
      </c>
      <c r="T232" s="6">
        <v>0.05</v>
      </c>
      <c r="U232" s="6">
        <v>0.03</v>
      </c>
      <c r="V232">
        <f t="shared" si="18"/>
        <v>145</v>
      </c>
      <c r="W232" s="7">
        <f t="shared" si="19"/>
        <v>157</v>
      </c>
    </row>
    <row r="233" spans="1:23" x14ac:dyDescent="0.25">
      <c r="A233" t="s">
        <v>388</v>
      </c>
      <c r="B233" s="8" t="s">
        <v>60</v>
      </c>
      <c r="C233" t="s">
        <v>69</v>
      </c>
      <c r="D233" t="s">
        <v>463</v>
      </c>
      <c r="E233" t="s">
        <v>461</v>
      </c>
      <c r="F233" t="s">
        <v>447</v>
      </c>
      <c r="G233" s="1">
        <v>44208</v>
      </c>
      <c r="H233" s="1" t="str">
        <f t="shared" si="15"/>
        <v>enero</v>
      </c>
      <c r="I233">
        <v>461794698</v>
      </c>
      <c r="J233" s="1">
        <v>44218</v>
      </c>
      <c r="L233" s="2">
        <v>437.2</v>
      </c>
      <c r="M233" s="2">
        <v>263.33</v>
      </c>
      <c r="N233" s="2">
        <v>1822249.5999999999</v>
      </c>
      <c r="O233" s="2">
        <v>1097559.44</v>
      </c>
      <c r="P233">
        <v>8699</v>
      </c>
      <c r="Q233">
        <v>4168</v>
      </c>
      <c r="R233">
        <f t="shared" si="16"/>
        <v>435</v>
      </c>
      <c r="S233">
        <f t="shared" si="17"/>
        <v>126</v>
      </c>
      <c r="T233" s="6">
        <v>0.05</v>
      </c>
      <c r="U233" s="6">
        <v>0.03</v>
      </c>
      <c r="V233">
        <f t="shared" si="18"/>
        <v>561</v>
      </c>
      <c r="W233" s="7">
        <f t="shared" si="19"/>
        <v>606</v>
      </c>
    </row>
    <row r="234" spans="1:23" x14ac:dyDescent="0.25">
      <c r="A234" t="s">
        <v>389</v>
      </c>
      <c r="B234" s="8" t="s">
        <v>24</v>
      </c>
      <c r="C234" t="s">
        <v>241</v>
      </c>
      <c r="D234" t="s">
        <v>463</v>
      </c>
      <c r="E234" t="s">
        <v>461</v>
      </c>
      <c r="F234" t="s">
        <v>448</v>
      </c>
      <c r="G234" s="1">
        <v>44532</v>
      </c>
      <c r="H234" s="1" t="str">
        <f t="shared" si="15"/>
        <v>diciembre</v>
      </c>
      <c r="I234">
        <v>575428092</v>
      </c>
      <c r="J234" s="1">
        <v>44540</v>
      </c>
      <c r="L234" s="2">
        <v>109.28</v>
      </c>
      <c r="M234" s="2">
        <v>35.840000000000003</v>
      </c>
      <c r="N234" s="2">
        <v>89063.2</v>
      </c>
      <c r="O234" s="2">
        <v>29209.600000000002</v>
      </c>
      <c r="P234">
        <v>5193</v>
      </c>
      <c r="Q234">
        <v>815</v>
      </c>
      <c r="R234">
        <f t="shared" si="16"/>
        <v>260</v>
      </c>
      <c r="S234">
        <f t="shared" si="17"/>
        <v>25</v>
      </c>
      <c r="T234" s="6">
        <v>0.05</v>
      </c>
      <c r="U234" s="6">
        <v>0.03</v>
      </c>
      <c r="V234">
        <f t="shared" si="18"/>
        <v>285</v>
      </c>
      <c r="W234" s="7">
        <f t="shared" si="19"/>
        <v>308</v>
      </c>
    </row>
    <row r="235" spans="1:23" x14ac:dyDescent="0.25">
      <c r="A235" t="s">
        <v>390</v>
      </c>
      <c r="B235" s="8" t="s">
        <v>41</v>
      </c>
      <c r="C235" t="s">
        <v>391</v>
      </c>
      <c r="D235" t="s">
        <v>463</v>
      </c>
      <c r="E235" t="s">
        <v>461</v>
      </c>
      <c r="F235" t="s">
        <v>450</v>
      </c>
      <c r="G235" s="1">
        <v>44829</v>
      </c>
      <c r="H235" s="1" t="str">
        <f t="shared" si="15"/>
        <v>septiembre</v>
      </c>
      <c r="I235">
        <v>547955834</v>
      </c>
      <c r="J235" s="1">
        <v>44843</v>
      </c>
      <c r="L235" s="2">
        <v>255.28</v>
      </c>
      <c r="M235" s="2">
        <v>159.41999999999999</v>
      </c>
      <c r="N235" s="2">
        <v>296890.64</v>
      </c>
      <c r="O235" s="2">
        <v>185405.46</v>
      </c>
      <c r="P235">
        <v>668</v>
      </c>
      <c r="Q235">
        <v>1163</v>
      </c>
      <c r="R235">
        <f t="shared" si="16"/>
        <v>34</v>
      </c>
      <c r="S235">
        <f t="shared" si="17"/>
        <v>35</v>
      </c>
      <c r="T235" s="6">
        <v>0.05</v>
      </c>
      <c r="U235" s="6">
        <v>0.03</v>
      </c>
      <c r="V235">
        <f t="shared" si="18"/>
        <v>69</v>
      </c>
      <c r="W235" s="7">
        <f t="shared" si="19"/>
        <v>75</v>
      </c>
    </row>
    <row r="236" spans="1:23" x14ac:dyDescent="0.25">
      <c r="A236" t="s">
        <v>392</v>
      </c>
      <c r="B236" s="8" t="s">
        <v>20</v>
      </c>
      <c r="C236" t="s">
        <v>348</v>
      </c>
      <c r="D236" t="s">
        <v>463</v>
      </c>
      <c r="E236" t="s">
        <v>461</v>
      </c>
      <c r="F236" t="s">
        <v>450</v>
      </c>
      <c r="G236" s="1">
        <v>44013</v>
      </c>
      <c r="H236" s="1" t="str">
        <f t="shared" si="15"/>
        <v>julio</v>
      </c>
      <c r="I236">
        <v>938801753</v>
      </c>
      <c r="J236" s="1">
        <v>44024</v>
      </c>
      <c r="L236" s="2">
        <v>47.45</v>
      </c>
      <c r="M236" s="2">
        <v>31.79</v>
      </c>
      <c r="N236" s="2">
        <v>54852.200000000004</v>
      </c>
      <c r="O236" s="2">
        <v>36749.24</v>
      </c>
      <c r="P236">
        <v>6847</v>
      </c>
      <c r="Q236">
        <v>1156</v>
      </c>
      <c r="R236">
        <f t="shared" si="16"/>
        <v>343</v>
      </c>
      <c r="S236">
        <f t="shared" si="17"/>
        <v>35</v>
      </c>
      <c r="T236" s="6">
        <v>0.05</v>
      </c>
      <c r="U236" s="6">
        <v>0.03</v>
      </c>
      <c r="V236">
        <f t="shared" si="18"/>
        <v>378</v>
      </c>
      <c r="W236" s="7">
        <f t="shared" si="19"/>
        <v>409</v>
      </c>
    </row>
    <row r="237" spans="1:23" x14ac:dyDescent="0.25">
      <c r="A237" t="s">
        <v>393</v>
      </c>
      <c r="B237" s="8" t="s">
        <v>20</v>
      </c>
      <c r="C237" t="s">
        <v>77</v>
      </c>
      <c r="D237" t="s">
        <v>463</v>
      </c>
      <c r="E237" t="s">
        <v>461</v>
      </c>
      <c r="F237" t="s">
        <v>448</v>
      </c>
      <c r="G237" s="1">
        <v>44275</v>
      </c>
      <c r="H237" s="1" t="str">
        <f t="shared" si="15"/>
        <v>marzo</v>
      </c>
      <c r="I237">
        <v>127702176</v>
      </c>
      <c r="J237" s="1">
        <v>44318</v>
      </c>
      <c r="L237" s="2">
        <v>205.7</v>
      </c>
      <c r="M237" s="2">
        <v>117.11</v>
      </c>
      <c r="N237" s="2">
        <v>1803371.9</v>
      </c>
      <c r="O237" s="2">
        <v>1026703.37</v>
      </c>
      <c r="P237">
        <v>2485</v>
      </c>
      <c r="Q237">
        <v>8767</v>
      </c>
      <c r="R237">
        <f t="shared" si="16"/>
        <v>125</v>
      </c>
      <c r="S237">
        <f t="shared" si="17"/>
        <v>264</v>
      </c>
      <c r="T237" s="6">
        <v>0.05</v>
      </c>
      <c r="U237" s="6">
        <v>0.03</v>
      </c>
      <c r="V237">
        <f t="shared" si="18"/>
        <v>389</v>
      </c>
      <c r="W237" s="7">
        <f t="shared" si="19"/>
        <v>421</v>
      </c>
    </row>
    <row r="238" spans="1:23" x14ac:dyDescent="0.25">
      <c r="A238" t="s">
        <v>394</v>
      </c>
      <c r="B238" s="8" t="s">
        <v>17</v>
      </c>
      <c r="C238" t="s">
        <v>116</v>
      </c>
      <c r="D238" t="s">
        <v>463</v>
      </c>
      <c r="E238" t="s">
        <v>461</v>
      </c>
      <c r="F238" t="s">
        <v>448</v>
      </c>
      <c r="G238" s="1">
        <v>44303</v>
      </c>
      <c r="H238" s="1" t="str">
        <f t="shared" si="15"/>
        <v>abril</v>
      </c>
      <c r="I238">
        <v>164705932</v>
      </c>
      <c r="J238" s="1">
        <v>44347</v>
      </c>
      <c r="L238" s="2">
        <v>651.21</v>
      </c>
      <c r="M238" s="2">
        <v>524.96</v>
      </c>
      <c r="N238" s="2">
        <v>5860890</v>
      </c>
      <c r="O238" s="2">
        <v>4724640</v>
      </c>
      <c r="P238">
        <v>8367</v>
      </c>
      <c r="Q238">
        <v>9000</v>
      </c>
      <c r="R238">
        <f t="shared" si="16"/>
        <v>419</v>
      </c>
      <c r="S238">
        <f t="shared" si="17"/>
        <v>270</v>
      </c>
      <c r="T238" s="6">
        <v>0.05</v>
      </c>
      <c r="U238" s="6">
        <v>0.03</v>
      </c>
      <c r="V238">
        <f t="shared" si="18"/>
        <v>689</v>
      </c>
      <c r="W238" s="7">
        <f t="shared" si="19"/>
        <v>745</v>
      </c>
    </row>
    <row r="239" spans="1:23" x14ac:dyDescent="0.25">
      <c r="A239" t="s">
        <v>395</v>
      </c>
      <c r="B239" s="8" t="s">
        <v>20</v>
      </c>
      <c r="C239" t="s">
        <v>256</v>
      </c>
      <c r="D239" t="s">
        <v>463</v>
      </c>
      <c r="E239" t="s">
        <v>461</v>
      </c>
      <c r="F239" t="s">
        <v>449</v>
      </c>
      <c r="G239" s="1">
        <v>43971</v>
      </c>
      <c r="H239" s="1" t="str">
        <f t="shared" si="15"/>
        <v>mayo</v>
      </c>
      <c r="I239">
        <v>920174348</v>
      </c>
      <c r="J239" s="1">
        <v>43981</v>
      </c>
      <c r="L239" s="2">
        <v>154.06</v>
      </c>
      <c r="M239" s="2">
        <v>90.93</v>
      </c>
      <c r="N239" s="2">
        <v>1370055.58</v>
      </c>
      <c r="O239" s="2">
        <v>808640.49000000011</v>
      </c>
      <c r="P239">
        <v>2312</v>
      </c>
      <c r="Q239">
        <v>8893</v>
      </c>
      <c r="R239">
        <f t="shared" si="16"/>
        <v>116</v>
      </c>
      <c r="S239">
        <f t="shared" si="17"/>
        <v>267</v>
      </c>
      <c r="T239" s="6">
        <v>0.05</v>
      </c>
      <c r="U239" s="6">
        <v>0.03</v>
      </c>
      <c r="V239">
        <f t="shared" si="18"/>
        <v>383</v>
      </c>
      <c r="W239" s="7">
        <f t="shared" si="19"/>
        <v>414</v>
      </c>
    </row>
    <row r="240" spans="1:23" x14ac:dyDescent="0.25">
      <c r="A240" t="s">
        <v>396</v>
      </c>
      <c r="B240" s="8" t="s">
        <v>20</v>
      </c>
      <c r="C240" t="s">
        <v>143</v>
      </c>
      <c r="D240" t="s">
        <v>463</v>
      </c>
      <c r="E240" t="s">
        <v>461</v>
      </c>
      <c r="F240" t="s">
        <v>450</v>
      </c>
      <c r="G240" s="1">
        <v>44868</v>
      </c>
      <c r="H240" s="1" t="str">
        <f t="shared" si="15"/>
        <v>noviembre</v>
      </c>
      <c r="I240">
        <v>534781253</v>
      </c>
      <c r="J240" s="1">
        <v>44895</v>
      </c>
      <c r="L240" s="2">
        <v>421.89</v>
      </c>
      <c r="M240" s="2">
        <v>364.69</v>
      </c>
      <c r="N240" s="2">
        <v>1059787.68</v>
      </c>
      <c r="O240" s="2">
        <v>916101.28</v>
      </c>
      <c r="P240">
        <v>4168</v>
      </c>
      <c r="Q240">
        <v>2512</v>
      </c>
      <c r="R240">
        <f t="shared" si="16"/>
        <v>209</v>
      </c>
      <c r="S240">
        <f t="shared" si="17"/>
        <v>76</v>
      </c>
      <c r="T240" s="6">
        <v>0.05</v>
      </c>
      <c r="U240" s="6">
        <v>0.03</v>
      </c>
      <c r="V240">
        <f t="shared" si="18"/>
        <v>285</v>
      </c>
      <c r="W240" s="7">
        <f t="shared" si="19"/>
        <v>308</v>
      </c>
    </row>
    <row r="241" spans="1:23" x14ac:dyDescent="0.25">
      <c r="A241" t="s">
        <v>397</v>
      </c>
      <c r="B241" s="8" t="s">
        <v>20</v>
      </c>
      <c r="C241" t="s">
        <v>398</v>
      </c>
      <c r="D241" t="s">
        <v>463</v>
      </c>
      <c r="E241" t="s">
        <v>461</v>
      </c>
      <c r="F241" t="s">
        <v>449</v>
      </c>
      <c r="G241" s="1">
        <v>44555</v>
      </c>
      <c r="H241" s="1" t="str">
        <f t="shared" si="15"/>
        <v>diciembre</v>
      </c>
      <c r="I241">
        <v>369512975</v>
      </c>
      <c r="J241" s="1">
        <v>44597</v>
      </c>
      <c r="L241" s="2">
        <v>154.06</v>
      </c>
      <c r="M241" s="2">
        <v>90.93</v>
      </c>
      <c r="N241" s="2">
        <v>917427.3</v>
      </c>
      <c r="O241" s="2">
        <v>541488.15</v>
      </c>
      <c r="P241">
        <v>815</v>
      </c>
      <c r="Q241">
        <v>5955</v>
      </c>
      <c r="R241">
        <f t="shared" si="16"/>
        <v>41</v>
      </c>
      <c r="S241">
        <f t="shared" si="17"/>
        <v>179</v>
      </c>
      <c r="T241" s="6">
        <v>0.05</v>
      </c>
      <c r="U241" s="6">
        <v>0.03</v>
      </c>
      <c r="V241">
        <f t="shared" si="18"/>
        <v>220</v>
      </c>
      <c r="W241" s="7">
        <f t="shared" si="19"/>
        <v>238</v>
      </c>
    </row>
    <row r="242" spans="1:23" x14ac:dyDescent="0.25">
      <c r="A242" t="s">
        <v>399</v>
      </c>
      <c r="B242" s="8" t="s">
        <v>20</v>
      </c>
      <c r="C242" t="s">
        <v>400</v>
      </c>
      <c r="D242" t="s">
        <v>463</v>
      </c>
      <c r="E242" t="s">
        <v>461</v>
      </c>
      <c r="F242" t="s">
        <v>447</v>
      </c>
      <c r="G242" s="1">
        <v>44392</v>
      </c>
      <c r="H242" s="1" t="str">
        <f t="shared" si="15"/>
        <v>julio</v>
      </c>
      <c r="I242">
        <v>955668342</v>
      </c>
      <c r="J242" s="1">
        <v>44434</v>
      </c>
      <c r="L242" s="2">
        <v>9.33</v>
      </c>
      <c r="M242" s="2">
        <v>6.92</v>
      </c>
      <c r="N242" s="2">
        <v>21962.82</v>
      </c>
      <c r="O242" s="2">
        <v>16289.68</v>
      </c>
      <c r="P242">
        <v>1163</v>
      </c>
      <c r="Q242">
        <v>2354</v>
      </c>
      <c r="R242">
        <f t="shared" si="16"/>
        <v>59</v>
      </c>
      <c r="S242">
        <f t="shared" si="17"/>
        <v>71</v>
      </c>
      <c r="T242" s="6">
        <v>0.05</v>
      </c>
      <c r="U242" s="6">
        <v>0.03</v>
      </c>
      <c r="V242">
        <f t="shared" si="18"/>
        <v>130</v>
      </c>
      <c r="W242" s="7">
        <f t="shared" si="19"/>
        <v>141</v>
      </c>
    </row>
    <row r="243" spans="1:23" x14ac:dyDescent="0.25">
      <c r="A243" t="s">
        <v>401</v>
      </c>
      <c r="B243" s="8" t="s">
        <v>24</v>
      </c>
      <c r="C243" t="s">
        <v>109</v>
      </c>
      <c r="D243" t="s">
        <v>463</v>
      </c>
      <c r="E243" t="s">
        <v>461</v>
      </c>
      <c r="F243" t="s">
        <v>447</v>
      </c>
      <c r="G243" s="1">
        <v>44842</v>
      </c>
      <c r="H243" s="1" t="str">
        <f t="shared" si="15"/>
        <v>octubre</v>
      </c>
      <c r="I243">
        <v>644858682</v>
      </c>
      <c r="J243" s="1">
        <v>44869</v>
      </c>
      <c r="L243" s="2">
        <v>421.89</v>
      </c>
      <c r="M243" s="2">
        <v>364.69</v>
      </c>
      <c r="N243" s="2">
        <v>2897962.4099999997</v>
      </c>
      <c r="O243" s="2">
        <v>2505055.61</v>
      </c>
      <c r="P243">
        <v>1156</v>
      </c>
      <c r="Q243">
        <v>6869</v>
      </c>
      <c r="R243">
        <f t="shared" si="16"/>
        <v>58</v>
      </c>
      <c r="S243">
        <f t="shared" si="17"/>
        <v>207</v>
      </c>
      <c r="T243" s="6">
        <v>0.05</v>
      </c>
      <c r="U243" s="6">
        <v>0.03</v>
      </c>
      <c r="V243">
        <f t="shared" si="18"/>
        <v>265</v>
      </c>
      <c r="W243" s="7">
        <f t="shared" si="19"/>
        <v>287</v>
      </c>
    </row>
    <row r="244" spans="1:23" x14ac:dyDescent="0.25">
      <c r="A244" t="s">
        <v>402</v>
      </c>
      <c r="B244" s="8" t="s">
        <v>60</v>
      </c>
      <c r="C244" t="s">
        <v>63</v>
      </c>
      <c r="D244" t="s">
        <v>465</v>
      </c>
      <c r="E244" t="s">
        <v>461</v>
      </c>
      <c r="F244" t="s">
        <v>448</v>
      </c>
      <c r="G244" s="1">
        <v>43905</v>
      </c>
      <c r="H244" s="1" t="str">
        <f t="shared" si="15"/>
        <v>marzo</v>
      </c>
      <c r="I244">
        <v>559007823</v>
      </c>
      <c r="J244" s="1">
        <v>43939</v>
      </c>
      <c r="L244" s="2">
        <v>154.06</v>
      </c>
      <c r="M244" s="2">
        <v>90.93</v>
      </c>
      <c r="N244" s="2">
        <v>260669.52</v>
      </c>
      <c r="O244" s="2">
        <v>153853.56</v>
      </c>
      <c r="P244">
        <v>8767</v>
      </c>
      <c r="Q244">
        <v>1692</v>
      </c>
      <c r="R244">
        <f t="shared" si="16"/>
        <v>439</v>
      </c>
      <c r="S244">
        <f t="shared" si="17"/>
        <v>51</v>
      </c>
      <c r="T244" s="6">
        <v>0.05</v>
      </c>
      <c r="U244" s="6">
        <v>0.03</v>
      </c>
      <c r="V244">
        <f t="shared" si="18"/>
        <v>490</v>
      </c>
      <c r="W244" s="7">
        <f t="shared" si="19"/>
        <v>530</v>
      </c>
    </row>
    <row r="245" spans="1:23" x14ac:dyDescent="0.25">
      <c r="A245" t="s">
        <v>320</v>
      </c>
      <c r="B245" s="8" t="s">
        <v>10</v>
      </c>
      <c r="C245" t="s">
        <v>376</v>
      </c>
      <c r="D245" t="s">
        <v>465</v>
      </c>
      <c r="E245" t="s">
        <v>461</v>
      </c>
      <c r="F245" t="s">
        <v>450</v>
      </c>
      <c r="G245" s="1">
        <v>43905</v>
      </c>
      <c r="H245" s="1" t="str">
        <f t="shared" si="15"/>
        <v>marzo</v>
      </c>
      <c r="I245">
        <v>540352094</v>
      </c>
      <c r="J245" s="1">
        <v>43920</v>
      </c>
      <c r="L245" s="2">
        <v>47.45</v>
      </c>
      <c r="M245" s="2">
        <v>31.79</v>
      </c>
      <c r="N245" s="2">
        <v>49680.15</v>
      </c>
      <c r="O245" s="2">
        <v>33284.129999999997</v>
      </c>
      <c r="P245">
        <v>9000</v>
      </c>
      <c r="Q245">
        <v>1047</v>
      </c>
      <c r="R245">
        <f t="shared" si="16"/>
        <v>450</v>
      </c>
      <c r="S245">
        <f t="shared" si="17"/>
        <v>32</v>
      </c>
      <c r="T245" s="6">
        <v>0.05</v>
      </c>
      <c r="U245" s="6">
        <v>0.03</v>
      </c>
      <c r="V245">
        <f t="shared" si="18"/>
        <v>482</v>
      </c>
      <c r="W245" s="7">
        <f t="shared" si="19"/>
        <v>521</v>
      </c>
    </row>
    <row r="246" spans="1:23" x14ac:dyDescent="0.25">
      <c r="A246" t="s">
        <v>403</v>
      </c>
      <c r="B246" s="8" t="s">
        <v>20</v>
      </c>
      <c r="C246" t="s">
        <v>44</v>
      </c>
      <c r="D246" t="s">
        <v>465</v>
      </c>
      <c r="E246" t="s">
        <v>461</v>
      </c>
      <c r="F246" t="s">
        <v>447</v>
      </c>
      <c r="G246" s="1">
        <v>44701</v>
      </c>
      <c r="H246" s="1" t="str">
        <f t="shared" si="15"/>
        <v>mayo</v>
      </c>
      <c r="I246">
        <v>501440322</v>
      </c>
      <c r="J246" s="1">
        <v>44711</v>
      </c>
      <c r="L246" s="2">
        <v>651.21</v>
      </c>
      <c r="M246" s="2">
        <v>524.96</v>
      </c>
      <c r="N246" s="2">
        <v>4030338.6900000004</v>
      </c>
      <c r="O246" s="2">
        <v>3248977.4400000004</v>
      </c>
      <c r="P246">
        <v>8893</v>
      </c>
      <c r="Q246">
        <v>6189</v>
      </c>
      <c r="R246">
        <f t="shared" si="16"/>
        <v>445</v>
      </c>
      <c r="S246">
        <f t="shared" si="17"/>
        <v>186</v>
      </c>
      <c r="T246" s="6">
        <v>0.05</v>
      </c>
      <c r="U246" s="6">
        <v>0.03</v>
      </c>
      <c r="V246">
        <f t="shared" si="18"/>
        <v>631</v>
      </c>
      <c r="W246" s="7">
        <f t="shared" si="19"/>
        <v>682</v>
      </c>
    </row>
    <row r="247" spans="1:23" x14ac:dyDescent="0.25">
      <c r="A247" t="s">
        <v>404</v>
      </c>
      <c r="B247" s="8" t="s">
        <v>60</v>
      </c>
      <c r="C247" t="s">
        <v>405</v>
      </c>
      <c r="D247" t="s">
        <v>465</v>
      </c>
      <c r="E247" t="s">
        <v>461</v>
      </c>
      <c r="F247" t="s">
        <v>447</v>
      </c>
      <c r="G247" s="1">
        <v>44212</v>
      </c>
      <c r="H247" s="1" t="str">
        <f t="shared" si="15"/>
        <v>enero</v>
      </c>
      <c r="I247">
        <v>875133836</v>
      </c>
      <c r="J247" s="1">
        <v>44233</v>
      </c>
      <c r="L247" s="2">
        <v>668.27</v>
      </c>
      <c r="M247" s="2">
        <v>502.54</v>
      </c>
      <c r="N247" s="2">
        <v>269981.08</v>
      </c>
      <c r="O247" s="2">
        <v>203026.16</v>
      </c>
      <c r="P247">
        <v>2512</v>
      </c>
      <c r="Q247">
        <v>404</v>
      </c>
      <c r="R247">
        <f t="shared" si="16"/>
        <v>126</v>
      </c>
      <c r="S247">
        <f t="shared" si="17"/>
        <v>13</v>
      </c>
      <c r="T247" s="6">
        <v>0.05</v>
      </c>
      <c r="U247" s="6">
        <v>0.03</v>
      </c>
      <c r="V247">
        <f t="shared" si="18"/>
        <v>139</v>
      </c>
      <c r="W247" s="7">
        <f t="shared" si="19"/>
        <v>151</v>
      </c>
    </row>
    <row r="248" spans="1:23" x14ac:dyDescent="0.25">
      <c r="A248" t="s">
        <v>406</v>
      </c>
      <c r="B248" s="8" t="s">
        <v>17</v>
      </c>
      <c r="C248" t="s">
        <v>188</v>
      </c>
      <c r="D248" t="s">
        <v>465</v>
      </c>
      <c r="E248" t="s">
        <v>461</v>
      </c>
      <c r="F248" t="s">
        <v>447</v>
      </c>
      <c r="G248" s="1">
        <v>44158</v>
      </c>
      <c r="H248" s="1" t="str">
        <f t="shared" si="15"/>
        <v>noviembre</v>
      </c>
      <c r="I248">
        <v>364606463</v>
      </c>
      <c r="J248" s="1">
        <v>44198</v>
      </c>
      <c r="L248" s="2">
        <v>109.28</v>
      </c>
      <c r="M248" s="2">
        <v>35.840000000000003</v>
      </c>
      <c r="N248" s="2">
        <v>438212.8</v>
      </c>
      <c r="O248" s="2">
        <v>143718.40000000002</v>
      </c>
      <c r="P248">
        <v>5955</v>
      </c>
      <c r="Q248">
        <v>4010</v>
      </c>
      <c r="R248">
        <f t="shared" si="16"/>
        <v>298</v>
      </c>
      <c r="S248">
        <f t="shared" si="17"/>
        <v>121</v>
      </c>
      <c r="T248" s="6">
        <v>0.05</v>
      </c>
      <c r="U248" s="6">
        <v>0.03</v>
      </c>
      <c r="V248">
        <f t="shared" si="18"/>
        <v>419</v>
      </c>
      <c r="W248" s="7">
        <f t="shared" si="19"/>
        <v>453</v>
      </c>
    </row>
    <row r="249" spans="1:23" x14ac:dyDescent="0.25">
      <c r="A249" t="s">
        <v>407</v>
      </c>
      <c r="B249" s="8" t="s">
        <v>17</v>
      </c>
      <c r="C249" t="s">
        <v>18</v>
      </c>
      <c r="D249" t="s">
        <v>465</v>
      </c>
      <c r="E249" t="s">
        <v>461</v>
      </c>
      <c r="F249" t="s">
        <v>449</v>
      </c>
      <c r="G249" s="1">
        <v>44316</v>
      </c>
      <c r="H249" s="1" t="str">
        <f t="shared" si="15"/>
        <v>abril</v>
      </c>
      <c r="I249">
        <v>893344533</v>
      </c>
      <c r="J249" s="1">
        <v>44336</v>
      </c>
      <c r="L249" s="2">
        <v>9.33</v>
      </c>
      <c r="M249" s="2">
        <v>6.92</v>
      </c>
      <c r="N249" s="2">
        <v>87272.82</v>
      </c>
      <c r="O249" s="2">
        <v>64729.68</v>
      </c>
      <c r="P249">
        <v>2354</v>
      </c>
      <c r="Q249">
        <v>9354</v>
      </c>
      <c r="R249">
        <f t="shared" si="16"/>
        <v>118</v>
      </c>
      <c r="S249">
        <f t="shared" si="17"/>
        <v>281</v>
      </c>
      <c r="T249" s="6">
        <v>0.05</v>
      </c>
      <c r="U249" s="6">
        <v>0.03</v>
      </c>
      <c r="V249">
        <f t="shared" si="18"/>
        <v>399</v>
      </c>
      <c r="W249" s="7">
        <f t="shared" si="19"/>
        <v>431</v>
      </c>
    </row>
    <row r="250" spans="1:23" x14ac:dyDescent="0.25">
      <c r="A250" t="s">
        <v>408</v>
      </c>
      <c r="B250" s="8" t="s">
        <v>20</v>
      </c>
      <c r="C250" t="s">
        <v>409</v>
      </c>
      <c r="D250" t="s">
        <v>465</v>
      </c>
      <c r="E250" t="s">
        <v>461</v>
      </c>
      <c r="F250" t="s">
        <v>447</v>
      </c>
      <c r="G250" s="1">
        <v>44089</v>
      </c>
      <c r="H250" s="1" t="str">
        <f t="shared" si="15"/>
        <v>septiembre</v>
      </c>
      <c r="I250">
        <v>855146872</v>
      </c>
      <c r="J250" s="1">
        <v>44094</v>
      </c>
      <c r="L250" s="2">
        <v>9.33</v>
      </c>
      <c r="M250" s="2">
        <v>6.92</v>
      </c>
      <c r="N250" s="2">
        <v>54281.94</v>
      </c>
      <c r="O250" s="2">
        <v>40260.559999999998</v>
      </c>
      <c r="P250">
        <v>6869</v>
      </c>
      <c r="Q250">
        <v>5818</v>
      </c>
      <c r="R250">
        <f t="shared" si="16"/>
        <v>344</v>
      </c>
      <c r="S250">
        <f t="shared" si="17"/>
        <v>175</v>
      </c>
      <c r="T250" s="6">
        <v>0.05</v>
      </c>
      <c r="U250" s="6">
        <v>0.03</v>
      </c>
      <c r="V250">
        <f t="shared" si="18"/>
        <v>519</v>
      </c>
      <c r="W250" s="7">
        <f t="shared" si="19"/>
        <v>561</v>
      </c>
    </row>
    <row r="251" spans="1:23" x14ac:dyDescent="0.25">
      <c r="A251" t="s">
        <v>410</v>
      </c>
      <c r="B251" s="8" t="s">
        <v>17</v>
      </c>
      <c r="C251" t="s">
        <v>411</v>
      </c>
      <c r="D251" t="s">
        <v>465</v>
      </c>
      <c r="E251" t="s">
        <v>461</v>
      </c>
      <c r="F251" t="s">
        <v>447</v>
      </c>
      <c r="G251" s="1">
        <v>44073</v>
      </c>
      <c r="H251" s="1" t="str">
        <f t="shared" si="15"/>
        <v>agosto</v>
      </c>
      <c r="I251">
        <v>964124810</v>
      </c>
      <c r="J251" s="1">
        <v>44074</v>
      </c>
      <c r="L251" s="2">
        <v>437.2</v>
      </c>
      <c r="M251" s="2">
        <v>263.33</v>
      </c>
      <c r="N251" s="2">
        <v>2103369.1999999997</v>
      </c>
      <c r="O251" s="2">
        <v>1266880.6299999999</v>
      </c>
      <c r="P251">
        <v>1692</v>
      </c>
      <c r="Q251">
        <v>4811</v>
      </c>
      <c r="R251">
        <f t="shared" si="16"/>
        <v>85</v>
      </c>
      <c r="S251">
        <f t="shared" si="17"/>
        <v>145</v>
      </c>
      <c r="T251" s="6">
        <v>0.05</v>
      </c>
      <c r="U251" s="6">
        <v>0.03</v>
      </c>
      <c r="V251">
        <f t="shared" si="18"/>
        <v>230</v>
      </c>
      <c r="W251" s="7">
        <f t="shared" si="19"/>
        <v>249</v>
      </c>
    </row>
    <row r="252" spans="1:23" x14ac:dyDescent="0.25">
      <c r="A252" t="s">
        <v>412</v>
      </c>
      <c r="B252" s="8" t="s">
        <v>20</v>
      </c>
      <c r="C252" t="s">
        <v>52</v>
      </c>
      <c r="D252" t="s">
        <v>12</v>
      </c>
      <c r="E252" t="s">
        <v>462</v>
      </c>
      <c r="F252" t="s">
        <v>447</v>
      </c>
      <c r="G252" s="1">
        <v>44484</v>
      </c>
      <c r="H252" s="1" t="str">
        <f t="shared" si="15"/>
        <v>octubre</v>
      </c>
      <c r="I252">
        <v>204702174</v>
      </c>
      <c r="J252" s="1">
        <v>44486</v>
      </c>
      <c r="L252" s="2">
        <v>152.58000000000001</v>
      </c>
      <c r="M252" s="2">
        <v>97.44</v>
      </c>
      <c r="N252" s="2">
        <v>728874.66</v>
      </c>
      <c r="O252" s="2">
        <v>465470.88</v>
      </c>
      <c r="P252">
        <v>1047</v>
      </c>
      <c r="Q252">
        <v>4777</v>
      </c>
      <c r="R252">
        <f t="shared" si="16"/>
        <v>53</v>
      </c>
      <c r="S252">
        <f t="shared" si="17"/>
        <v>144</v>
      </c>
      <c r="T252" s="6">
        <v>0.05</v>
      </c>
      <c r="U252" s="6">
        <v>0.03</v>
      </c>
      <c r="V252">
        <f t="shared" si="18"/>
        <v>197</v>
      </c>
      <c r="W252" s="7">
        <f t="shared" si="19"/>
        <v>213</v>
      </c>
    </row>
    <row r="253" spans="1:23" x14ac:dyDescent="0.25">
      <c r="A253" t="s">
        <v>413</v>
      </c>
      <c r="B253" s="8" t="s">
        <v>20</v>
      </c>
      <c r="C253" t="s">
        <v>256</v>
      </c>
      <c r="D253" t="s">
        <v>15</v>
      </c>
      <c r="E253" t="s">
        <v>462</v>
      </c>
      <c r="F253" t="s">
        <v>450</v>
      </c>
      <c r="G253" s="1">
        <v>44645</v>
      </c>
      <c r="H253" s="1" t="str">
        <f t="shared" si="15"/>
        <v>marzo</v>
      </c>
      <c r="I253">
        <v>781615293</v>
      </c>
      <c r="J253" s="1">
        <v>44661</v>
      </c>
      <c r="L253" s="2">
        <v>421.89</v>
      </c>
      <c r="M253" s="2">
        <v>364.69</v>
      </c>
      <c r="N253" s="2">
        <v>2611077.21</v>
      </c>
      <c r="O253" s="2">
        <v>2257066.41</v>
      </c>
      <c r="P253">
        <v>6189</v>
      </c>
      <c r="Q253">
        <v>6189</v>
      </c>
      <c r="R253">
        <f t="shared" si="16"/>
        <v>310</v>
      </c>
      <c r="S253">
        <f t="shared" si="17"/>
        <v>186</v>
      </c>
      <c r="T253" s="6">
        <v>0.05</v>
      </c>
      <c r="U253" s="6">
        <v>0.03</v>
      </c>
      <c r="V253">
        <f t="shared" si="18"/>
        <v>496</v>
      </c>
      <c r="W253" s="7">
        <f t="shared" si="19"/>
        <v>536</v>
      </c>
    </row>
    <row r="254" spans="1:23" x14ac:dyDescent="0.25">
      <c r="A254" t="s">
        <v>414</v>
      </c>
      <c r="B254" s="8" t="s">
        <v>10</v>
      </c>
      <c r="C254" t="s">
        <v>164</v>
      </c>
      <c r="D254" t="s">
        <v>29</v>
      </c>
      <c r="E254" t="s">
        <v>462</v>
      </c>
      <c r="F254" t="s">
        <v>448</v>
      </c>
      <c r="G254" s="1">
        <v>44546</v>
      </c>
      <c r="H254" s="1" t="str">
        <f t="shared" si="15"/>
        <v>diciembre</v>
      </c>
      <c r="I254">
        <v>469912993</v>
      </c>
      <c r="J254" s="1">
        <v>44583</v>
      </c>
      <c r="L254" s="2">
        <v>47.45</v>
      </c>
      <c r="M254" s="2">
        <v>31.79</v>
      </c>
      <c r="N254" s="2">
        <v>310892.40000000002</v>
      </c>
      <c r="O254" s="2">
        <v>208288.08</v>
      </c>
      <c r="P254">
        <v>404</v>
      </c>
      <c r="Q254">
        <v>6552</v>
      </c>
      <c r="R254">
        <f t="shared" si="16"/>
        <v>21</v>
      </c>
      <c r="S254">
        <f t="shared" si="17"/>
        <v>197</v>
      </c>
      <c r="T254" s="6">
        <v>0.05</v>
      </c>
      <c r="U254" s="6">
        <v>0.03</v>
      </c>
      <c r="V254">
        <f t="shared" si="18"/>
        <v>218</v>
      </c>
      <c r="W254" s="7">
        <f t="shared" si="19"/>
        <v>236</v>
      </c>
    </row>
    <row r="255" spans="1:23" x14ac:dyDescent="0.25">
      <c r="A255" t="s">
        <v>415</v>
      </c>
      <c r="B255" s="8" t="s">
        <v>20</v>
      </c>
      <c r="C255" t="s">
        <v>121</v>
      </c>
      <c r="D255" t="s">
        <v>34</v>
      </c>
      <c r="E255" t="s">
        <v>462</v>
      </c>
      <c r="F255" t="s">
        <v>447</v>
      </c>
      <c r="G255" s="1">
        <v>44325</v>
      </c>
      <c r="H255" s="1" t="str">
        <f t="shared" si="15"/>
        <v>mayo</v>
      </c>
      <c r="I255">
        <v>264956605</v>
      </c>
      <c r="J255" s="1">
        <v>44351</v>
      </c>
      <c r="L255" s="2">
        <v>437.2</v>
      </c>
      <c r="M255" s="2">
        <v>263.33</v>
      </c>
      <c r="N255" s="2">
        <v>2361754.4</v>
      </c>
      <c r="O255" s="2">
        <v>1422508.66</v>
      </c>
      <c r="P255">
        <v>4010</v>
      </c>
      <c r="Q255">
        <v>5402</v>
      </c>
      <c r="R255">
        <f t="shared" si="16"/>
        <v>201</v>
      </c>
      <c r="S255">
        <f t="shared" si="17"/>
        <v>163</v>
      </c>
      <c r="T255" s="6">
        <v>0.05</v>
      </c>
      <c r="U255" s="6">
        <v>0.03</v>
      </c>
      <c r="V255">
        <f t="shared" si="18"/>
        <v>364</v>
      </c>
      <c r="W255" s="7">
        <f t="shared" si="19"/>
        <v>394</v>
      </c>
    </row>
    <row r="256" spans="1:23" x14ac:dyDescent="0.25">
      <c r="A256" t="s">
        <v>416</v>
      </c>
      <c r="B256" s="8" t="s">
        <v>60</v>
      </c>
      <c r="C256" t="s">
        <v>417</v>
      </c>
      <c r="D256" t="s">
        <v>12</v>
      </c>
      <c r="E256" t="s">
        <v>462</v>
      </c>
      <c r="F256" t="s">
        <v>447</v>
      </c>
      <c r="G256" s="1">
        <v>44786</v>
      </c>
      <c r="H256" s="1" t="str">
        <f t="shared" si="15"/>
        <v>agosto</v>
      </c>
      <c r="I256">
        <v>332419955</v>
      </c>
      <c r="J256" s="1">
        <v>44816</v>
      </c>
      <c r="L256" s="2">
        <v>152.58000000000001</v>
      </c>
      <c r="M256" s="2">
        <v>97.44</v>
      </c>
      <c r="N256" s="2">
        <v>1420062.06</v>
      </c>
      <c r="O256" s="2">
        <v>906874.08</v>
      </c>
      <c r="P256">
        <v>9354</v>
      </c>
      <c r="Q256">
        <v>9307</v>
      </c>
      <c r="R256">
        <f t="shared" si="16"/>
        <v>468</v>
      </c>
      <c r="S256">
        <f t="shared" si="17"/>
        <v>280</v>
      </c>
      <c r="T256" s="6">
        <v>0.05</v>
      </c>
      <c r="U256" s="6">
        <v>0.03</v>
      </c>
      <c r="V256">
        <f t="shared" si="18"/>
        <v>748</v>
      </c>
      <c r="W256" s="7">
        <f t="shared" si="19"/>
        <v>808</v>
      </c>
    </row>
    <row r="257" spans="1:23" x14ac:dyDescent="0.25">
      <c r="A257" t="s">
        <v>418</v>
      </c>
      <c r="B257" s="8" t="s">
        <v>24</v>
      </c>
      <c r="C257" t="s">
        <v>419</v>
      </c>
      <c r="D257" t="s">
        <v>12</v>
      </c>
      <c r="E257" t="s">
        <v>462</v>
      </c>
      <c r="F257" t="s">
        <v>450</v>
      </c>
      <c r="G257" s="1">
        <v>44795</v>
      </c>
      <c r="H257" s="1" t="str">
        <f t="shared" si="15"/>
        <v>agosto</v>
      </c>
      <c r="I257">
        <v>458289372</v>
      </c>
      <c r="J257" s="1">
        <v>44803</v>
      </c>
      <c r="L257" s="2">
        <v>152.58000000000001</v>
      </c>
      <c r="M257" s="2">
        <v>97.44</v>
      </c>
      <c r="N257" s="2">
        <v>1047309.1200000001</v>
      </c>
      <c r="O257" s="2">
        <v>668828.16000000003</v>
      </c>
      <c r="P257">
        <v>5818</v>
      </c>
      <c r="Q257">
        <v>6864</v>
      </c>
      <c r="R257">
        <f t="shared" si="16"/>
        <v>291</v>
      </c>
      <c r="S257">
        <f t="shared" si="17"/>
        <v>206</v>
      </c>
      <c r="T257" s="6">
        <v>0.05</v>
      </c>
      <c r="U257" s="6">
        <v>0.03</v>
      </c>
      <c r="V257">
        <f t="shared" si="18"/>
        <v>497</v>
      </c>
      <c r="W257" s="7">
        <f t="shared" si="19"/>
        <v>537</v>
      </c>
    </row>
    <row r="258" spans="1:23" x14ac:dyDescent="0.25">
      <c r="A258" t="s">
        <v>420</v>
      </c>
      <c r="B258" s="8" t="s">
        <v>10</v>
      </c>
      <c r="C258" t="s">
        <v>172</v>
      </c>
      <c r="D258" t="s">
        <v>36</v>
      </c>
      <c r="E258" t="s">
        <v>462</v>
      </c>
      <c r="F258" t="s">
        <v>448</v>
      </c>
      <c r="G258" s="1">
        <v>43886</v>
      </c>
      <c r="H258" s="1" t="str">
        <f t="shared" si="15"/>
        <v>febrero</v>
      </c>
      <c r="I258">
        <v>498863685</v>
      </c>
      <c r="J258" s="1">
        <v>43898</v>
      </c>
      <c r="L258" s="2">
        <v>81.73</v>
      </c>
      <c r="M258" s="2">
        <v>56.67</v>
      </c>
      <c r="N258" s="2">
        <v>302809.65000000002</v>
      </c>
      <c r="O258" s="2">
        <v>209962.35</v>
      </c>
      <c r="P258">
        <v>4811</v>
      </c>
      <c r="Q258">
        <v>3705</v>
      </c>
      <c r="R258">
        <f t="shared" si="16"/>
        <v>241</v>
      </c>
      <c r="S258">
        <f t="shared" si="17"/>
        <v>112</v>
      </c>
      <c r="T258" s="6">
        <v>0.05</v>
      </c>
      <c r="U258" s="6">
        <v>0.03</v>
      </c>
      <c r="V258">
        <f t="shared" si="18"/>
        <v>353</v>
      </c>
      <c r="W258" s="7">
        <f t="shared" si="19"/>
        <v>382</v>
      </c>
    </row>
    <row r="259" spans="1:23" x14ac:dyDescent="0.25">
      <c r="A259" t="s">
        <v>421</v>
      </c>
      <c r="B259" s="8" t="s">
        <v>60</v>
      </c>
      <c r="C259" t="s">
        <v>422</v>
      </c>
      <c r="D259" t="s">
        <v>29</v>
      </c>
      <c r="E259" t="s">
        <v>462</v>
      </c>
      <c r="F259" t="s">
        <v>449</v>
      </c>
      <c r="G259" s="1">
        <v>44870</v>
      </c>
      <c r="H259" s="1" t="str">
        <f t="shared" ref="H259:H280" si="20">TEXT(G259,"mmmm")</f>
        <v>noviembre</v>
      </c>
      <c r="I259">
        <v>830754220</v>
      </c>
      <c r="J259" s="1">
        <v>44872</v>
      </c>
      <c r="L259" s="2">
        <v>47.45</v>
      </c>
      <c r="M259" s="2">
        <v>31.79</v>
      </c>
      <c r="N259" s="2">
        <v>355400.5</v>
      </c>
      <c r="O259" s="2">
        <v>238107.1</v>
      </c>
      <c r="P259">
        <v>4777</v>
      </c>
      <c r="Q259">
        <v>7490</v>
      </c>
      <c r="R259">
        <f t="shared" ref="R259:R280" si="21">ROUNDUP(P259*T259,0)</f>
        <v>239</v>
      </c>
      <c r="S259">
        <f t="shared" ref="S259:S280" si="22">ROUNDUP(Q259*U259,0)</f>
        <v>225</v>
      </c>
      <c r="T259" s="6">
        <v>0.05</v>
      </c>
      <c r="U259" s="6">
        <v>0.03</v>
      </c>
      <c r="V259">
        <f t="shared" ref="V259:V280" si="23">R259+S259</f>
        <v>464</v>
      </c>
      <c r="W259" s="7">
        <f t="shared" ref="W259:W280" si="24">ROUNDUP(V259*(T259+U259)+V259,0)</f>
        <v>502</v>
      </c>
    </row>
    <row r="260" spans="1:23" x14ac:dyDescent="0.25">
      <c r="A260" t="s">
        <v>423</v>
      </c>
      <c r="B260" s="8" t="s">
        <v>60</v>
      </c>
      <c r="C260" t="s">
        <v>424</v>
      </c>
      <c r="D260" t="s">
        <v>26</v>
      </c>
      <c r="E260" t="s">
        <v>462</v>
      </c>
      <c r="F260" t="s">
        <v>448</v>
      </c>
      <c r="G260" s="1">
        <v>43922</v>
      </c>
      <c r="H260" s="1" t="str">
        <f t="shared" si="20"/>
        <v>abril</v>
      </c>
      <c r="I260">
        <v>100884807</v>
      </c>
      <c r="J260" s="1">
        <v>43951</v>
      </c>
      <c r="L260" s="2">
        <v>255.28</v>
      </c>
      <c r="M260" s="2">
        <v>159.41999999999999</v>
      </c>
      <c r="N260" s="2">
        <v>743120.08</v>
      </c>
      <c r="O260" s="2">
        <v>464071.61999999994</v>
      </c>
      <c r="P260">
        <v>6189</v>
      </c>
      <c r="Q260">
        <v>2911</v>
      </c>
      <c r="R260">
        <f t="shared" si="21"/>
        <v>310</v>
      </c>
      <c r="S260">
        <f t="shared" si="22"/>
        <v>88</v>
      </c>
      <c r="T260" s="6">
        <v>0.05</v>
      </c>
      <c r="U260" s="6">
        <v>0.03</v>
      </c>
      <c r="V260">
        <f t="shared" si="23"/>
        <v>398</v>
      </c>
      <c r="W260" s="7">
        <f t="shared" si="24"/>
        <v>430</v>
      </c>
    </row>
    <row r="261" spans="1:23" x14ac:dyDescent="0.25">
      <c r="A261" t="s">
        <v>298</v>
      </c>
      <c r="B261" s="8" t="s">
        <v>10</v>
      </c>
      <c r="C261" t="s">
        <v>308</v>
      </c>
      <c r="D261" t="s">
        <v>464</v>
      </c>
      <c r="E261" t="s">
        <v>462</v>
      </c>
      <c r="F261" t="s">
        <v>448</v>
      </c>
      <c r="G261" s="1">
        <v>44668</v>
      </c>
      <c r="H261" s="1" t="str">
        <f t="shared" si="20"/>
        <v>abril</v>
      </c>
      <c r="I261">
        <v>176491773</v>
      </c>
      <c r="J261" s="1">
        <v>44675</v>
      </c>
      <c r="L261" s="2">
        <v>421.89</v>
      </c>
      <c r="M261" s="2">
        <v>364.69</v>
      </c>
      <c r="N261" s="2">
        <v>2823287.88</v>
      </c>
      <c r="O261" s="2">
        <v>2440505.48</v>
      </c>
      <c r="P261">
        <v>6552</v>
      </c>
      <c r="Q261">
        <v>6692</v>
      </c>
      <c r="R261">
        <f t="shared" si="21"/>
        <v>328</v>
      </c>
      <c r="S261">
        <f t="shared" si="22"/>
        <v>201</v>
      </c>
      <c r="T261" s="6">
        <v>0.05</v>
      </c>
      <c r="U261" s="6">
        <v>0.03</v>
      </c>
      <c r="V261">
        <f t="shared" si="23"/>
        <v>529</v>
      </c>
      <c r="W261" s="7">
        <f t="shared" si="24"/>
        <v>572</v>
      </c>
    </row>
    <row r="262" spans="1:23" x14ac:dyDescent="0.25">
      <c r="A262" t="s">
        <v>425</v>
      </c>
      <c r="B262" s="8" t="s">
        <v>20</v>
      </c>
      <c r="C262" t="s">
        <v>44</v>
      </c>
      <c r="D262" t="s">
        <v>464</v>
      </c>
      <c r="E262" t="s">
        <v>462</v>
      </c>
      <c r="F262" t="s">
        <v>449</v>
      </c>
      <c r="G262" s="1">
        <v>44099</v>
      </c>
      <c r="H262" s="1" t="str">
        <f t="shared" si="20"/>
        <v>septiembre</v>
      </c>
      <c r="I262">
        <v>295123946</v>
      </c>
      <c r="J262" s="1">
        <v>44138</v>
      </c>
      <c r="L262" s="2">
        <v>421.89</v>
      </c>
      <c r="M262" s="2">
        <v>364.69</v>
      </c>
      <c r="N262" s="2">
        <v>1092273.21</v>
      </c>
      <c r="O262" s="2">
        <v>944182.41</v>
      </c>
      <c r="P262">
        <v>5402</v>
      </c>
      <c r="Q262">
        <v>2589</v>
      </c>
      <c r="R262">
        <f t="shared" si="21"/>
        <v>271</v>
      </c>
      <c r="S262">
        <f t="shared" si="22"/>
        <v>78</v>
      </c>
      <c r="T262" s="6">
        <v>0.05</v>
      </c>
      <c r="U262" s="6">
        <v>0.03</v>
      </c>
      <c r="V262">
        <f t="shared" si="23"/>
        <v>349</v>
      </c>
      <c r="W262" s="7">
        <f t="shared" si="24"/>
        <v>377</v>
      </c>
    </row>
    <row r="263" spans="1:23" x14ac:dyDescent="0.25">
      <c r="A263" t="s">
        <v>426</v>
      </c>
      <c r="B263" s="8" t="s">
        <v>60</v>
      </c>
      <c r="C263" t="s">
        <v>227</v>
      </c>
      <c r="D263" t="s">
        <v>464</v>
      </c>
      <c r="E263" t="s">
        <v>462</v>
      </c>
      <c r="F263" t="s">
        <v>449</v>
      </c>
      <c r="G263" s="1">
        <v>44568</v>
      </c>
      <c r="H263" s="1" t="str">
        <f t="shared" si="20"/>
        <v>enero</v>
      </c>
      <c r="I263">
        <v>214642655</v>
      </c>
      <c r="J263" s="1">
        <v>44606</v>
      </c>
      <c r="L263" s="2">
        <v>81.73</v>
      </c>
      <c r="M263" s="2">
        <v>56.67</v>
      </c>
      <c r="N263" s="2">
        <v>521927.78</v>
      </c>
      <c r="O263" s="2">
        <v>361894.62</v>
      </c>
      <c r="P263">
        <v>9307</v>
      </c>
      <c r="Q263">
        <v>6386</v>
      </c>
      <c r="R263">
        <f t="shared" si="21"/>
        <v>466</v>
      </c>
      <c r="S263">
        <f t="shared" si="22"/>
        <v>192</v>
      </c>
      <c r="T263" s="6">
        <v>0.05</v>
      </c>
      <c r="U263" s="6">
        <v>0.03</v>
      </c>
      <c r="V263">
        <f t="shared" si="23"/>
        <v>658</v>
      </c>
      <c r="W263" s="7">
        <f t="shared" si="24"/>
        <v>711</v>
      </c>
    </row>
    <row r="264" spans="1:23" x14ac:dyDescent="0.25">
      <c r="A264" t="s">
        <v>427</v>
      </c>
      <c r="B264" s="8" t="s">
        <v>10</v>
      </c>
      <c r="C264" t="s">
        <v>428</v>
      </c>
      <c r="D264" t="s">
        <v>464</v>
      </c>
      <c r="E264" t="s">
        <v>462</v>
      </c>
      <c r="F264" t="s">
        <v>450</v>
      </c>
      <c r="G264" s="1">
        <v>43882</v>
      </c>
      <c r="H264" s="1" t="str">
        <f t="shared" si="20"/>
        <v>febrero</v>
      </c>
      <c r="I264">
        <v>663221728</v>
      </c>
      <c r="J264" s="1">
        <v>43891</v>
      </c>
      <c r="L264" s="2">
        <v>421.89</v>
      </c>
      <c r="M264" s="2">
        <v>364.69</v>
      </c>
      <c r="N264" s="2">
        <v>380966.67</v>
      </c>
      <c r="O264" s="2">
        <v>329315.07</v>
      </c>
      <c r="P264">
        <v>6864</v>
      </c>
      <c r="Q264">
        <v>903</v>
      </c>
      <c r="R264">
        <f t="shared" si="21"/>
        <v>344</v>
      </c>
      <c r="S264">
        <f t="shared" si="22"/>
        <v>28</v>
      </c>
      <c r="T264" s="6">
        <v>0.05</v>
      </c>
      <c r="U264" s="6">
        <v>0.03</v>
      </c>
      <c r="V264">
        <f t="shared" si="23"/>
        <v>372</v>
      </c>
      <c r="W264" s="7">
        <f t="shared" si="24"/>
        <v>402</v>
      </c>
    </row>
    <row r="265" spans="1:23" x14ac:dyDescent="0.25">
      <c r="A265" t="s">
        <v>429</v>
      </c>
      <c r="B265" s="8" t="s">
        <v>10</v>
      </c>
      <c r="C265" t="s">
        <v>322</v>
      </c>
      <c r="D265" t="s">
        <v>464</v>
      </c>
      <c r="E265" t="s">
        <v>462</v>
      </c>
      <c r="F265" t="s">
        <v>450</v>
      </c>
      <c r="G265" s="1">
        <v>44167</v>
      </c>
      <c r="H265" s="1" t="str">
        <f t="shared" si="20"/>
        <v>diciembre</v>
      </c>
      <c r="I265">
        <v>189347493</v>
      </c>
      <c r="J265" s="1">
        <v>44186</v>
      </c>
      <c r="L265" s="2">
        <v>109.28</v>
      </c>
      <c r="M265" s="2">
        <v>35.840000000000003</v>
      </c>
      <c r="N265" s="2">
        <v>107750.08</v>
      </c>
      <c r="O265" s="2">
        <v>35338.240000000005</v>
      </c>
      <c r="P265">
        <v>3705</v>
      </c>
      <c r="Q265">
        <v>986</v>
      </c>
      <c r="R265">
        <f t="shared" si="21"/>
        <v>186</v>
      </c>
      <c r="S265">
        <f t="shared" si="22"/>
        <v>30</v>
      </c>
      <c r="T265" s="6">
        <v>0.05</v>
      </c>
      <c r="U265" s="6">
        <v>0.03</v>
      </c>
      <c r="V265">
        <f t="shared" si="23"/>
        <v>216</v>
      </c>
      <c r="W265" s="7">
        <f t="shared" si="24"/>
        <v>234</v>
      </c>
    </row>
    <row r="266" spans="1:23" x14ac:dyDescent="0.25">
      <c r="A266" t="s">
        <v>430</v>
      </c>
      <c r="B266" s="8" t="s">
        <v>17</v>
      </c>
      <c r="C266" t="s">
        <v>166</v>
      </c>
      <c r="D266" t="s">
        <v>464</v>
      </c>
      <c r="E266" t="s">
        <v>462</v>
      </c>
      <c r="F266" t="s">
        <v>448</v>
      </c>
      <c r="G266" s="1">
        <v>44042</v>
      </c>
      <c r="H266" s="1" t="str">
        <f t="shared" si="20"/>
        <v>julio</v>
      </c>
      <c r="I266">
        <v>111818778</v>
      </c>
      <c r="J266" s="1">
        <v>44066</v>
      </c>
      <c r="L266" s="2">
        <v>47.45</v>
      </c>
      <c r="M266" s="2">
        <v>31.79</v>
      </c>
      <c r="N266" s="2">
        <v>404084.2</v>
      </c>
      <c r="O266" s="2">
        <v>270723.64</v>
      </c>
      <c r="P266">
        <v>7490</v>
      </c>
      <c r="Q266">
        <v>8516</v>
      </c>
      <c r="R266">
        <f t="shared" si="21"/>
        <v>375</v>
      </c>
      <c r="S266">
        <f t="shared" si="22"/>
        <v>256</v>
      </c>
      <c r="T266" s="6">
        <v>0.05</v>
      </c>
      <c r="U266" s="6">
        <v>0.03</v>
      </c>
      <c r="V266">
        <f t="shared" si="23"/>
        <v>631</v>
      </c>
      <c r="W266" s="7">
        <f t="shared" si="24"/>
        <v>682</v>
      </c>
    </row>
    <row r="267" spans="1:23" x14ac:dyDescent="0.25">
      <c r="A267" t="s">
        <v>431</v>
      </c>
      <c r="B267" s="8" t="s">
        <v>60</v>
      </c>
      <c r="C267" t="s">
        <v>424</v>
      </c>
      <c r="D267" t="s">
        <v>464</v>
      </c>
      <c r="E267" t="s">
        <v>462</v>
      </c>
      <c r="F267" t="s">
        <v>449</v>
      </c>
      <c r="G267" s="1">
        <v>44364</v>
      </c>
      <c r="H267" s="1" t="str">
        <f t="shared" si="20"/>
        <v>junio</v>
      </c>
      <c r="I267">
        <v>469746911</v>
      </c>
      <c r="J267" s="1">
        <v>44405</v>
      </c>
      <c r="L267" s="2">
        <v>651.21</v>
      </c>
      <c r="M267" s="2">
        <v>524.96</v>
      </c>
      <c r="N267" s="2">
        <v>4822210.05</v>
      </c>
      <c r="O267" s="2">
        <v>3887328.8000000003</v>
      </c>
      <c r="P267">
        <v>2911</v>
      </c>
      <c r="Q267">
        <v>7405</v>
      </c>
      <c r="R267">
        <f t="shared" si="21"/>
        <v>146</v>
      </c>
      <c r="S267">
        <f t="shared" si="22"/>
        <v>223</v>
      </c>
      <c r="T267" s="6">
        <v>0.05</v>
      </c>
      <c r="U267" s="6">
        <v>0.03</v>
      </c>
      <c r="V267">
        <f t="shared" si="23"/>
        <v>369</v>
      </c>
      <c r="W267" s="7">
        <f t="shared" si="24"/>
        <v>399</v>
      </c>
    </row>
    <row r="268" spans="1:23" x14ac:dyDescent="0.25">
      <c r="A268" t="s">
        <v>432</v>
      </c>
      <c r="B268" s="8" t="s">
        <v>20</v>
      </c>
      <c r="C268" t="s">
        <v>319</v>
      </c>
      <c r="D268" t="s">
        <v>464</v>
      </c>
      <c r="E268" t="s">
        <v>462</v>
      </c>
      <c r="F268" t="s">
        <v>447</v>
      </c>
      <c r="G268" s="1">
        <v>44568</v>
      </c>
      <c r="H268" s="1" t="str">
        <f t="shared" si="20"/>
        <v>enero</v>
      </c>
      <c r="I268">
        <v>472555720</v>
      </c>
      <c r="J268" s="1">
        <v>44595</v>
      </c>
      <c r="L268" s="2">
        <v>668.27</v>
      </c>
      <c r="M268" s="2">
        <v>502.54</v>
      </c>
      <c r="N268" s="2">
        <v>5743112.3799999999</v>
      </c>
      <c r="O268" s="2">
        <v>4318828.76</v>
      </c>
      <c r="P268">
        <v>6692</v>
      </c>
      <c r="Q268">
        <v>8594</v>
      </c>
      <c r="R268">
        <f t="shared" si="21"/>
        <v>335</v>
      </c>
      <c r="S268">
        <f t="shared" si="22"/>
        <v>258</v>
      </c>
      <c r="T268" s="6">
        <v>0.05</v>
      </c>
      <c r="U268" s="6">
        <v>0.03</v>
      </c>
      <c r="V268">
        <f t="shared" si="23"/>
        <v>593</v>
      </c>
      <c r="W268" s="7">
        <f t="shared" si="24"/>
        <v>641</v>
      </c>
    </row>
    <row r="269" spans="1:23" x14ac:dyDescent="0.25">
      <c r="A269" t="s">
        <v>433</v>
      </c>
      <c r="B269" s="8" t="s">
        <v>10</v>
      </c>
      <c r="C269" t="s">
        <v>133</v>
      </c>
      <c r="D269" t="s">
        <v>464</v>
      </c>
      <c r="E269" t="s">
        <v>462</v>
      </c>
      <c r="F269" t="s">
        <v>448</v>
      </c>
      <c r="G269" s="1">
        <v>44236</v>
      </c>
      <c r="H269" s="1" t="str">
        <f t="shared" si="20"/>
        <v>febrero</v>
      </c>
      <c r="I269">
        <v>749981534</v>
      </c>
      <c r="J269" s="1">
        <v>44238</v>
      </c>
      <c r="L269" s="2">
        <v>109.28</v>
      </c>
      <c r="M269" s="2">
        <v>35.840000000000003</v>
      </c>
      <c r="N269" s="2">
        <v>552628.96</v>
      </c>
      <c r="O269" s="2">
        <v>181242.88</v>
      </c>
      <c r="P269">
        <v>2589</v>
      </c>
      <c r="Q269">
        <v>5057</v>
      </c>
      <c r="R269">
        <f t="shared" si="21"/>
        <v>130</v>
      </c>
      <c r="S269">
        <f t="shared" si="22"/>
        <v>152</v>
      </c>
      <c r="T269" s="6">
        <v>0.05</v>
      </c>
      <c r="U269" s="6">
        <v>0.03</v>
      </c>
      <c r="V269">
        <f t="shared" si="23"/>
        <v>282</v>
      </c>
      <c r="W269" s="7">
        <f t="shared" si="24"/>
        <v>305</v>
      </c>
    </row>
    <row r="270" spans="1:23" x14ac:dyDescent="0.25">
      <c r="A270" t="s">
        <v>434</v>
      </c>
      <c r="B270" s="8" t="s">
        <v>10</v>
      </c>
      <c r="C270" t="s">
        <v>366</v>
      </c>
      <c r="D270" t="s">
        <v>464</v>
      </c>
      <c r="E270" t="s">
        <v>462</v>
      </c>
      <c r="F270" t="s">
        <v>447</v>
      </c>
      <c r="G270" s="1">
        <v>44663</v>
      </c>
      <c r="H270" s="1" t="str">
        <f t="shared" si="20"/>
        <v>abril</v>
      </c>
      <c r="I270">
        <v>202073180</v>
      </c>
      <c r="J270" s="1">
        <v>44689</v>
      </c>
      <c r="L270" s="2">
        <v>205.7</v>
      </c>
      <c r="M270" s="2">
        <v>117.11</v>
      </c>
      <c r="N270" s="2">
        <v>1398554.2999999998</v>
      </c>
      <c r="O270" s="2">
        <v>796230.89</v>
      </c>
      <c r="P270">
        <v>6386</v>
      </c>
      <c r="Q270">
        <v>6799</v>
      </c>
      <c r="R270">
        <f t="shared" si="21"/>
        <v>320</v>
      </c>
      <c r="S270">
        <f t="shared" si="22"/>
        <v>204</v>
      </c>
      <c r="T270" s="6">
        <v>0.05</v>
      </c>
      <c r="U270" s="6">
        <v>0.03</v>
      </c>
      <c r="V270">
        <f t="shared" si="23"/>
        <v>524</v>
      </c>
      <c r="W270" s="7">
        <f t="shared" si="24"/>
        <v>566</v>
      </c>
    </row>
    <row r="271" spans="1:23" x14ac:dyDescent="0.25">
      <c r="A271" t="s">
        <v>435</v>
      </c>
      <c r="B271" s="8" t="s">
        <v>20</v>
      </c>
      <c r="C271" t="s">
        <v>271</v>
      </c>
      <c r="D271" t="s">
        <v>464</v>
      </c>
      <c r="E271" t="s">
        <v>462</v>
      </c>
      <c r="F271" t="s">
        <v>449</v>
      </c>
      <c r="G271" s="1">
        <v>44161</v>
      </c>
      <c r="H271" s="1" t="str">
        <f t="shared" si="20"/>
        <v>noviembre</v>
      </c>
      <c r="I271">
        <v>949191987</v>
      </c>
      <c r="J271" s="1">
        <v>44180</v>
      </c>
      <c r="L271" s="2">
        <v>668.27</v>
      </c>
      <c r="M271" s="2">
        <v>502.54</v>
      </c>
      <c r="N271" s="2">
        <v>3914057.3899999997</v>
      </c>
      <c r="O271" s="2">
        <v>2943376.7800000003</v>
      </c>
      <c r="P271">
        <v>903</v>
      </c>
      <c r="Q271">
        <v>5857</v>
      </c>
      <c r="R271">
        <f t="shared" si="21"/>
        <v>46</v>
      </c>
      <c r="S271">
        <f t="shared" si="22"/>
        <v>176</v>
      </c>
      <c r="T271" s="6">
        <v>0.05</v>
      </c>
      <c r="U271" s="6">
        <v>0.03</v>
      </c>
      <c r="V271">
        <f t="shared" si="23"/>
        <v>222</v>
      </c>
      <c r="W271" s="7">
        <f t="shared" si="24"/>
        <v>240</v>
      </c>
    </row>
    <row r="272" spans="1:23" x14ac:dyDescent="0.25">
      <c r="A272" t="s">
        <v>436</v>
      </c>
      <c r="B272" s="8" t="s">
        <v>60</v>
      </c>
      <c r="C272" t="s">
        <v>249</v>
      </c>
      <c r="D272" t="s">
        <v>464</v>
      </c>
      <c r="E272" t="s">
        <v>462</v>
      </c>
      <c r="F272" t="s">
        <v>449</v>
      </c>
      <c r="G272" s="1">
        <v>44838</v>
      </c>
      <c r="H272" s="1" t="str">
        <f t="shared" si="20"/>
        <v>octubre</v>
      </c>
      <c r="I272">
        <v>682011783</v>
      </c>
      <c r="J272" s="1">
        <v>44879</v>
      </c>
      <c r="L272" s="2">
        <v>81.73</v>
      </c>
      <c r="M272" s="2">
        <v>56.67</v>
      </c>
      <c r="N272" s="2">
        <v>106003.81000000001</v>
      </c>
      <c r="O272" s="2">
        <v>73500.990000000005</v>
      </c>
      <c r="P272">
        <v>986</v>
      </c>
      <c r="Q272">
        <v>1297</v>
      </c>
      <c r="R272">
        <f t="shared" si="21"/>
        <v>50</v>
      </c>
      <c r="S272">
        <f t="shared" si="22"/>
        <v>39</v>
      </c>
      <c r="T272" s="6">
        <v>0.05</v>
      </c>
      <c r="U272" s="6">
        <v>0.03</v>
      </c>
      <c r="V272">
        <f t="shared" si="23"/>
        <v>89</v>
      </c>
      <c r="W272" s="7">
        <f t="shared" si="24"/>
        <v>97</v>
      </c>
    </row>
    <row r="273" spans="1:23" x14ac:dyDescent="0.25">
      <c r="A273" t="s">
        <v>437</v>
      </c>
      <c r="B273" s="8" t="s">
        <v>10</v>
      </c>
      <c r="C273" t="s">
        <v>14</v>
      </c>
      <c r="D273" t="s">
        <v>464</v>
      </c>
      <c r="E273" t="s">
        <v>462</v>
      </c>
      <c r="F273" t="s">
        <v>449</v>
      </c>
      <c r="G273" s="1">
        <v>44779</v>
      </c>
      <c r="H273" s="1" t="str">
        <f t="shared" si="20"/>
        <v>agosto</v>
      </c>
      <c r="I273">
        <v>311518895</v>
      </c>
      <c r="J273" s="1">
        <v>44794</v>
      </c>
      <c r="L273" s="2">
        <v>109.28</v>
      </c>
      <c r="M273" s="2">
        <v>35.840000000000003</v>
      </c>
      <c r="N273" s="2">
        <v>461052.32</v>
      </c>
      <c r="O273" s="2">
        <v>151208.96000000002</v>
      </c>
      <c r="P273">
        <v>8516</v>
      </c>
      <c r="Q273">
        <v>4219</v>
      </c>
      <c r="R273">
        <f t="shared" si="21"/>
        <v>426</v>
      </c>
      <c r="S273">
        <f t="shared" si="22"/>
        <v>127</v>
      </c>
      <c r="T273" s="6">
        <v>0.05</v>
      </c>
      <c r="U273" s="6">
        <v>0.03</v>
      </c>
      <c r="V273">
        <f t="shared" si="23"/>
        <v>553</v>
      </c>
      <c r="W273" s="7">
        <f t="shared" si="24"/>
        <v>598</v>
      </c>
    </row>
    <row r="274" spans="1:23" x14ac:dyDescent="0.25">
      <c r="A274" t="s">
        <v>438</v>
      </c>
      <c r="B274" s="8" t="s">
        <v>20</v>
      </c>
      <c r="C274" t="s">
        <v>243</v>
      </c>
      <c r="D274" t="s">
        <v>464</v>
      </c>
      <c r="E274" t="s">
        <v>462</v>
      </c>
      <c r="F274" t="s">
        <v>449</v>
      </c>
      <c r="G274" s="1">
        <v>44820</v>
      </c>
      <c r="H274" s="1" t="str">
        <f t="shared" si="20"/>
        <v>septiembre</v>
      </c>
      <c r="I274">
        <v>819012153</v>
      </c>
      <c r="J274" s="1">
        <v>44822</v>
      </c>
      <c r="L274" s="2">
        <v>437.2</v>
      </c>
      <c r="M274" s="2">
        <v>263.33</v>
      </c>
      <c r="N274" s="2">
        <v>1202737.2</v>
      </c>
      <c r="O274" s="2">
        <v>724420.83</v>
      </c>
      <c r="P274">
        <v>7405</v>
      </c>
      <c r="Q274">
        <v>2751</v>
      </c>
      <c r="R274">
        <f t="shared" si="21"/>
        <v>371</v>
      </c>
      <c r="S274">
        <f t="shared" si="22"/>
        <v>83</v>
      </c>
      <c r="T274" s="6">
        <v>0.05</v>
      </c>
      <c r="U274" s="6">
        <v>0.03</v>
      </c>
      <c r="V274">
        <f t="shared" si="23"/>
        <v>454</v>
      </c>
      <c r="W274" s="7">
        <f t="shared" si="24"/>
        <v>491</v>
      </c>
    </row>
    <row r="275" spans="1:23" x14ac:dyDescent="0.25">
      <c r="A275" t="s">
        <v>439</v>
      </c>
      <c r="B275" s="8" t="s">
        <v>10</v>
      </c>
      <c r="C275" t="s">
        <v>440</v>
      </c>
      <c r="D275" t="s">
        <v>464</v>
      </c>
      <c r="E275" t="s">
        <v>462</v>
      </c>
      <c r="F275" t="s">
        <v>447</v>
      </c>
      <c r="G275" s="1">
        <v>43859</v>
      </c>
      <c r="H275" s="1" t="str">
        <f t="shared" si="20"/>
        <v>enero</v>
      </c>
      <c r="I275">
        <v>106102883</v>
      </c>
      <c r="J275" s="1">
        <v>43889</v>
      </c>
      <c r="L275" s="2">
        <v>651.21</v>
      </c>
      <c r="M275" s="2">
        <v>524.96</v>
      </c>
      <c r="N275" s="2">
        <v>4594937.7600000007</v>
      </c>
      <c r="O275" s="2">
        <v>3704117.7600000002</v>
      </c>
      <c r="P275">
        <v>8594</v>
      </c>
      <c r="Q275">
        <v>7056</v>
      </c>
      <c r="R275">
        <f t="shared" si="21"/>
        <v>430</v>
      </c>
      <c r="S275">
        <f t="shared" si="22"/>
        <v>212</v>
      </c>
      <c r="T275" s="6">
        <v>0.05</v>
      </c>
      <c r="U275" s="6">
        <v>0.03</v>
      </c>
      <c r="V275">
        <f t="shared" si="23"/>
        <v>642</v>
      </c>
      <c r="W275" s="7">
        <f t="shared" si="24"/>
        <v>694</v>
      </c>
    </row>
    <row r="276" spans="1:23" x14ac:dyDescent="0.25">
      <c r="A276" t="s">
        <v>441</v>
      </c>
      <c r="B276" s="8" t="s">
        <v>10</v>
      </c>
      <c r="C276" t="s">
        <v>182</v>
      </c>
      <c r="D276" t="s">
        <v>464</v>
      </c>
      <c r="E276" t="s">
        <v>462</v>
      </c>
      <c r="F276" t="s">
        <v>450</v>
      </c>
      <c r="G276" s="1">
        <v>44595</v>
      </c>
      <c r="H276" s="1" t="str">
        <f t="shared" si="20"/>
        <v>febrero</v>
      </c>
      <c r="I276">
        <v>644714915</v>
      </c>
      <c r="J276" s="1">
        <v>44602</v>
      </c>
      <c r="L276" s="2">
        <v>421.89</v>
      </c>
      <c r="M276" s="2">
        <v>364.69</v>
      </c>
      <c r="N276" s="2">
        <v>1824674.25</v>
      </c>
      <c r="O276" s="2">
        <v>1577284.25</v>
      </c>
      <c r="P276">
        <v>5057</v>
      </c>
      <c r="Q276">
        <v>4325</v>
      </c>
      <c r="R276">
        <f t="shared" si="21"/>
        <v>253</v>
      </c>
      <c r="S276">
        <f t="shared" si="22"/>
        <v>130</v>
      </c>
      <c r="T276" s="6">
        <v>0.05</v>
      </c>
      <c r="U276" s="6">
        <v>0.03</v>
      </c>
      <c r="V276">
        <f t="shared" si="23"/>
        <v>383</v>
      </c>
      <c r="W276" s="7">
        <f t="shared" si="24"/>
        <v>414</v>
      </c>
    </row>
    <row r="277" spans="1:23" x14ac:dyDescent="0.25">
      <c r="A277" t="s">
        <v>275</v>
      </c>
      <c r="B277" s="8" t="s">
        <v>10</v>
      </c>
      <c r="C277" t="s">
        <v>366</v>
      </c>
      <c r="D277" t="s">
        <v>464</v>
      </c>
      <c r="E277" t="s">
        <v>462</v>
      </c>
      <c r="F277" t="s">
        <v>449</v>
      </c>
      <c r="G277" s="1">
        <v>44653</v>
      </c>
      <c r="H277" s="1" t="str">
        <f t="shared" si="20"/>
        <v>abril</v>
      </c>
      <c r="I277">
        <v>927084577</v>
      </c>
      <c r="J277" s="1">
        <v>44667</v>
      </c>
      <c r="L277" s="2">
        <v>47.45</v>
      </c>
      <c r="M277" s="2">
        <v>31.79</v>
      </c>
      <c r="N277" s="2">
        <v>179503.35</v>
      </c>
      <c r="O277" s="2">
        <v>120261.56999999999</v>
      </c>
      <c r="P277">
        <v>6799</v>
      </c>
      <c r="Q277">
        <v>3783</v>
      </c>
      <c r="R277">
        <f t="shared" si="21"/>
        <v>340</v>
      </c>
      <c r="S277">
        <f t="shared" si="22"/>
        <v>114</v>
      </c>
      <c r="T277" s="6">
        <v>0.05</v>
      </c>
      <c r="U277" s="6">
        <v>0.03</v>
      </c>
      <c r="V277">
        <f t="shared" si="23"/>
        <v>454</v>
      </c>
      <c r="W277" s="7">
        <f t="shared" si="24"/>
        <v>491</v>
      </c>
    </row>
    <row r="278" spans="1:23" x14ac:dyDescent="0.25">
      <c r="A278" t="s">
        <v>442</v>
      </c>
      <c r="B278" s="8" t="s">
        <v>20</v>
      </c>
      <c r="C278" t="s">
        <v>443</v>
      </c>
      <c r="D278" t="s">
        <v>464</v>
      </c>
      <c r="E278" t="s">
        <v>462</v>
      </c>
      <c r="F278" t="s">
        <v>447</v>
      </c>
      <c r="G278" s="1">
        <v>44414</v>
      </c>
      <c r="H278" s="1" t="str">
        <f t="shared" si="20"/>
        <v>agosto</v>
      </c>
      <c r="I278">
        <v>415760695</v>
      </c>
      <c r="J278" s="1">
        <v>44426</v>
      </c>
      <c r="L278" s="2">
        <v>154.06</v>
      </c>
      <c r="M278" s="2">
        <v>90.93</v>
      </c>
      <c r="N278" s="2">
        <v>259437.04</v>
      </c>
      <c r="O278" s="2">
        <v>153126.12000000002</v>
      </c>
      <c r="P278">
        <v>5857</v>
      </c>
      <c r="Q278">
        <v>1684</v>
      </c>
      <c r="R278">
        <f t="shared" si="21"/>
        <v>293</v>
      </c>
      <c r="S278">
        <f t="shared" si="22"/>
        <v>51</v>
      </c>
      <c r="T278" s="6">
        <v>0.05</v>
      </c>
      <c r="U278" s="6">
        <v>0.03</v>
      </c>
      <c r="V278">
        <f t="shared" si="23"/>
        <v>344</v>
      </c>
      <c r="W278" s="7">
        <f t="shared" si="24"/>
        <v>372</v>
      </c>
    </row>
    <row r="279" spans="1:23" x14ac:dyDescent="0.25">
      <c r="A279" t="s">
        <v>444</v>
      </c>
      <c r="B279" s="8" t="s">
        <v>20</v>
      </c>
      <c r="C279" t="s">
        <v>445</v>
      </c>
      <c r="D279" t="s">
        <v>464</v>
      </c>
      <c r="E279" t="s">
        <v>462</v>
      </c>
      <c r="F279" t="s">
        <v>450</v>
      </c>
      <c r="G279" s="1">
        <v>44406</v>
      </c>
      <c r="H279" s="1" t="str">
        <f t="shared" si="20"/>
        <v>julio</v>
      </c>
      <c r="I279">
        <v>893604600</v>
      </c>
      <c r="J279" s="1">
        <v>44437</v>
      </c>
      <c r="L279" s="2">
        <v>205.7</v>
      </c>
      <c r="M279" s="2">
        <v>117.11</v>
      </c>
      <c r="N279" s="2">
        <v>1298789.7999999998</v>
      </c>
      <c r="O279" s="2">
        <v>739432.54</v>
      </c>
      <c r="P279">
        <v>1297</v>
      </c>
      <c r="Q279">
        <v>6314</v>
      </c>
      <c r="R279">
        <f t="shared" si="21"/>
        <v>65</v>
      </c>
      <c r="S279">
        <f t="shared" si="22"/>
        <v>190</v>
      </c>
      <c r="T279" s="6">
        <v>0.05</v>
      </c>
      <c r="U279" s="6">
        <v>0.03</v>
      </c>
      <c r="V279">
        <f t="shared" si="23"/>
        <v>255</v>
      </c>
      <c r="W279" s="7">
        <f t="shared" si="24"/>
        <v>276</v>
      </c>
    </row>
    <row r="280" spans="1:23" x14ac:dyDescent="0.25">
      <c r="A280" t="s">
        <v>446</v>
      </c>
      <c r="B280" s="8" t="s">
        <v>24</v>
      </c>
      <c r="C280" t="s">
        <v>56</v>
      </c>
      <c r="D280" t="s">
        <v>464</v>
      </c>
      <c r="E280" t="s">
        <v>462</v>
      </c>
      <c r="F280" t="s">
        <v>449</v>
      </c>
      <c r="G280" s="1">
        <v>44785</v>
      </c>
      <c r="H280" s="1" t="str">
        <f t="shared" si="20"/>
        <v>agosto</v>
      </c>
      <c r="I280">
        <v>613790118</v>
      </c>
      <c r="J280" s="1">
        <v>44822</v>
      </c>
      <c r="L280" s="2">
        <v>109.28</v>
      </c>
      <c r="M280" s="2">
        <v>35.840000000000003</v>
      </c>
      <c r="N280" s="2">
        <v>326856.48</v>
      </c>
      <c r="O280" s="2">
        <v>107197.44000000002</v>
      </c>
      <c r="P280">
        <v>4219</v>
      </c>
      <c r="Q280">
        <v>2991</v>
      </c>
      <c r="R280">
        <f t="shared" si="21"/>
        <v>211</v>
      </c>
      <c r="S280">
        <f t="shared" si="22"/>
        <v>90</v>
      </c>
      <c r="T280" s="6">
        <v>0.05</v>
      </c>
      <c r="U280" s="6">
        <v>0.03</v>
      </c>
      <c r="V280">
        <f t="shared" si="23"/>
        <v>301</v>
      </c>
      <c r="W280" s="7">
        <f t="shared" si="24"/>
        <v>326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1811520 - BRAYHAN EMANUEL CARRILLO CARRILLO</cp:lastModifiedBy>
  <dcterms:created xsi:type="dcterms:W3CDTF">2022-11-09T16:21:47Z</dcterms:created>
  <dcterms:modified xsi:type="dcterms:W3CDTF">2023-09-17T21:23:54Z</dcterms:modified>
</cp:coreProperties>
</file>