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pple/Desktop/"/>
    </mc:Choice>
  </mc:AlternateContent>
  <xr:revisionPtr revIDLastSave="0" documentId="13_ncr:1_{037786FB-3B38-734B-BD4B-C47B90411C44}" xr6:coauthVersionLast="46" xr6:coauthVersionMax="46" xr10:uidLastSave="{00000000-0000-0000-0000-000000000000}"/>
  <bookViews>
    <workbookView xWindow="0" yWindow="460" windowWidth="25600" windowHeight="14200" activeTab="1" xr2:uid="{B6BB8298-A629-8447-9521-9D78FEDA0B7F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7" i="2" l="1"/>
  <c r="B34" i="2"/>
  <c r="B41" i="2"/>
  <c r="B48" i="2"/>
  <c r="B18" i="2"/>
  <c r="B10" i="1"/>
  <c r="B9" i="1"/>
  <c r="B20" i="2"/>
  <c r="B19" i="2"/>
  <c r="B3" i="1"/>
  <c r="B8" i="1" s="1"/>
  <c r="B12" i="2"/>
  <c r="B6" i="2"/>
  <c r="B8" i="2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BL10" i="1"/>
  <c r="BM10" i="1"/>
  <c r="BN10" i="1"/>
  <c r="BO10" i="1"/>
  <c r="BP10" i="1"/>
  <c r="BQ10" i="1"/>
  <c r="BR10" i="1"/>
  <c r="BS10" i="1"/>
  <c r="BT10" i="1"/>
  <c r="C10" i="1"/>
  <c r="D10" i="1"/>
  <c r="E10" i="1"/>
  <c r="C6" i="1"/>
  <c r="D6" i="1"/>
  <c r="E6" i="1"/>
  <c r="F6" i="1"/>
  <c r="G6" i="1"/>
  <c r="H6" i="1"/>
  <c r="I6" i="1"/>
  <c r="J6" i="1"/>
  <c r="K6" i="1"/>
  <c r="L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BJ6" i="1"/>
  <c r="BK6" i="1"/>
  <c r="BL6" i="1"/>
  <c r="BM6" i="1"/>
  <c r="BN6" i="1"/>
  <c r="BO6" i="1"/>
  <c r="BP6" i="1"/>
  <c r="BQ6" i="1"/>
  <c r="BR6" i="1"/>
  <c r="BS6" i="1"/>
  <c r="BT6" i="1"/>
  <c r="M6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BI9" i="1"/>
  <c r="BJ9" i="1"/>
  <c r="BK9" i="1"/>
  <c r="BL9" i="1"/>
  <c r="BM9" i="1"/>
  <c r="BN9" i="1"/>
  <c r="BO9" i="1"/>
  <c r="BP9" i="1"/>
  <c r="BQ9" i="1"/>
  <c r="BR9" i="1"/>
  <c r="BS9" i="1"/>
  <c r="BT9" i="1"/>
  <c r="M7" i="1"/>
  <c r="M8" i="1" s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BJ8" i="1"/>
  <c r="BK8" i="1"/>
  <c r="BL8" i="1"/>
  <c r="BM8" i="1"/>
  <c r="BN8" i="1"/>
  <c r="BO8" i="1"/>
  <c r="BP8" i="1"/>
  <c r="BQ8" i="1"/>
  <c r="BR8" i="1"/>
  <c r="BS8" i="1"/>
  <c r="BT8" i="1"/>
  <c r="F8" i="1"/>
  <c r="G8" i="1"/>
  <c r="H8" i="1"/>
  <c r="I8" i="1"/>
  <c r="J8" i="1"/>
  <c r="K8" i="1"/>
  <c r="L8" i="1"/>
  <c r="C8" i="1"/>
  <c r="D8" i="1"/>
  <c r="E8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BL7" i="1"/>
  <c r="BM7" i="1"/>
  <c r="BN7" i="1"/>
  <c r="BO7" i="1"/>
  <c r="BP7" i="1"/>
  <c r="BQ7" i="1"/>
  <c r="BR7" i="1"/>
  <c r="BS7" i="1"/>
  <c r="BT7" i="1"/>
  <c r="B7" i="1"/>
  <c r="C7" i="1"/>
  <c r="D7" i="1"/>
  <c r="E7" i="1"/>
  <c r="F7" i="1"/>
  <c r="G7" i="1"/>
  <c r="H7" i="1"/>
  <c r="I7" i="1"/>
  <c r="J7" i="1"/>
  <c r="K7" i="1"/>
  <c r="L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B4" i="1"/>
  <c r="C4" i="1"/>
  <c r="D4" i="1"/>
  <c r="E4" i="1"/>
  <c r="F4" i="1"/>
  <c r="G4" i="1"/>
  <c r="H4" i="1"/>
  <c r="I4" i="1"/>
  <c r="J4" i="1"/>
  <c r="K4" i="1"/>
  <c r="C3" i="1"/>
  <c r="D3" i="1"/>
  <c r="E3" i="1"/>
  <c r="F3" i="1"/>
  <c r="G3" i="1"/>
  <c r="H3" i="1"/>
  <c r="I3" i="1"/>
  <c r="J3" i="1"/>
  <c r="K3" i="1"/>
  <c r="B2" i="1"/>
  <c r="C2" i="1"/>
  <c r="D2" i="1"/>
  <c r="E2" i="1"/>
  <c r="F2" i="1"/>
  <c r="G2" i="1"/>
  <c r="H2" i="1"/>
  <c r="I2" i="1"/>
  <c r="J2" i="1"/>
  <c r="K2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BG3" i="1"/>
  <c r="BH3" i="1"/>
  <c r="BI3" i="1"/>
  <c r="BJ3" i="1"/>
  <c r="BK3" i="1"/>
  <c r="BL3" i="1"/>
  <c r="BM3" i="1"/>
  <c r="BN3" i="1"/>
  <c r="BO3" i="1"/>
  <c r="BP3" i="1"/>
  <c r="BQ3" i="1"/>
  <c r="BR3" i="1"/>
  <c r="BS3" i="1"/>
  <c r="BT3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BI4" i="1"/>
  <c r="BJ4" i="1"/>
  <c r="BK4" i="1"/>
  <c r="BL4" i="1"/>
  <c r="BM4" i="1"/>
  <c r="BN4" i="1"/>
  <c r="BO4" i="1"/>
  <c r="BP4" i="1"/>
  <c r="BQ4" i="1"/>
  <c r="BR4" i="1"/>
  <c r="BS4" i="1"/>
  <c r="BT4" i="1"/>
  <c r="L4" i="1"/>
  <c r="M4" i="1"/>
  <c r="L3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BC2" i="1"/>
  <c r="BD2" i="1"/>
  <c r="BE2" i="1"/>
  <c r="BF2" i="1"/>
  <c r="BG2" i="1"/>
  <c r="BH2" i="1"/>
  <c r="BI2" i="1"/>
  <c r="BJ2" i="1"/>
  <c r="BK2" i="1"/>
  <c r="BL2" i="1"/>
  <c r="BM2" i="1"/>
  <c r="BN2" i="1"/>
  <c r="BO2" i="1"/>
  <c r="BP2" i="1"/>
  <c r="BQ2" i="1"/>
  <c r="BR2" i="1"/>
  <c r="BS2" i="1"/>
  <c r="BT2" i="1"/>
  <c r="B21" i="2" l="1"/>
  <c r="B35" i="2" s="1"/>
  <c r="B42" i="2" s="1"/>
  <c r="B43" i="2" s="1"/>
  <c r="B28" i="2"/>
  <c r="B6" i="1"/>
  <c r="B10" i="2"/>
  <c r="BT5" i="1"/>
  <c r="D5" i="1"/>
  <c r="J9" i="1"/>
  <c r="F9" i="1"/>
  <c r="BP5" i="1"/>
  <c r="BL5" i="1"/>
  <c r="BH5" i="1"/>
  <c r="BD5" i="1"/>
  <c r="AZ5" i="1"/>
  <c r="AV5" i="1"/>
  <c r="AR5" i="1"/>
  <c r="AN5" i="1"/>
  <c r="AJ5" i="1"/>
  <c r="AF5" i="1"/>
  <c r="AB5" i="1"/>
  <c r="X5" i="1"/>
  <c r="T5" i="1"/>
  <c r="P5" i="1"/>
  <c r="AG9" i="1"/>
  <c r="AE9" i="1"/>
  <c r="O9" i="1"/>
  <c r="R9" i="1"/>
  <c r="N9" i="1"/>
  <c r="AC9" i="1"/>
  <c r="AO9" i="1"/>
  <c r="AK9" i="1"/>
  <c r="Y9" i="1"/>
  <c r="M9" i="1"/>
  <c r="Q9" i="1"/>
  <c r="I9" i="1"/>
  <c r="E9" i="1"/>
  <c r="H9" i="1"/>
  <c r="D9" i="1"/>
  <c r="L9" i="1"/>
  <c r="K9" i="1"/>
  <c r="G9" i="1"/>
  <c r="C9" i="1"/>
  <c r="AM9" i="1"/>
  <c r="AI9" i="1"/>
  <c r="AA9" i="1"/>
  <c r="AP9" i="1"/>
  <c r="AL9" i="1"/>
  <c r="AH9" i="1"/>
  <c r="AD9" i="1"/>
  <c r="Z9" i="1"/>
  <c r="W9" i="1"/>
  <c r="U9" i="1"/>
  <c r="S9" i="1"/>
  <c r="V9" i="1"/>
  <c r="E5" i="1"/>
  <c r="AN9" i="1"/>
  <c r="AJ9" i="1"/>
  <c r="AF9" i="1"/>
  <c r="AB9" i="1"/>
  <c r="X9" i="1"/>
  <c r="T9" i="1"/>
  <c r="P9" i="1"/>
  <c r="H5" i="1"/>
  <c r="C5" i="1"/>
  <c r="K5" i="1"/>
  <c r="J5" i="1"/>
  <c r="F5" i="1"/>
  <c r="B5" i="1"/>
  <c r="G5" i="1"/>
  <c r="I5" i="1"/>
  <c r="BS5" i="1"/>
  <c r="BO5" i="1"/>
  <c r="BK5" i="1"/>
  <c r="BG5" i="1"/>
  <c r="BC5" i="1"/>
  <c r="AY5" i="1"/>
  <c r="AU5" i="1"/>
  <c r="AQ5" i="1"/>
  <c r="AM5" i="1"/>
  <c r="AI5" i="1"/>
  <c r="AE5" i="1"/>
  <c r="AA5" i="1"/>
  <c r="W5" i="1"/>
  <c r="S5" i="1"/>
  <c r="O5" i="1"/>
  <c r="BR5" i="1"/>
  <c r="BN5" i="1"/>
  <c r="BJ5" i="1"/>
  <c r="BF5" i="1"/>
  <c r="BB5" i="1"/>
  <c r="AX5" i="1"/>
  <c r="AT5" i="1"/>
  <c r="AP5" i="1"/>
  <c r="AL5" i="1"/>
  <c r="AH5" i="1"/>
  <c r="AD5" i="1"/>
  <c r="Z5" i="1"/>
  <c r="V5" i="1"/>
  <c r="R5" i="1"/>
  <c r="N5" i="1"/>
  <c r="L5" i="1"/>
  <c r="BQ5" i="1"/>
  <c r="BM5" i="1"/>
  <c r="BI5" i="1"/>
  <c r="BE5" i="1"/>
  <c r="BA5" i="1"/>
  <c r="AW5" i="1"/>
  <c r="AS5" i="1"/>
  <c r="AO5" i="1"/>
  <c r="AK5" i="1"/>
  <c r="AG5" i="1"/>
  <c r="AC5" i="1"/>
  <c r="Y5" i="1"/>
  <c r="U5" i="1"/>
  <c r="Q5" i="1"/>
  <c r="M5" i="1"/>
  <c r="B13" i="2" l="1"/>
  <c r="B22" i="2"/>
  <c r="B36" i="2"/>
  <c r="B29" i="2"/>
  <c r="B45" i="2"/>
  <c r="B46" i="2" s="1"/>
  <c r="B44" i="2"/>
  <c r="B47" i="2" s="1"/>
  <c r="B37" i="2" l="1"/>
  <c r="B40" i="2" s="1"/>
  <c r="B38" i="2"/>
  <c r="B39" i="2" s="1"/>
  <c r="B23" i="2"/>
  <c r="B26" i="2" s="1"/>
  <c r="B24" i="2"/>
  <c r="B25" i="2" s="1"/>
  <c r="B31" i="2"/>
  <c r="B32" i="2" s="1"/>
  <c r="B30" i="2"/>
  <c r="B33" i="2" s="1"/>
  <c r="B14" i="2"/>
  <c r="B17" i="2" s="1"/>
  <c r="B15" i="2"/>
  <c r="B16" i="2" s="1"/>
</calcChain>
</file>

<file path=xl/sharedStrings.xml><?xml version="1.0" encoding="utf-8"?>
<sst xmlns="http://schemas.openxmlformats.org/spreadsheetml/2006/main" count="113" uniqueCount="51">
  <si>
    <t>LOG(4-x+1,2)</t>
  </si>
  <si>
    <t>2-LOG(4-x+1,2)</t>
  </si>
  <si>
    <t>x</t>
  </si>
  <si>
    <t>8-2*x</t>
  </si>
  <si>
    <t>MVRV</t>
  </si>
  <si>
    <t>​</t>
  </si>
  <si>
    <t>x-1</t>
  </si>
  <si>
    <t>4-x+1</t>
  </si>
  <si>
    <t>POWER(2-LOG(4-x+1,2))</t>
  </si>
  <si>
    <t>1-y=(POWER(2-LOG(4-x+1,2),2)/4)</t>
  </si>
  <si>
    <t>仓位牛</t>
  </si>
  <si>
    <t>y_BULL=1-(POWER(2-LOG(4-x+1,2),2)/4)</t>
  </si>
  <si>
    <t>LOG(x,2)</t>
  </si>
  <si>
    <t>2-LOG(x,2)</t>
  </si>
  <si>
    <t>4*y=POWER(2-LOG(x,2),2)</t>
  </si>
  <si>
    <t>仓位1</t>
  </si>
  <si>
    <t>y1=POWER(2-LOG(x,2),2)/4</t>
  </si>
  <si>
    <t>POWER(8-2*x,4)</t>
  </si>
  <si>
    <t>仓位2</t>
  </si>
  <si>
    <t>≈0</t>
  </si>
  <si>
    <t>y2=POWER(8-2*x,4)/4096</t>
  </si>
  <si>
    <t>仓位熊</t>
  </si>
  <si>
    <t>y_BEAR=(3*y1+2*y2)/5</t>
  </si>
  <si>
    <t>MVRV</t>
    <phoneticPr fontId="1" type="noConversion"/>
  </si>
  <si>
    <t>纳斯达克指数金额</t>
    <phoneticPr fontId="1" type="noConversion"/>
  </si>
  <si>
    <t>其他金额</t>
    <phoneticPr fontId="1" type="noConversion"/>
  </si>
  <si>
    <t>USDT/DAI($)</t>
    <phoneticPr fontId="1" type="noConversion"/>
  </si>
  <si>
    <t>BTC/ETH($)</t>
    <phoneticPr fontId="1" type="noConversion"/>
  </si>
  <si>
    <t>BTC/ETH(¥)</t>
    <phoneticPr fontId="1" type="noConversion"/>
  </si>
  <si>
    <t>USDT/DAI(¥)</t>
    <phoneticPr fontId="1" type="noConversion"/>
  </si>
  <si>
    <t>$/¥</t>
    <phoneticPr fontId="1" type="noConversion"/>
  </si>
  <si>
    <t>总金额</t>
    <phoneticPr fontId="1" type="noConversion"/>
  </si>
  <si>
    <t>牛市</t>
    <phoneticPr fontId="1" type="noConversion"/>
  </si>
  <si>
    <t>熊市1</t>
    <phoneticPr fontId="1" type="noConversion"/>
  </si>
  <si>
    <t>平均</t>
    <phoneticPr fontId="1" type="noConversion"/>
  </si>
  <si>
    <t>——</t>
    <phoneticPr fontId="1" type="noConversion"/>
  </si>
  <si>
    <t>熊市2</t>
    <phoneticPr fontId="1" type="noConversion"/>
  </si>
  <si>
    <t>熊市</t>
    <phoneticPr fontId="1" type="noConversion"/>
  </si>
  <si>
    <t>震荡激进</t>
    <phoneticPr fontId="1" type="noConversion"/>
  </si>
  <si>
    <t>震荡保守</t>
    <phoneticPr fontId="1" type="noConversion"/>
  </si>
  <si>
    <t>震荡?熊市</t>
    <phoneticPr fontId="1" type="noConversion"/>
  </si>
  <si>
    <t>(BTC/ETH)_2(¥)</t>
    <phoneticPr fontId="1" type="noConversion"/>
  </si>
  <si>
    <t>(BTC/ETH)_2($)</t>
    <phoneticPr fontId="1" type="noConversion"/>
  </si>
  <si>
    <t>Δ(BTC/ETH)(¥)(+)</t>
  </si>
  <si>
    <t>Δ(BTC/ETH)(¥)(+)</t>
    <phoneticPr fontId="1" type="noConversion"/>
  </si>
  <si>
    <t>Δ(BTC/ETH)($)(-)</t>
  </si>
  <si>
    <t>Δ(BTC/ETH)($)(-)</t>
    <phoneticPr fontId="1" type="noConversion"/>
  </si>
  <si>
    <t>基金净值</t>
    <phoneticPr fontId="1" type="noConversion"/>
  </si>
  <si>
    <t>基金份额</t>
    <phoneticPr fontId="1" type="noConversion"/>
  </si>
  <si>
    <t>日期</t>
    <phoneticPr fontId="1" type="noConversion"/>
  </si>
  <si>
    <t>Δ(BTC/ETH)(%)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</si>
</sst>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;@"/>
  </numFmts>
  <fonts count="8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6"/>
      <color rgb="FF9DAAB6"/>
      <name val="Arial"/>
      <family val="2"/>
    </font>
    <font>
      <sz val="16"/>
      <color theme="1"/>
      <name val="Arial"/>
      <family val="2"/>
    </font>
    <font>
      <sz val="16"/>
      <color rgb="FF00B050"/>
      <name val="Arial"/>
      <family val="2"/>
    </font>
    <font>
      <sz val="16"/>
      <color rgb="FFFF0000"/>
      <name val="Arial"/>
      <family val="2"/>
    </font>
    <font>
      <b/>
      <sz val="16"/>
      <color rgb="FFFF0000"/>
      <name val="Arial"/>
      <family val="2"/>
    </font>
    <font>
      <sz val="12"/>
      <color rgb="FF000000"/>
      <name val="等线"/>
      <family val="4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rgb="FF000000"/>
      </patternFill>
    </fill>
    <fill>
      <patternFill patternType="solid">
        <fgColor theme="9" tint="0.79998168889431442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0" fillId="0" borderId="0" xfId="0" applyBorder="1">
      <alignment vertical="center"/>
    </xf>
    <xf numFmtId="0" fontId="0" fillId="2" borderId="0" xfId="0" applyFill="1">
      <alignment vertical="center"/>
    </xf>
    <xf numFmtId="0" fontId="0" fillId="3" borderId="0" xfId="0" applyFill="1" applyBorder="1">
      <alignment vertical="center"/>
    </xf>
    <xf numFmtId="0" fontId="0" fillId="3" borderId="0" xfId="0" applyFill="1">
      <alignment vertical="center"/>
    </xf>
    <xf numFmtId="0" fontId="0" fillId="4" borderId="0" xfId="0" applyFill="1" applyBorder="1">
      <alignment vertical="center"/>
    </xf>
    <xf numFmtId="0" fontId="0" fillId="4" borderId="0" xfId="0" applyFill="1">
      <alignment vertical="center"/>
    </xf>
    <xf numFmtId="0" fontId="7" fillId="5" borderId="0" xfId="0" applyFont="1" applyFill="1">
      <alignment vertical="center"/>
    </xf>
    <xf numFmtId="0" fontId="7" fillId="6" borderId="0" xfId="0" applyFont="1" applyFill="1">
      <alignment vertical="center"/>
    </xf>
    <xf numFmtId="0" fontId="0" fillId="2" borderId="0" xfId="0" applyFill="1" applyBorder="1">
      <alignment vertical="center"/>
    </xf>
    <xf numFmtId="176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C2D054"/>
      <color rgb="FFBAD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6">
                  <a:shade val="45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rgbClr val="FF0000"/>
              </a:solidFill>
              <a:ln>
                <a:noFill/>
              </a:ln>
              <a:effectLst>
                <a:glow rad="63500">
                  <a:schemeClr val="accent6">
                    <a:shade val="45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Sheet1!$H$1:$BT$1</c:f>
              <c:numCache>
                <c:formatCode>General</c:formatCode>
                <c:ptCount val="65"/>
                <c:pt idx="0">
                  <c:v>0.8</c:v>
                </c:pt>
                <c:pt idx="1">
                  <c:v>0.85</c:v>
                </c:pt>
                <c:pt idx="2">
                  <c:v>0.9</c:v>
                </c:pt>
                <c:pt idx="3">
                  <c:v>0.95</c:v>
                </c:pt>
                <c:pt idx="4">
                  <c:v>1</c:v>
                </c:pt>
                <c:pt idx="5">
                  <c:v>1.05</c:v>
                </c:pt>
                <c:pt idx="6">
                  <c:v>1.1000000000000001</c:v>
                </c:pt>
                <c:pt idx="7">
                  <c:v>1.1499999999999999</c:v>
                </c:pt>
                <c:pt idx="8">
                  <c:v>1.2</c:v>
                </c:pt>
                <c:pt idx="9">
                  <c:v>1.25</c:v>
                </c:pt>
                <c:pt idx="10">
                  <c:v>1.3</c:v>
                </c:pt>
                <c:pt idx="11">
                  <c:v>1.35</c:v>
                </c:pt>
                <c:pt idx="12">
                  <c:v>1.4</c:v>
                </c:pt>
                <c:pt idx="13">
                  <c:v>1.45</c:v>
                </c:pt>
                <c:pt idx="14">
                  <c:v>1.5</c:v>
                </c:pt>
                <c:pt idx="15">
                  <c:v>1.55</c:v>
                </c:pt>
                <c:pt idx="16">
                  <c:v>1.6</c:v>
                </c:pt>
                <c:pt idx="17">
                  <c:v>1.65</c:v>
                </c:pt>
                <c:pt idx="18">
                  <c:v>1.7</c:v>
                </c:pt>
                <c:pt idx="19">
                  <c:v>1.75</c:v>
                </c:pt>
                <c:pt idx="20">
                  <c:v>1.8</c:v>
                </c:pt>
                <c:pt idx="21">
                  <c:v>1.85</c:v>
                </c:pt>
                <c:pt idx="22">
                  <c:v>1.9</c:v>
                </c:pt>
                <c:pt idx="23">
                  <c:v>1.95</c:v>
                </c:pt>
                <c:pt idx="24">
                  <c:v>2</c:v>
                </c:pt>
                <c:pt idx="25">
                  <c:v>2.0499999999999998</c:v>
                </c:pt>
                <c:pt idx="26">
                  <c:v>2.1</c:v>
                </c:pt>
                <c:pt idx="27">
                  <c:v>2.15</c:v>
                </c:pt>
                <c:pt idx="28">
                  <c:v>2.2000000000000002</c:v>
                </c:pt>
                <c:pt idx="29">
                  <c:v>2.25</c:v>
                </c:pt>
                <c:pt idx="30">
                  <c:v>2.2999999999999998</c:v>
                </c:pt>
                <c:pt idx="31">
                  <c:v>2.35</c:v>
                </c:pt>
                <c:pt idx="32">
                  <c:v>2.4</c:v>
                </c:pt>
                <c:pt idx="33">
                  <c:v>2.4500000000000002</c:v>
                </c:pt>
                <c:pt idx="34">
                  <c:v>2.5</c:v>
                </c:pt>
                <c:pt idx="35">
                  <c:v>2.5499999999999998</c:v>
                </c:pt>
                <c:pt idx="36">
                  <c:v>2.6</c:v>
                </c:pt>
                <c:pt idx="37">
                  <c:v>2.65</c:v>
                </c:pt>
                <c:pt idx="38">
                  <c:v>2.7</c:v>
                </c:pt>
                <c:pt idx="39">
                  <c:v>2.75</c:v>
                </c:pt>
                <c:pt idx="40">
                  <c:v>2.8</c:v>
                </c:pt>
                <c:pt idx="41">
                  <c:v>2.85</c:v>
                </c:pt>
                <c:pt idx="42">
                  <c:v>2.9</c:v>
                </c:pt>
                <c:pt idx="43">
                  <c:v>2.95</c:v>
                </c:pt>
                <c:pt idx="44">
                  <c:v>3</c:v>
                </c:pt>
                <c:pt idx="45">
                  <c:v>3.05</c:v>
                </c:pt>
                <c:pt idx="46">
                  <c:v>3.1</c:v>
                </c:pt>
                <c:pt idx="47">
                  <c:v>3.15</c:v>
                </c:pt>
                <c:pt idx="48">
                  <c:v>3.2</c:v>
                </c:pt>
                <c:pt idx="49">
                  <c:v>3.25</c:v>
                </c:pt>
                <c:pt idx="50">
                  <c:v>3.3</c:v>
                </c:pt>
                <c:pt idx="51">
                  <c:v>3.35</c:v>
                </c:pt>
                <c:pt idx="52">
                  <c:v>3.4</c:v>
                </c:pt>
                <c:pt idx="53">
                  <c:v>3.45</c:v>
                </c:pt>
                <c:pt idx="54">
                  <c:v>3.5</c:v>
                </c:pt>
                <c:pt idx="55">
                  <c:v>3.55</c:v>
                </c:pt>
                <c:pt idx="56">
                  <c:v>3.6</c:v>
                </c:pt>
                <c:pt idx="57">
                  <c:v>3.65</c:v>
                </c:pt>
                <c:pt idx="58">
                  <c:v>3.7</c:v>
                </c:pt>
                <c:pt idx="59">
                  <c:v>3.75</c:v>
                </c:pt>
                <c:pt idx="60">
                  <c:v>3.8</c:v>
                </c:pt>
                <c:pt idx="61">
                  <c:v>3.85</c:v>
                </c:pt>
                <c:pt idx="62">
                  <c:v>3.9</c:v>
                </c:pt>
                <c:pt idx="63">
                  <c:v>3.95</c:v>
                </c:pt>
                <c:pt idx="64">
                  <c:v>4</c:v>
                </c:pt>
              </c:numCache>
            </c:numRef>
          </c:xVal>
          <c:yVal>
            <c:numRef>
              <c:f>Sheet1!$H$2:$BT$2</c:f>
              <c:numCache>
                <c:formatCode>General</c:formatCode>
                <c:ptCount val="65"/>
                <c:pt idx="0">
                  <c:v>99.876133562974928</c:v>
                </c:pt>
                <c:pt idx="1">
                  <c:v>99.929479648486975</c:v>
                </c:pt>
                <c:pt idx="2">
                  <c:v>99.968273426387427</c:v>
                </c:pt>
                <c:pt idx="3">
                  <c:v>99.991970130343446</c:v>
                </c:pt>
                <c:pt idx="4">
                  <c:v>100</c:v>
                </c:pt>
                <c:pt idx="5">
                  <c:v>99.991766845184443</c:v>
                </c:pt>
                <c:pt idx="6">
                  <c:v>99.966646509514945</c:v>
                </c:pt>
                <c:pt idx="7">
                  <c:v>99.923985225031004</c:v>
                </c:pt>
                <c:pt idx="8">
                  <c:v>99.863097848649574</c:v>
                </c:pt>
                <c:pt idx="9">
                  <c:v>99.783265970346591</c:v>
                </c:pt>
                <c:pt idx="10">
                  <c:v>99.683735881956167</c:v>
                </c:pt>
                <c:pt idx="11">
                  <c:v>99.563716394358906</c:v>
                </c:pt>
                <c:pt idx="12">
                  <c:v>99.422376489578397</c:v>
                </c:pt>
                <c:pt idx="13">
                  <c:v>99.258842792906719</c:v>
                </c:pt>
                <c:pt idx="14">
                  <c:v>99.072196848614198</c:v>
                </c:pt>
                <c:pt idx="15">
                  <c:v>98.861472181044007</c:v>
                </c:pt>
                <c:pt idx="16">
                  <c:v>98.625651120923166</c:v>
                </c:pt>
                <c:pt idx="17">
                  <c:v>98.363661374506677</c:v>
                </c:pt>
                <c:pt idx="18">
                  <c:v>98.074372310677973</c:v>
                </c:pt>
                <c:pt idx="19">
                  <c:v>97.756590938315284</c:v>
                </c:pt>
                <c:pt idx="20">
                  <c:v>97.409057543054828</c:v>
                </c:pt>
                <c:pt idx="21">
                  <c:v>97.030440948982246</c:v>
                </c:pt>
                <c:pt idx="22">
                  <c:v>96.619333366702193</c:v>
                </c:pt>
                <c:pt idx="23">
                  <c:v>96.174244784597576</c:v>
                </c:pt>
                <c:pt idx="24">
                  <c:v>95.693596854809087</c:v>
                </c:pt>
                <c:pt idx="25">
                  <c:v>95.175716219441014</c:v>
                </c:pt>
                <c:pt idx="26">
                  <c:v>94.618827215611972</c:v>
                </c:pt>
                <c:pt idx="27">
                  <c:v>94.021043890078388</c:v>
                </c:pt>
                <c:pt idx="28">
                  <c:v>93.380361245097887</c:v>
                </c:pt>
                <c:pt idx="29">
                  <c:v>92.694645626772683</c:v>
                </c:pt>
                <c:pt idx="30">
                  <c:v>91.961624155083371</c:v>
                </c:pt>
                <c:pt idx="31">
                  <c:v>91.178873080912993</c:v>
                </c:pt>
                <c:pt idx="32">
                  <c:v>90.343804939232157</c:v>
                </c:pt>
                <c:pt idx="33">
                  <c:v>89.453654348867758</c:v>
                </c:pt>
                <c:pt idx="34">
                  <c:v>88.505462287422958</c:v>
                </c:pt>
                <c:pt idx="35">
                  <c:v>87.496058644369384</c:v>
                </c:pt>
                <c:pt idx="36">
                  <c:v>86.422042825381268</c:v>
                </c:pt>
                <c:pt idx="37">
                  <c:v>85.27976214575817</c:v>
                </c:pt>
                <c:pt idx="38">
                  <c:v>84.065287709227974</c:v>
                </c:pt>
                <c:pt idx="39">
                  <c:v>82.774387419236376</c:v>
                </c:pt>
                <c:pt idx="40">
                  <c:v>81.402495711405535</c:v>
                </c:pt>
                <c:pt idx="41">
                  <c:v>79.944679526204382</c:v>
                </c:pt>
                <c:pt idx="42">
                  <c:v>78.395599957544832</c:v>
                </c:pt>
                <c:pt idx="43">
                  <c:v>76.749468912923504</c:v>
                </c:pt>
                <c:pt idx="44">
                  <c:v>75</c:v>
                </c:pt>
                <c:pt idx="45">
                  <c:v>73.140352708259243</c:v>
                </c:pt>
                <c:pt idx="46">
                  <c:v>71.163068776460719</c:v>
                </c:pt>
                <c:pt idx="47">
                  <c:v>69.059999419035549</c:v>
                </c:pt>
                <c:pt idx="48">
                  <c:v>66.822221817325882</c:v>
                </c:pt>
                <c:pt idx="49">
                  <c:v>64.439942951494416</c:v>
                </c:pt>
                <c:pt idx="50">
                  <c:v>61.902388439072034</c:v>
                </c:pt>
                <c:pt idx="51">
                  <c:v>59.197673534232521</c:v>
                </c:pt>
                <c:pt idx="52">
                  <c:v>56.312652798686734</c:v>
                </c:pt>
                <c:pt idx="53">
                  <c:v>53.232744141677827</c:v>
                </c:pt>
                <c:pt idx="54">
                  <c:v>49.941721890866894</c:v>
                </c:pt>
                <c:pt idx="55">
                  <c:v>46.421472227622495</c:v>
                </c:pt>
                <c:pt idx="56">
                  <c:v>42.651702603609984</c:v>
                </c:pt>
                <c:pt idx="57">
                  <c:v>38.609594518888692</c:v>
                </c:pt>
                <c:pt idx="58">
                  <c:v>34.26938610191862</c:v>
                </c:pt>
                <c:pt idx="59">
                  <c:v>29.601867031791073</c:v>
                </c:pt>
                <c:pt idx="60">
                  <c:v>24.573763117070978</c:v>
                </c:pt>
                <c:pt idx="61">
                  <c:v>19.146980767710499</c:v>
                </c:pt>
                <c:pt idx="62">
                  <c:v>13.277671898902287</c:v>
                </c:pt>
                <c:pt idx="63">
                  <c:v>6.915066352114696</c:v>
                </c:pt>
                <c:pt idx="6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A6-1947-92D4-3C9D00306F12}"/>
            </c:ext>
          </c:extLst>
        </c:ser>
        <c:ser>
          <c:idx val="2"/>
          <c:order val="1"/>
          <c:spPr>
            <a:ln w="25400" cap="rnd">
              <a:noFill/>
            </a:ln>
            <a:effectLst>
              <a:glow rad="139700">
                <a:schemeClr val="accent6">
                  <a:shade val="76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rgbClr val="00B0F0"/>
              </a:solidFill>
              <a:ln>
                <a:noFill/>
              </a:ln>
              <a:effectLst>
                <a:glow rad="63500">
                  <a:schemeClr val="accent6">
                    <a:shade val="76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Sheet1!$H$1:$BT$1</c:f>
              <c:numCache>
                <c:formatCode>General</c:formatCode>
                <c:ptCount val="65"/>
                <c:pt idx="0">
                  <c:v>0.8</c:v>
                </c:pt>
                <c:pt idx="1">
                  <c:v>0.85</c:v>
                </c:pt>
                <c:pt idx="2">
                  <c:v>0.9</c:v>
                </c:pt>
                <c:pt idx="3">
                  <c:v>0.95</c:v>
                </c:pt>
                <c:pt idx="4">
                  <c:v>1</c:v>
                </c:pt>
                <c:pt idx="5">
                  <c:v>1.05</c:v>
                </c:pt>
                <c:pt idx="6">
                  <c:v>1.1000000000000001</c:v>
                </c:pt>
                <c:pt idx="7">
                  <c:v>1.1499999999999999</c:v>
                </c:pt>
                <c:pt idx="8">
                  <c:v>1.2</c:v>
                </c:pt>
                <c:pt idx="9">
                  <c:v>1.25</c:v>
                </c:pt>
                <c:pt idx="10">
                  <c:v>1.3</c:v>
                </c:pt>
                <c:pt idx="11">
                  <c:v>1.35</c:v>
                </c:pt>
                <c:pt idx="12">
                  <c:v>1.4</c:v>
                </c:pt>
                <c:pt idx="13">
                  <c:v>1.45</c:v>
                </c:pt>
                <c:pt idx="14">
                  <c:v>1.5</c:v>
                </c:pt>
                <c:pt idx="15">
                  <c:v>1.55</c:v>
                </c:pt>
                <c:pt idx="16">
                  <c:v>1.6</c:v>
                </c:pt>
                <c:pt idx="17">
                  <c:v>1.65</c:v>
                </c:pt>
                <c:pt idx="18">
                  <c:v>1.7</c:v>
                </c:pt>
                <c:pt idx="19">
                  <c:v>1.75</c:v>
                </c:pt>
                <c:pt idx="20">
                  <c:v>1.8</c:v>
                </c:pt>
                <c:pt idx="21">
                  <c:v>1.85</c:v>
                </c:pt>
                <c:pt idx="22">
                  <c:v>1.9</c:v>
                </c:pt>
                <c:pt idx="23">
                  <c:v>1.95</c:v>
                </c:pt>
                <c:pt idx="24">
                  <c:v>2</c:v>
                </c:pt>
                <c:pt idx="25">
                  <c:v>2.0499999999999998</c:v>
                </c:pt>
                <c:pt idx="26">
                  <c:v>2.1</c:v>
                </c:pt>
                <c:pt idx="27">
                  <c:v>2.15</c:v>
                </c:pt>
                <c:pt idx="28">
                  <c:v>2.2000000000000002</c:v>
                </c:pt>
                <c:pt idx="29">
                  <c:v>2.25</c:v>
                </c:pt>
                <c:pt idx="30">
                  <c:v>2.2999999999999998</c:v>
                </c:pt>
                <c:pt idx="31">
                  <c:v>2.35</c:v>
                </c:pt>
                <c:pt idx="32">
                  <c:v>2.4</c:v>
                </c:pt>
                <c:pt idx="33">
                  <c:v>2.4500000000000002</c:v>
                </c:pt>
                <c:pt idx="34">
                  <c:v>2.5</c:v>
                </c:pt>
                <c:pt idx="35">
                  <c:v>2.5499999999999998</c:v>
                </c:pt>
                <c:pt idx="36">
                  <c:v>2.6</c:v>
                </c:pt>
                <c:pt idx="37">
                  <c:v>2.65</c:v>
                </c:pt>
                <c:pt idx="38">
                  <c:v>2.7</c:v>
                </c:pt>
                <c:pt idx="39">
                  <c:v>2.75</c:v>
                </c:pt>
                <c:pt idx="40">
                  <c:v>2.8</c:v>
                </c:pt>
                <c:pt idx="41">
                  <c:v>2.85</c:v>
                </c:pt>
                <c:pt idx="42">
                  <c:v>2.9</c:v>
                </c:pt>
                <c:pt idx="43">
                  <c:v>2.95</c:v>
                </c:pt>
                <c:pt idx="44">
                  <c:v>3</c:v>
                </c:pt>
                <c:pt idx="45">
                  <c:v>3.05</c:v>
                </c:pt>
                <c:pt idx="46">
                  <c:v>3.1</c:v>
                </c:pt>
                <c:pt idx="47">
                  <c:v>3.15</c:v>
                </c:pt>
                <c:pt idx="48">
                  <c:v>3.2</c:v>
                </c:pt>
                <c:pt idx="49">
                  <c:v>3.25</c:v>
                </c:pt>
                <c:pt idx="50">
                  <c:v>3.3</c:v>
                </c:pt>
                <c:pt idx="51">
                  <c:v>3.35</c:v>
                </c:pt>
                <c:pt idx="52">
                  <c:v>3.4</c:v>
                </c:pt>
                <c:pt idx="53">
                  <c:v>3.45</c:v>
                </c:pt>
                <c:pt idx="54">
                  <c:v>3.5</c:v>
                </c:pt>
                <c:pt idx="55">
                  <c:v>3.55</c:v>
                </c:pt>
                <c:pt idx="56">
                  <c:v>3.6</c:v>
                </c:pt>
                <c:pt idx="57">
                  <c:v>3.65</c:v>
                </c:pt>
                <c:pt idx="58">
                  <c:v>3.7</c:v>
                </c:pt>
                <c:pt idx="59">
                  <c:v>3.75</c:v>
                </c:pt>
                <c:pt idx="60">
                  <c:v>3.8</c:v>
                </c:pt>
                <c:pt idx="61">
                  <c:v>3.85</c:v>
                </c:pt>
                <c:pt idx="62">
                  <c:v>3.9</c:v>
                </c:pt>
                <c:pt idx="63">
                  <c:v>3.95</c:v>
                </c:pt>
                <c:pt idx="64">
                  <c:v>4</c:v>
                </c:pt>
              </c:numCache>
            </c:numRef>
          </c:xVal>
          <c:yVal>
            <c:numRef>
              <c:f>Sheet1!$H$4:$BT$4</c:f>
              <c:numCache>
                <c:formatCode>General</c:formatCode>
                <c:ptCount val="65"/>
                <c:pt idx="0">
                  <c:v>106.66666666666667</c:v>
                </c:pt>
                <c:pt idx="1">
                  <c:v>105</c:v>
                </c:pt>
                <c:pt idx="2">
                  <c:v>103.33333333333333</c:v>
                </c:pt>
                <c:pt idx="3">
                  <c:v>101.66666666666667</c:v>
                </c:pt>
                <c:pt idx="4">
                  <c:v>100</c:v>
                </c:pt>
                <c:pt idx="5">
                  <c:v>98.333333333333329</c:v>
                </c:pt>
                <c:pt idx="6">
                  <c:v>96.666666666666671</c:v>
                </c:pt>
                <c:pt idx="7">
                  <c:v>95</c:v>
                </c:pt>
                <c:pt idx="8">
                  <c:v>93.333333333333329</c:v>
                </c:pt>
                <c:pt idx="9">
                  <c:v>91.666666666666671</c:v>
                </c:pt>
                <c:pt idx="10">
                  <c:v>90</c:v>
                </c:pt>
                <c:pt idx="11">
                  <c:v>88.333333333333329</c:v>
                </c:pt>
                <c:pt idx="12">
                  <c:v>86.666666666666671</c:v>
                </c:pt>
                <c:pt idx="13">
                  <c:v>84.999999999999986</c:v>
                </c:pt>
                <c:pt idx="14">
                  <c:v>83.333333333333329</c:v>
                </c:pt>
                <c:pt idx="15">
                  <c:v>81.666666666666671</c:v>
                </c:pt>
                <c:pt idx="16">
                  <c:v>80</c:v>
                </c:pt>
                <c:pt idx="17">
                  <c:v>78.333333333333329</c:v>
                </c:pt>
                <c:pt idx="18">
                  <c:v>76.666666666666657</c:v>
                </c:pt>
                <c:pt idx="19">
                  <c:v>75</c:v>
                </c:pt>
                <c:pt idx="20">
                  <c:v>73.333333333333343</c:v>
                </c:pt>
                <c:pt idx="21">
                  <c:v>71.666666666666671</c:v>
                </c:pt>
                <c:pt idx="22">
                  <c:v>70</c:v>
                </c:pt>
                <c:pt idx="23">
                  <c:v>68.333333333333329</c:v>
                </c:pt>
                <c:pt idx="24">
                  <c:v>66.666666666666671</c:v>
                </c:pt>
                <c:pt idx="25">
                  <c:v>65.000000000000014</c:v>
                </c:pt>
                <c:pt idx="26">
                  <c:v>63.333333333333336</c:v>
                </c:pt>
                <c:pt idx="27">
                  <c:v>61.666666666666664</c:v>
                </c:pt>
                <c:pt idx="28">
                  <c:v>59.999999999999993</c:v>
                </c:pt>
                <c:pt idx="29">
                  <c:v>58.333333333333336</c:v>
                </c:pt>
                <c:pt idx="30">
                  <c:v>56.666666666666679</c:v>
                </c:pt>
                <c:pt idx="31">
                  <c:v>55</c:v>
                </c:pt>
                <c:pt idx="32">
                  <c:v>53.333333333333336</c:v>
                </c:pt>
                <c:pt idx="33">
                  <c:v>51.666666666666657</c:v>
                </c:pt>
                <c:pt idx="34">
                  <c:v>50</c:v>
                </c:pt>
                <c:pt idx="35">
                  <c:v>48.333333333333343</c:v>
                </c:pt>
                <c:pt idx="36">
                  <c:v>46.666666666666664</c:v>
                </c:pt>
                <c:pt idx="37">
                  <c:v>45</c:v>
                </c:pt>
                <c:pt idx="38">
                  <c:v>43.333333333333321</c:v>
                </c:pt>
                <c:pt idx="39">
                  <c:v>41.666666666666664</c:v>
                </c:pt>
                <c:pt idx="40">
                  <c:v>40.000000000000007</c:v>
                </c:pt>
                <c:pt idx="41">
                  <c:v>38.333333333333329</c:v>
                </c:pt>
                <c:pt idx="42">
                  <c:v>36.666666666666671</c:v>
                </c:pt>
                <c:pt idx="43">
                  <c:v>34.999999999999993</c:v>
                </c:pt>
                <c:pt idx="44">
                  <c:v>33.333333333333336</c:v>
                </c:pt>
                <c:pt idx="45">
                  <c:v>31.666666666666671</c:v>
                </c:pt>
                <c:pt idx="46">
                  <c:v>29.999999999999996</c:v>
                </c:pt>
                <c:pt idx="47">
                  <c:v>28.333333333333339</c:v>
                </c:pt>
                <c:pt idx="48">
                  <c:v>26.666666666666661</c:v>
                </c:pt>
                <c:pt idx="49">
                  <c:v>25</c:v>
                </c:pt>
                <c:pt idx="50">
                  <c:v>23.333333333333339</c:v>
                </c:pt>
                <c:pt idx="51">
                  <c:v>21.666666666666661</c:v>
                </c:pt>
                <c:pt idx="52">
                  <c:v>20.000000000000004</c:v>
                </c:pt>
                <c:pt idx="53">
                  <c:v>18.333333333333329</c:v>
                </c:pt>
                <c:pt idx="54">
                  <c:v>16.666666666666668</c:v>
                </c:pt>
                <c:pt idx="55">
                  <c:v>15.000000000000005</c:v>
                </c:pt>
                <c:pt idx="56">
                  <c:v>13.33333333333333</c:v>
                </c:pt>
                <c:pt idx="57">
                  <c:v>11.66666666666667</c:v>
                </c:pt>
                <c:pt idx="58">
                  <c:v>9.9999999999999947</c:v>
                </c:pt>
                <c:pt idx="59">
                  <c:v>8.3333333333333339</c:v>
                </c:pt>
                <c:pt idx="60">
                  <c:v>6.6666666666666723</c:v>
                </c:pt>
                <c:pt idx="61">
                  <c:v>4.9999999999999973</c:v>
                </c:pt>
                <c:pt idx="62">
                  <c:v>3.3333333333333361</c:v>
                </c:pt>
                <c:pt idx="63">
                  <c:v>1.6666666666666607</c:v>
                </c:pt>
                <c:pt idx="6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0A6-1947-92D4-3C9D00306F12}"/>
            </c:ext>
          </c:extLst>
        </c:ser>
        <c:ser>
          <c:idx val="6"/>
          <c:order val="2"/>
          <c:spPr>
            <a:ln w="25400" cap="rnd">
              <a:noFill/>
            </a:ln>
            <a:effectLst>
              <a:glow rad="139700">
                <a:schemeClr val="accent6">
                  <a:tint val="62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rgbClr val="00B050"/>
              </a:solidFill>
              <a:ln>
                <a:noFill/>
              </a:ln>
              <a:effectLst>
                <a:glow rad="63500">
                  <a:schemeClr val="accent6">
                    <a:tint val="62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Sheet1!$H$1:$BT$1</c:f>
              <c:numCache>
                <c:formatCode>General</c:formatCode>
                <c:ptCount val="65"/>
                <c:pt idx="0">
                  <c:v>0.8</c:v>
                </c:pt>
                <c:pt idx="1">
                  <c:v>0.85</c:v>
                </c:pt>
                <c:pt idx="2">
                  <c:v>0.9</c:v>
                </c:pt>
                <c:pt idx="3">
                  <c:v>0.95</c:v>
                </c:pt>
                <c:pt idx="4">
                  <c:v>1</c:v>
                </c:pt>
                <c:pt idx="5">
                  <c:v>1.05</c:v>
                </c:pt>
                <c:pt idx="6">
                  <c:v>1.1000000000000001</c:v>
                </c:pt>
                <c:pt idx="7">
                  <c:v>1.1499999999999999</c:v>
                </c:pt>
                <c:pt idx="8">
                  <c:v>1.2</c:v>
                </c:pt>
                <c:pt idx="9">
                  <c:v>1.25</c:v>
                </c:pt>
                <c:pt idx="10">
                  <c:v>1.3</c:v>
                </c:pt>
                <c:pt idx="11">
                  <c:v>1.35</c:v>
                </c:pt>
                <c:pt idx="12">
                  <c:v>1.4</c:v>
                </c:pt>
                <c:pt idx="13">
                  <c:v>1.45</c:v>
                </c:pt>
                <c:pt idx="14">
                  <c:v>1.5</c:v>
                </c:pt>
                <c:pt idx="15">
                  <c:v>1.55</c:v>
                </c:pt>
                <c:pt idx="16">
                  <c:v>1.6</c:v>
                </c:pt>
                <c:pt idx="17">
                  <c:v>1.65</c:v>
                </c:pt>
                <c:pt idx="18">
                  <c:v>1.7</c:v>
                </c:pt>
                <c:pt idx="19">
                  <c:v>1.75</c:v>
                </c:pt>
                <c:pt idx="20">
                  <c:v>1.8</c:v>
                </c:pt>
                <c:pt idx="21">
                  <c:v>1.85</c:v>
                </c:pt>
                <c:pt idx="22">
                  <c:v>1.9</c:v>
                </c:pt>
                <c:pt idx="23">
                  <c:v>1.95</c:v>
                </c:pt>
                <c:pt idx="24">
                  <c:v>2</c:v>
                </c:pt>
                <c:pt idx="25">
                  <c:v>2.0499999999999998</c:v>
                </c:pt>
                <c:pt idx="26">
                  <c:v>2.1</c:v>
                </c:pt>
                <c:pt idx="27">
                  <c:v>2.15</c:v>
                </c:pt>
                <c:pt idx="28">
                  <c:v>2.2000000000000002</c:v>
                </c:pt>
                <c:pt idx="29">
                  <c:v>2.25</c:v>
                </c:pt>
                <c:pt idx="30">
                  <c:v>2.2999999999999998</c:v>
                </c:pt>
                <c:pt idx="31">
                  <c:v>2.35</c:v>
                </c:pt>
                <c:pt idx="32">
                  <c:v>2.4</c:v>
                </c:pt>
                <c:pt idx="33">
                  <c:v>2.4500000000000002</c:v>
                </c:pt>
                <c:pt idx="34">
                  <c:v>2.5</c:v>
                </c:pt>
                <c:pt idx="35">
                  <c:v>2.5499999999999998</c:v>
                </c:pt>
                <c:pt idx="36">
                  <c:v>2.6</c:v>
                </c:pt>
                <c:pt idx="37">
                  <c:v>2.65</c:v>
                </c:pt>
                <c:pt idx="38">
                  <c:v>2.7</c:v>
                </c:pt>
                <c:pt idx="39">
                  <c:v>2.75</c:v>
                </c:pt>
                <c:pt idx="40">
                  <c:v>2.8</c:v>
                </c:pt>
                <c:pt idx="41">
                  <c:v>2.85</c:v>
                </c:pt>
                <c:pt idx="42">
                  <c:v>2.9</c:v>
                </c:pt>
                <c:pt idx="43">
                  <c:v>2.95</c:v>
                </c:pt>
                <c:pt idx="44">
                  <c:v>3</c:v>
                </c:pt>
                <c:pt idx="45">
                  <c:v>3.05</c:v>
                </c:pt>
                <c:pt idx="46">
                  <c:v>3.1</c:v>
                </c:pt>
                <c:pt idx="47">
                  <c:v>3.15</c:v>
                </c:pt>
                <c:pt idx="48">
                  <c:v>3.2</c:v>
                </c:pt>
                <c:pt idx="49">
                  <c:v>3.25</c:v>
                </c:pt>
                <c:pt idx="50">
                  <c:v>3.3</c:v>
                </c:pt>
                <c:pt idx="51">
                  <c:v>3.35</c:v>
                </c:pt>
                <c:pt idx="52">
                  <c:v>3.4</c:v>
                </c:pt>
                <c:pt idx="53">
                  <c:v>3.45</c:v>
                </c:pt>
                <c:pt idx="54">
                  <c:v>3.5</c:v>
                </c:pt>
                <c:pt idx="55">
                  <c:v>3.55</c:v>
                </c:pt>
                <c:pt idx="56">
                  <c:v>3.6</c:v>
                </c:pt>
                <c:pt idx="57">
                  <c:v>3.65</c:v>
                </c:pt>
                <c:pt idx="58">
                  <c:v>3.7</c:v>
                </c:pt>
                <c:pt idx="59">
                  <c:v>3.75</c:v>
                </c:pt>
                <c:pt idx="60">
                  <c:v>3.8</c:v>
                </c:pt>
                <c:pt idx="61">
                  <c:v>3.85</c:v>
                </c:pt>
                <c:pt idx="62">
                  <c:v>3.9</c:v>
                </c:pt>
                <c:pt idx="63">
                  <c:v>3.95</c:v>
                </c:pt>
                <c:pt idx="64">
                  <c:v>4</c:v>
                </c:pt>
              </c:numCache>
            </c:numRef>
          </c:xVal>
          <c:yVal>
            <c:numRef>
              <c:f>Sheet1!$H$8:$BT$8</c:f>
              <c:numCache>
                <c:formatCode>General</c:formatCode>
                <c:ptCount val="65"/>
                <c:pt idx="0">
                  <c:v>97.254251167408853</c:v>
                </c:pt>
                <c:pt idx="1">
                  <c:v>90.27627552222998</c:v>
                </c:pt>
                <c:pt idx="2">
                  <c:v>83.896775337955972</c:v>
                </c:pt>
                <c:pt idx="3">
                  <c:v>78.043505278999362</c:v>
                </c:pt>
                <c:pt idx="4">
                  <c:v>72.65625</c:v>
                </c:pt>
                <c:pt idx="5">
                  <c:v>67.684320540293669</c:v>
                </c:pt>
                <c:pt idx="6">
                  <c:v>63.084662485658626</c:v>
                </c:pt>
                <c:pt idx="7">
                  <c:v>58.820406265936199</c:v>
                </c:pt>
                <c:pt idx="8">
                  <c:v>54.859742129757407</c:v>
                </c:pt>
                <c:pt idx="9">
                  <c:v>51.175037007487859</c:v>
                </c:pt>
                <c:pt idx="10">
                  <c:v>47.742133963848822</c:v>
                </c:pt>
                <c:pt idx="11">
                  <c:v>44.539791140229283</c:v>
                </c:pt>
                <c:pt idx="12">
                  <c:v>41.54922843783401</c:v>
                </c:pt>
                <c:pt idx="13">
                  <c:v>38.753758264989031</c:v>
                </c:pt>
                <c:pt idx="14">
                  <c:v>36.138482490479859</c:v>
                </c:pt>
                <c:pt idx="15">
                  <c:v>33.690041991555802</c:v>
                </c:pt>
                <c:pt idx="16">
                  <c:v>31.396408320787959</c:v>
                </c:pt>
                <c:pt idx="17">
                  <c:v>29.24670935602299</c:v>
                </c:pt>
                <c:pt idx="18">
                  <c:v>27.231082561556793</c:v>
                </c:pt>
                <c:pt idx="19">
                  <c:v>25.340550830665851</c:v>
                </c:pt>
                <c:pt idx="20">
                  <c:v>23.566916909604473</c:v>
                </c:pt>
                <c:pt idx="21">
                  <c:v>21.902673200141173</c:v>
                </c:pt>
                <c:pt idx="22">
                  <c:v>20.340924359123566</c:v>
                </c:pt>
                <c:pt idx="23">
                  <c:v>18.875320601606948</c:v>
                </c:pt>
                <c:pt idx="24">
                  <c:v>17.5</c:v>
                </c:pt>
                <c:pt idx="25">
                  <c:v>16.209538378808396</c:v>
                </c:pt>
                <c:pt idx="26">
                  <c:v>14.998905650473096</c:v>
                </c:pt>
                <c:pt idx="27">
                  <c:v>13.863427635839866</c:v>
                </c:pt>
                <c:pt idx="28">
                  <c:v>12.79875257315668</c:v>
                </c:pt>
                <c:pt idx="29">
                  <c:v>11.800821650020676</c:v>
                </c:pt>
                <c:pt idx="30">
                  <c:v>10.865842999463215</c:v>
                </c:pt>
                <c:pt idx="31">
                  <c:v>9.9902686891076034</c:v>
                </c:pt>
                <c:pt idx="32">
                  <c:v>9.1707743047712444</c:v>
                </c:pt>
                <c:pt idx="33">
                  <c:v>8.4042407899408751</c:v>
                </c:pt>
                <c:pt idx="34">
                  <c:v>7.6877382525462279</c:v>
                </c:pt>
                <c:pt idx="35">
                  <c:v>7.0185114922418421</c:v>
                </c:pt>
                <c:pt idx="36">
                  <c:v>6.3939670364607082</c:v>
                </c:pt>
                <c:pt idx="37">
                  <c:v>5.8116615030147063</c:v>
                </c:pt>
                <c:pt idx="38">
                  <c:v>5.26929113194997</c:v>
                </c:pt>
                <c:pt idx="39">
                  <c:v>4.7646823504988856</c:v>
                </c:pt>
                <c:pt idx="40">
                  <c:v>4.2957832529412672</c:v>
                </c:pt>
                <c:pt idx="41">
                  <c:v>3.8606558925154664</c:v>
                </c:pt>
                <c:pt idx="42">
                  <c:v>3.4574692956328121</c:v>
                </c:pt>
                <c:pt idx="43">
                  <c:v>3.0844931198978864</c:v>
                </c:pt>
                <c:pt idx="44">
                  <c:v>2.7400918871145428</c:v>
                </c:pt>
                <c:pt idx="45">
                  <c:v>2.4227197308039559</c:v>
                </c:pt>
                <c:pt idx="46">
                  <c:v>2.1309156049786893</c:v>
                </c:pt>
                <c:pt idx="47">
                  <c:v>1.8632989071731536</c:v>
                </c:pt>
                <c:pt idx="48">
                  <c:v>1.618565474167097</c:v>
                </c:pt>
                <c:pt idx="49">
                  <c:v>1.3954839135733246</c:v>
                </c:pt>
                <c:pt idx="50">
                  <c:v>1.1928922385932141</c:v>
                </c:pt>
                <c:pt idx="51">
                  <c:v>1.0096947768584925</c:v>
                </c:pt>
                <c:pt idx="52">
                  <c:v>0.84485932744610204</c:v>
                </c:pt>
                <c:pt idx="53">
                  <c:v>0.69741454293609295</c:v>
                </c:pt>
                <c:pt idx="54">
                  <c:v>0.56644751583147657</c:v>
                </c:pt>
                <c:pt idx="55">
                  <c:v>0.45110155081846787</c:v>
                </c:pt>
                <c:pt idx="56">
                  <c:v>0.3505741062529692</c:v>
                </c:pt>
                <c:pt idx="57">
                  <c:v>0.26411488994715865</c:v>
                </c:pt>
                <c:pt idx="58">
                  <c:v>0.19102409582629715</c:v>
                </c:pt>
                <c:pt idx="59">
                  <c:v>0.13065076935454595</c:v>
                </c:pt>
                <c:pt idx="60">
                  <c:v>8.2391290810256035E-2</c:v>
                </c:pt>
                <c:pt idx="61">
                  <c:v>4.5687966543901566E-2</c:v>
                </c:pt>
                <c:pt idx="62">
                  <c:v>2.0027719291030123E-2</c:v>
                </c:pt>
                <c:pt idx="63">
                  <c:v>4.9408694518352659E-3</c:v>
                </c:pt>
                <c:pt idx="6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0A6-1947-92D4-3C9D00306F12}"/>
            </c:ext>
          </c:extLst>
        </c:ser>
        <c:ser>
          <c:idx val="7"/>
          <c:order val="3"/>
          <c:spPr>
            <a:ln w="25400" cap="rnd">
              <a:noFill/>
            </a:ln>
            <a:effectLst>
              <a:glow rad="139700">
                <a:schemeClr val="accent6">
                  <a:tint val="46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rgbClr val="FFFF00"/>
              </a:solidFill>
              <a:ln>
                <a:noFill/>
              </a:ln>
              <a:effectLst>
                <a:glow rad="63500">
                  <a:schemeClr val="accent6">
                    <a:tint val="46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Sheet1!$H$1:$BT$1</c:f>
              <c:numCache>
                <c:formatCode>General</c:formatCode>
                <c:ptCount val="65"/>
                <c:pt idx="0">
                  <c:v>0.8</c:v>
                </c:pt>
                <c:pt idx="1">
                  <c:v>0.85</c:v>
                </c:pt>
                <c:pt idx="2">
                  <c:v>0.9</c:v>
                </c:pt>
                <c:pt idx="3">
                  <c:v>0.95</c:v>
                </c:pt>
                <c:pt idx="4">
                  <c:v>1</c:v>
                </c:pt>
                <c:pt idx="5">
                  <c:v>1.05</c:v>
                </c:pt>
                <c:pt idx="6">
                  <c:v>1.1000000000000001</c:v>
                </c:pt>
                <c:pt idx="7">
                  <c:v>1.1499999999999999</c:v>
                </c:pt>
                <c:pt idx="8">
                  <c:v>1.2</c:v>
                </c:pt>
                <c:pt idx="9">
                  <c:v>1.25</c:v>
                </c:pt>
                <c:pt idx="10">
                  <c:v>1.3</c:v>
                </c:pt>
                <c:pt idx="11">
                  <c:v>1.35</c:v>
                </c:pt>
                <c:pt idx="12">
                  <c:v>1.4</c:v>
                </c:pt>
                <c:pt idx="13">
                  <c:v>1.45</c:v>
                </c:pt>
                <c:pt idx="14">
                  <c:v>1.5</c:v>
                </c:pt>
                <c:pt idx="15">
                  <c:v>1.55</c:v>
                </c:pt>
                <c:pt idx="16">
                  <c:v>1.6</c:v>
                </c:pt>
                <c:pt idx="17">
                  <c:v>1.65</c:v>
                </c:pt>
                <c:pt idx="18">
                  <c:v>1.7</c:v>
                </c:pt>
                <c:pt idx="19">
                  <c:v>1.75</c:v>
                </c:pt>
                <c:pt idx="20">
                  <c:v>1.8</c:v>
                </c:pt>
                <c:pt idx="21">
                  <c:v>1.85</c:v>
                </c:pt>
                <c:pt idx="22">
                  <c:v>1.9</c:v>
                </c:pt>
                <c:pt idx="23">
                  <c:v>1.95</c:v>
                </c:pt>
                <c:pt idx="24">
                  <c:v>2</c:v>
                </c:pt>
                <c:pt idx="25">
                  <c:v>2.0499999999999998</c:v>
                </c:pt>
                <c:pt idx="26">
                  <c:v>2.1</c:v>
                </c:pt>
                <c:pt idx="27">
                  <c:v>2.15</c:v>
                </c:pt>
                <c:pt idx="28">
                  <c:v>2.2000000000000002</c:v>
                </c:pt>
                <c:pt idx="29">
                  <c:v>2.25</c:v>
                </c:pt>
                <c:pt idx="30">
                  <c:v>2.2999999999999998</c:v>
                </c:pt>
                <c:pt idx="31">
                  <c:v>2.35</c:v>
                </c:pt>
                <c:pt idx="32">
                  <c:v>2.4</c:v>
                </c:pt>
                <c:pt idx="33">
                  <c:v>2.4500000000000002</c:v>
                </c:pt>
                <c:pt idx="34">
                  <c:v>2.5</c:v>
                </c:pt>
                <c:pt idx="35">
                  <c:v>2.5499999999999998</c:v>
                </c:pt>
                <c:pt idx="36">
                  <c:v>2.6</c:v>
                </c:pt>
                <c:pt idx="37">
                  <c:v>2.65</c:v>
                </c:pt>
                <c:pt idx="38">
                  <c:v>2.7</c:v>
                </c:pt>
                <c:pt idx="39">
                  <c:v>2.75</c:v>
                </c:pt>
                <c:pt idx="40">
                  <c:v>2.8</c:v>
                </c:pt>
                <c:pt idx="41">
                  <c:v>2.85</c:v>
                </c:pt>
                <c:pt idx="42">
                  <c:v>2.9</c:v>
                </c:pt>
                <c:pt idx="43">
                  <c:v>2.95</c:v>
                </c:pt>
                <c:pt idx="44">
                  <c:v>3</c:v>
                </c:pt>
                <c:pt idx="45">
                  <c:v>3.05</c:v>
                </c:pt>
                <c:pt idx="46">
                  <c:v>3.1</c:v>
                </c:pt>
                <c:pt idx="47">
                  <c:v>3.15</c:v>
                </c:pt>
                <c:pt idx="48">
                  <c:v>3.2</c:v>
                </c:pt>
                <c:pt idx="49">
                  <c:v>3.25</c:v>
                </c:pt>
                <c:pt idx="50">
                  <c:v>3.3</c:v>
                </c:pt>
                <c:pt idx="51">
                  <c:v>3.35</c:v>
                </c:pt>
                <c:pt idx="52">
                  <c:v>3.4</c:v>
                </c:pt>
                <c:pt idx="53">
                  <c:v>3.45</c:v>
                </c:pt>
                <c:pt idx="54">
                  <c:v>3.5</c:v>
                </c:pt>
                <c:pt idx="55">
                  <c:v>3.55</c:v>
                </c:pt>
                <c:pt idx="56">
                  <c:v>3.6</c:v>
                </c:pt>
                <c:pt idx="57">
                  <c:v>3.65</c:v>
                </c:pt>
                <c:pt idx="58">
                  <c:v>3.7</c:v>
                </c:pt>
                <c:pt idx="59">
                  <c:v>3.75</c:v>
                </c:pt>
                <c:pt idx="60">
                  <c:v>3.8</c:v>
                </c:pt>
                <c:pt idx="61">
                  <c:v>3.85</c:v>
                </c:pt>
                <c:pt idx="62">
                  <c:v>3.9</c:v>
                </c:pt>
                <c:pt idx="63">
                  <c:v>3.95</c:v>
                </c:pt>
                <c:pt idx="64">
                  <c:v>4</c:v>
                </c:pt>
              </c:numCache>
            </c:numRef>
          </c:xVal>
          <c:yVal>
            <c:numRef>
              <c:f>Sheet1!$H$9:$BT$9</c:f>
              <c:numCache>
                <c:formatCode>General</c:formatCode>
                <c:ptCount val="65"/>
                <c:pt idx="0">
                  <c:v>98.565192365191891</c:v>
                </c:pt>
                <c:pt idx="1">
                  <c:v>95.10287758535847</c:v>
                </c:pt>
                <c:pt idx="2">
                  <c:v>91.932524382171692</c:v>
                </c:pt>
                <c:pt idx="3">
                  <c:v>89.017737704671404</c:v>
                </c:pt>
                <c:pt idx="4">
                  <c:v>86.328125</c:v>
                </c:pt>
                <c:pt idx="5">
                  <c:v>83.838043692739063</c:v>
                </c:pt>
                <c:pt idx="6">
                  <c:v>81.525654497586785</c:v>
                </c:pt>
                <c:pt idx="7">
                  <c:v>79.372195745483594</c:v>
                </c:pt>
                <c:pt idx="8">
                  <c:v>77.361419989203483</c:v>
                </c:pt>
                <c:pt idx="9">
                  <c:v>75.479151488917225</c:v>
                </c:pt>
                <c:pt idx="10">
                  <c:v>73.712934922902491</c:v>
                </c:pt>
                <c:pt idx="11">
                  <c:v>72.051753767294088</c:v>
                </c:pt>
                <c:pt idx="12">
                  <c:v>70.485802463706207</c:v>
                </c:pt>
                <c:pt idx="13">
                  <c:v>69.006300528947875</c:v>
                </c:pt>
                <c:pt idx="14">
                  <c:v>67.605339669547021</c:v>
                </c:pt>
                <c:pt idx="15">
                  <c:v>66.275757086299905</c:v>
                </c:pt>
                <c:pt idx="16">
                  <c:v>65.011029720855561</c:v>
                </c:pt>
                <c:pt idx="17">
                  <c:v>63.805185365264833</c:v>
                </c:pt>
                <c:pt idx="18">
                  <c:v>62.652727436117381</c:v>
                </c:pt>
                <c:pt idx="19">
                  <c:v>61.548570884490566</c:v>
                </c:pt>
                <c:pt idx="20">
                  <c:v>60.487987226329651</c:v>
                </c:pt>
                <c:pt idx="21">
                  <c:v>59.466557074561706</c:v>
                </c:pt>
                <c:pt idx="22">
                  <c:v>58.480128862912878</c:v>
                </c:pt>
                <c:pt idx="23">
                  <c:v>57.52478269310226</c:v>
                </c:pt>
                <c:pt idx="24">
                  <c:v>56.596798427404543</c:v>
                </c:pt>
                <c:pt idx="25">
                  <c:v>55.692627299124709</c:v>
                </c:pt>
                <c:pt idx="26">
                  <c:v>54.808866433042532</c:v>
                </c:pt>
                <c:pt idx="27">
                  <c:v>53.942235762959129</c:v>
                </c:pt>
                <c:pt idx="28">
                  <c:v>53.089556909127282</c:v>
                </c:pt>
                <c:pt idx="29">
                  <c:v>52.247733638396681</c:v>
                </c:pt>
                <c:pt idx="30">
                  <c:v>51.413733577273291</c:v>
                </c:pt>
                <c:pt idx="31">
                  <c:v>50.584570885010301</c:v>
                </c:pt>
                <c:pt idx="32">
                  <c:v>49.7572896220017</c:v>
                </c:pt>
                <c:pt idx="33">
                  <c:v>48.928947569404315</c:v>
                </c:pt>
                <c:pt idx="34">
                  <c:v>48.096600269984592</c:v>
                </c:pt>
                <c:pt idx="35">
                  <c:v>47.257285068305613</c:v>
                </c:pt>
                <c:pt idx="36">
                  <c:v>46.408004930920988</c:v>
                </c:pt>
                <c:pt idx="37">
                  <c:v>45.545711824386437</c:v>
                </c:pt>
                <c:pt idx="38">
                  <c:v>44.667289420588972</c:v>
                </c:pt>
                <c:pt idx="39">
                  <c:v>43.769534884867632</c:v>
                </c:pt>
                <c:pt idx="40">
                  <c:v>42.849139482173399</c:v>
                </c:pt>
                <c:pt idx="41">
                  <c:v>41.902667709359925</c:v>
                </c:pt>
                <c:pt idx="42">
                  <c:v>40.926534626588818</c:v>
                </c:pt>
                <c:pt idx="43">
                  <c:v>39.916981016410695</c:v>
                </c:pt>
                <c:pt idx="44">
                  <c:v>38.870045943557272</c:v>
                </c:pt>
                <c:pt idx="45">
                  <c:v>37.781536219531603</c:v>
                </c:pt>
                <c:pt idx="46">
                  <c:v>36.6469921907197</c:v>
                </c:pt>
                <c:pt idx="47">
                  <c:v>35.461649163104354</c:v>
                </c:pt>
                <c:pt idx="48">
                  <c:v>34.220393645746491</c:v>
                </c:pt>
                <c:pt idx="49">
                  <c:v>32.917713432533873</c:v>
                </c:pt>
                <c:pt idx="50">
                  <c:v>31.547640338832625</c:v>
                </c:pt>
                <c:pt idx="51">
                  <c:v>30.103684155545508</c:v>
                </c:pt>
                <c:pt idx="52">
                  <c:v>28.578756063066418</c:v>
                </c:pt>
                <c:pt idx="53">
                  <c:v>26.965079342306961</c:v>
                </c:pt>
                <c:pt idx="54">
                  <c:v>25.254084703349186</c:v>
                </c:pt>
                <c:pt idx="55">
                  <c:v>23.436286889220483</c:v>
                </c:pt>
                <c:pt idx="56">
                  <c:v>21.501138354931477</c:v>
                </c:pt>
                <c:pt idx="57">
                  <c:v>19.436854704417925</c:v>
                </c:pt>
                <c:pt idx="58">
                  <c:v>17.23020509887246</c:v>
                </c:pt>
                <c:pt idx="59">
                  <c:v>14.866258900572809</c:v>
                </c:pt>
                <c:pt idx="60">
                  <c:v>12.328077203940618</c:v>
                </c:pt>
                <c:pt idx="61">
                  <c:v>9.5963343671272003</c:v>
                </c:pt>
                <c:pt idx="62">
                  <c:v>6.6488498090966592</c:v>
                </c:pt>
                <c:pt idx="63">
                  <c:v>3.4600036107832657</c:v>
                </c:pt>
                <c:pt idx="6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0A6-1947-92D4-3C9D00306F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4315728"/>
        <c:axId val="965391136"/>
      </c:scatterChart>
      <c:valAx>
        <c:axId val="994315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65000"/>
                  <a:lumOff val="35000"/>
                  <a:alpha val="2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65391136"/>
        <c:crosses val="autoZero"/>
        <c:crossBetween val="midCat"/>
      </c:valAx>
      <c:valAx>
        <c:axId val="96539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65000"/>
                  <a:lumOff val="35000"/>
                  <a:alpha val="2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94315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牛市</c:v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rgbClr val="FF0000"/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Sheet1!$H$1:$BT$1</c:f>
              <c:numCache>
                <c:formatCode>General</c:formatCode>
                <c:ptCount val="65"/>
                <c:pt idx="0">
                  <c:v>0.8</c:v>
                </c:pt>
                <c:pt idx="1">
                  <c:v>0.85</c:v>
                </c:pt>
                <c:pt idx="2">
                  <c:v>0.9</c:v>
                </c:pt>
                <c:pt idx="3">
                  <c:v>0.95</c:v>
                </c:pt>
                <c:pt idx="4">
                  <c:v>1</c:v>
                </c:pt>
                <c:pt idx="5">
                  <c:v>1.05</c:v>
                </c:pt>
                <c:pt idx="6">
                  <c:v>1.1000000000000001</c:v>
                </c:pt>
                <c:pt idx="7">
                  <c:v>1.1499999999999999</c:v>
                </c:pt>
                <c:pt idx="8">
                  <c:v>1.2</c:v>
                </c:pt>
                <c:pt idx="9">
                  <c:v>1.25</c:v>
                </c:pt>
                <c:pt idx="10">
                  <c:v>1.3</c:v>
                </c:pt>
                <c:pt idx="11">
                  <c:v>1.35</c:v>
                </c:pt>
                <c:pt idx="12">
                  <c:v>1.4</c:v>
                </c:pt>
                <c:pt idx="13">
                  <c:v>1.45</c:v>
                </c:pt>
                <c:pt idx="14">
                  <c:v>1.5</c:v>
                </c:pt>
                <c:pt idx="15">
                  <c:v>1.55</c:v>
                </c:pt>
                <c:pt idx="16">
                  <c:v>1.6</c:v>
                </c:pt>
                <c:pt idx="17">
                  <c:v>1.65</c:v>
                </c:pt>
                <c:pt idx="18">
                  <c:v>1.7</c:v>
                </c:pt>
                <c:pt idx="19">
                  <c:v>1.75</c:v>
                </c:pt>
                <c:pt idx="20">
                  <c:v>1.8</c:v>
                </c:pt>
                <c:pt idx="21">
                  <c:v>1.85</c:v>
                </c:pt>
                <c:pt idx="22">
                  <c:v>1.9</c:v>
                </c:pt>
                <c:pt idx="23">
                  <c:v>1.95</c:v>
                </c:pt>
                <c:pt idx="24">
                  <c:v>2</c:v>
                </c:pt>
                <c:pt idx="25">
                  <c:v>2.0499999999999998</c:v>
                </c:pt>
                <c:pt idx="26">
                  <c:v>2.1</c:v>
                </c:pt>
                <c:pt idx="27">
                  <c:v>2.15</c:v>
                </c:pt>
                <c:pt idx="28">
                  <c:v>2.2000000000000002</c:v>
                </c:pt>
                <c:pt idx="29">
                  <c:v>2.25</c:v>
                </c:pt>
                <c:pt idx="30">
                  <c:v>2.2999999999999998</c:v>
                </c:pt>
                <c:pt idx="31">
                  <c:v>2.35</c:v>
                </c:pt>
                <c:pt idx="32">
                  <c:v>2.4</c:v>
                </c:pt>
                <c:pt idx="33">
                  <c:v>2.4500000000000002</c:v>
                </c:pt>
                <c:pt idx="34">
                  <c:v>2.5</c:v>
                </c:pt>
                <c:pt idx="35">
                  <c:v>2.5499999999999998</c:v>
                </c:pt>
                <c:pt idx="36">
                  <c:v>2.6</c:v>
                </c:pt>
                <c:pt idx="37">
                  <c:v>2.65</c:v>
                </c:pt>
                <c:pt idx="38">
                  <c:v>2.7</c:v>
                </c:pt>
                <c:pt idx="39">
                  <c:v>2.75</c:v>
                </c:pt>
                <c:pt idx="40">
                  <c:v>2.8</c:v>
                </c:pt>
                <c:pt idx="41">
                  <c:v>2.85</c:v>
                </c:pt>
                <c:pt idx="42">
                  <c:v>2.9</c:v>
                </c:pt>
                <c:pt idx="43">
                  <c:v>2.95</c:v>
                </c:pt>
                <c:pt idx="44">
                  <c:v>3</c:v>
                </c:pt>
                <c:pt idx="45">
                  <c:v>3.05</c:v>
                </c:pt>
                <c:pt idx="46">
                  <c:v>3.1</c:v>
                </c:pt>
                <c:pt idx="47">
                  <c:v>3.15</c:v>
                </c:pt>
                <c:pt idx="48">
                  <c:v>3.2</c:v>
                </c:pt>
                <c:pt idx="49">
                  <c:v>3.25</c:v>
                </c:pt>
                <c:pt idx="50">
                  <c:v>3.3</c:v>
                </c:pt>
                <c:pt idx="51">
                  <c:v>3.35</c:v>
                </c:pt>
                <c:pt idx="52">
                  <c:v>3.4</c:v>
                </c:pt>
                <c:pt idx="53">
                  <c:v>3.45</c:v>
                </c:pt>
                <c:pt idx="54">
                  <c:v>3.5</c:v>
                </c:pt>
                <c:pt idx="55">
                  <c:v>3.55</c:v>
                </c:pt>
                <c:pt idx="56">
                  <c:v>3.6</c:v>
                </c:pt>
                <c:pt idx="57">
                  <c:v>3.65</c:v>
                </c:pt>
                <c:pt idx="58">
                  <c:v>3.7</c:v>
                </c:pt>
                <c:pt idx="59">
                  <c:v>3.75</c:v>
                </c:pt>
                <c:pt idx="60">
                  <c:v>3.8</c:v>
                </c:pt>
                <c:pt idx="61">
                  <c:v>3.85</c:v>
                </c:pt>
                <c:pt idx="62">
                  <c:v>3.9</c:v>
                </c:pt>
                <c:pt idx="63">
                  <c:v>3.95</c:v>
                </c:pt>
                <c:pt idx="64">
                  <c:v>4</c:v>
                </c:pt>
              </c:numCache>
            </c:numRef>
          </c:xVal>
          <c:yVal>
            <c:numRef>
              <c:f>Sheet1!$H$2:$BT$2</c:f>
              <c:numCache>
                <c:formatCode>General</c:formatCode>
                <c:ptCount val="65"/>
                <c:pt idx="0">
                  <c:v>99.876133562974928</c:v>
                </c:pt>
                <c:pt idx="1">
                  <c:v>99.929479648486975</c:v>
                </c:pt>
                <c:pt idx="2">
                  <c:v>99.968273426387427</c:v>
                </c:pt>
                <c:pt idx="3">
                  <c:v>99.991970130343446</c:v>
                </c:pt>
                <c:pt idx="4">
                  <c:v>100</c:v>
                </c:pt>
                <c:pt idx="5">
                  <c:v>99.991766845184443</c:v>
                </c:pt>
                <c:pt idx="6">
                  <c:v>99.966646509514945</c:v>
                </c:pt>
                <c:pt idx="7">
                  <c:v>99.923985225031004</c:v>
                </c:pt>
                <c:pt idx="8">
                  <c:v>99.863097848649574</c:v>
                </c:pt>
                <c:pt idx="9">
                  <c:v>99.783265970346591</c:v>
                </c:pt>
                <c:pt idx="10">
                  <c:v>99.683735881956167</c:v>
                </c:pt>
                <c:pt idx="11">
                  <c:v>99.563716394358906</c:v>
                </c:pt>
                <c:pt idx="12">
                  <c:v>99.422376489578397</c:v>
                </c:pt>
                <c:pt idx="13">
                  <c:v>99.258842792906719</c:v>
                </c:pt>
                <c:pt idx="14">
                  <c:v>99.072196848614198</c:v>
                </c:pt>
                <c:pt idx="15">
                  <c:v>98.861472181044007</c:v>
                </c:pt>
                <c:pt idx="16">
                  <c:v>98.625651120923166</c:v>
                </c:pt>
                <c:pt idx="17">
                  <c:v>98.363661374506677</c:v>
                </c:pt>
                <c:pt idx="18">
                  <c:v>98.074372310677973</c:v>
                </c:pt>
                <c:pt idx="19">
                  <c:v>97.756590938315284</c:v>
                </c:pt>
                <c:pt idx="20">
                  <c:v>97.409057543054828</c:v>
                </c:pt>
                <c:pt idx="21">
                  <c:v>97.030440948982246</c:v>
                </c:pt>
                <c:pt idx="22">
                  <c:v>96.619333366702193</c:v>
                </c:pt>
                <c:pt idx="23">
                  <c:v>96.174244784597576</c:v>
                </c:pt>
                <c:pt idx="24">
                  <c:v>95.693596854809087</c:v>
                </c:pt>
                <c:pt idx="25">
                  <c:v>95.175716219441014</c:v>
                </c:pt>
                <c:pt idx="26">
                  <c:v>94.618827215611972</c:v>
                </c:pt>
                <c:pt idx="27">
                  <c:v>94.021043890078388</c:v>
                </c:pt>
                <c:pt idx="28">
                  <c:v>93.380361245097887</c:v>
                </c:pt>
                <c:pt idx="29">
                  <c:v>92.694645626772683</c:v>
                </c:pt>
                <c:pt idx="30">
                  <c:v>91.961624155083371</c:v>
                </c:pt>
                <c:pt idx="31">
                  <c:v>91.178873080912993</c:v>
                </c:pt>
                <c:pt idx="32">
                  <c:v>90.343804939232157</c:v>
                </c:pt>
                <c:pt idx="33">
                  <c:v>89.453654348867758</c:v>
                </c:pt>
                <c:pt idx="34">
                  <c:v>88.505462287422958</c:v>
                </c:pt>
                <c:pt idx="35">
                  <c:v>87.496058644369384</c:v>
                </c:pt>
                <c:pt idx="36">
                  <c:v>86.422042825381268</c:v>
                </c:pt>
                <c:pt idx="37">
                  <c:v>85.27976214575817</c:v>
                </c:pt>
                <c:pt idx="38">
                  <c:v>84.065287709227974</c:v>
                </c:pt>
                <c:pt idx="39">
                  <c:v>82.774387419236376</c:v>
                </c:pt>
                <c:pt idx="40">
                  <c:v>81.402495711405535</c:v>
                </c:pt>
                <c:pt idx="41">
                  <c:v>79.944679526204382</c:v>
                </c:pt>
                <c:pt idx="42">
                  <c:v>78.395599957544832</c:v>
                </c:pt>
                <c:pt idx="43">
                  <c:v>76.749468912923504</c:v>
                </c:pt>
                <c:pt idx="44">
                  <c:v>75</c:v>
                </c:pt>
                <c:pt idx="45">
                  <c:v>73.140352708259243</c:v>
                </c:pt>
                <c:pt idx="46">
                  <c:v>71.163068776460719</c:v>
                </c:pt>
                <c:pt idx="47">
                  <c:v>69.059999419035549</c:v>
                </c:pt>
                <c:pt idx="48">
                  <c:v>66.822221817325882</c:v>
                </c:pt>
                <c:pt idx="49">
                  <c:v>64.439942951494416</c:v>
                </c:pt>
                <c:pt idx="50">
                  <c:v>61.902388439072034</c:v>
                </c:pt>
                <c:pt idx="51">
                  <c:v>59.197673534232521</c:v>
                </c:pt>
                <c:pt idx="52">
                  <c:v>56.312652798686734</c:v>
                </c:pt>
                <c:pt idx="53">
                  <c:v>53.232744141677827</c:v>
                </c:pt>
                <c:pt idx="54">
                  <c:v>49.941721890866894</c:v>
                </c:pt>
                <c:pt idx="55">
                  <c:v>46.421472227622495</c:v>
                </c:pt>
                <c:pt idx="56">
                  <c:v>42.651702603609984</c:v>
                </c:pt>
                <c:pt idx="57">
                  <c:v>38.609594518888692</c:v>
                </c:pt>
                <c:pt idx="58">
                  <c:v>34.26938610191862</c:v>
                </c:pt>
                <c:pt idx="59">
                  <c:v>29.601867031791073</c:v>
                </c:pt>
                <c:pt idx="60">
                  <c:v>24.573763117070978</c:v>
                </c:pt>
                <c:pt idx="61">
                  <c:v>19.146980767710499</c:v>
                </c:pt>
                <c:pt idx="62">
                  <c:v>13.277671898902287</c:v>
                </c:pt>
                <c:pt idx="63">
                  <c:v>6.915066352114696</c:v>
                </c:pt>
                <c:pt idx="6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55-B043-B8A6-749E8826ABBA}"/>
            </c:ext>
          </c:extLst>
        </c:ser>
        <c:ser>
          <c:idx val="2"/>
          <c:order val="1"/>
          <c:tx>
            <c:v>平均</c:v>
          </c:tx>
          <c:spPr>
            <a:ln w="25400" cap="rnd">
              <a:noFill/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rgbClr val="00B0F0"/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Sheet1!$H$1:$BT$1</c:f>
              <c:numCache>
                <c:formatCode>General</c:formatCode>
                <c:ptCount val="65"/>
                <c:pt idx="0">
                  <c:v>0.8</c:v>
                </c:pt>
                <c:pt idx="1">
                  <c:v>0.85</c:v>
                </c:pt>
                <c:pt idx="2">
                  <c:v>0.9</c:v>
                </c:pt>
                <c:pt idx="3">
                  <c:v>0.95</c:v>
                </c:pt>
                <c:pt idx="4">
                  <c:v>1</c:v>
                </c:pt>
                <c:pt idx="5">
                  <c:v>1.05</c:v>
                </c:pt>
                <c:pt idx="6">
                  <c:v>1.1000000000000001</c:v>
                </c:pt>
                <c:pt idx="7">
                  <c:v>1.1499999999999999</c:v>
                </c:pt>
                <c:pt idx="8">
                  <c:v>1.2</c:v>
                </c:pt>
                <c:pt idx="9">
                  <c:v>1.25</c:v>
                </c:pt>
                <c:pt idx="10">
                  <c:v>1.3</c:v>
                </c:pt>
                <c:pt idx="11">
                  <c:v>1.35</c:v>
                </c:pt>
                <c:pt idx="12">
                  <c:v>1.4</c:v>
                </c:pt>
                <c:pt idx="13">
                  <c:v>1.45</c:v>
                </c:pt>
                <c:pt idx="14">
                  <c:v>1.5</c:v>
                </c:pt>
                <c:pt idx="15">
                  <c:v>1.55</c:v>
                </c:pt>
                <c:pt idx="16">
                  <c:v>1.6</c:v>
                </c:pt>
                <c:pt idx="17">
                  <c:v>1.65</c:v>
                </c:pt>
                <c:pt idx="18">
                  <c:v>1.7</c:v>
                </c:pt>
                <c:pt idx="19">
                  <c:v>1.75</c:v>
                </c:pt>
                <c:pt idx="20">
                  <c:v>1.8</c:v>
                </c:pt>
                <c:pt idx="21">
                  <c:v>1.85</c:v>
                </c:pt>
                <c:pt idx="22">
                  <c:v>1.9</c:v>
                </c:pt>
                <c:pt idx="23">
                  <c:v>1.95</c:v>
                </c:pt>
                <c:pt idx="24">
                  <c:v>2</c:v>
                </c:pt>
                <c:pt idx="25">
                  <c:v>2.0499999999999998</c:v>
                </c:pt>
                <c:pt idx="26">
                  <c:v>2.1</c:v>
                </c:pt>
                <c:pt idx="27">
                  <c:v>2.15</c:v>
                </c:pt>
                <c:pt idx="28">
                  <c:v>2.2000000000000002</c:v>
                </c:pt>
                <c:pt idx="29">
                  <c:v>2.25</c:v>
                </c:pt>
                <c:pt idx="30">
                  <c:v>2.2999999999999998</c:v>
                </c:pt>
                <c:pt idx="31">
                  <c:v>2.35</c:v>
                </c:pt>
                <c:pt idx="32">
                  <c:v>2.4</c:v>
                </c:pt>
                <c:pt idx="33">
                  <c:v>2.4500000000000002</c:v>
                </c:pt>
                <c:pt idx="34">
                  <c:v>2.5</c:v>
                </c:pt>
                <c:pt idx="35">
                  <c:v>2.5499999999999998</c:v>
                </c:pt>
                <c:pt idx="36">
                  <c:v>2.6</c:v>
                </c:pt>
                <c:pt idx="37">
                  <c:v>2.65</c:v>
                </c:pt>
                <c:pt idx="38">
                  <c:v>2.7</c:v>
                </c:pt>
                <c:pt idx="39">
                  <c:v>2.75</c:v>
                </c:pt>
                <c:pt idx="40">
                  <c:v>2.8</c:v>
                </c:pt>
                <c:pt idx="41">
                  <c:v>2.85</c:v>
                </c:pt>
                <c:pt idx="42">
                  <c:v>2.9</c:v>
                </c:pt>
                <c:pt idx="43">
                  <c:v>2.95</c:v>
                </c:pt>
                <c:pt idx="44">
                  <c:v>3</c:v>
                </c:pt>
                <c:pt idx="45">
                  <c:v>3.05</c:v>
                </c:pt>
                <c:pt idx="46">
                  <c:v>3.1</c:v>
                </c:pt>
                <c:pt idx="47">
                  <c:v>3.15</c:v>
                </c:pt>
                <c:pt idx="48">
                  <c:v>3.2</c:v>
                </c:pt>
                <c:pt idx="49">
                  <c:v>3.25</c:v>
                </c:pt>
                <c:pt idx="50">
                  <c:v>3.3</c:v>
                </c:pt>
                <c:pt idx="51">
                  <c:v>3.35</c:v>
                </c:pt>
                <c:pt idx="52">
                  <c:v>3.4</c:v>
                </c:pt>
                <c:pt idx="53">
                  <c:v>3.45</c:v>
                </c:pt>
                <c:pt idx="54">
                  <c:v>3.5</c:v>
                </c:pt>
                <c:pt idx="55">
                  <c:v>3.55</c:v>
                </c:pt>
                <c:pt idx="56">
                  <c:v>3.6</c:v>
                </c:pt>
                <c:pt idx="57">
                  <c:v>3.65</c:v>
                </c:pt>
                <c:pt idx="58">
                  <c:v>3.7</c:v>
                </c:pt>
                <c:pt idx="59">
                  <c:v>3.75</c:v>
                </c:pt>
                <c:pt idx="60">
                  <c:v>3.8</c:v>
                </c:pt>
                <c:pt idx="61">
                  <c:v>3.85</c:v>
                </c:pt>
                <c:pt idx="62">
                  <c:v>3.9</c:v>
                </c:pt>
                <c:pt idx="63">
                  <c:v>3.95</c:v>
                </c:pt>
                <c:pt idx="64">
                  <c:v>4</c:v>
                </c:pt>
              </c:numCache>
            </c:numRef>
          </c:xVal>
          <c:yVal>
            <c:numRef>
              <c:f>Sheet1!$H$4:$BT$4</c:f>
              <c:numCache>
                <c:formatCode>General</c:formatCode>
                <c:ptCount val="65"/>
                <c:pt idx="0">
                  <c:v>106.66666666666667</c:v>
                </c:pt>
                <c:pt idx="1">
                  <c:v>105</c:v>
                </c:pt>
                <c:pt idx="2">
                  <c:v>103.33333333333333</c:v>
                </c:pt>
                <c:pt idx="3">
                  <c:v>101.66666666666667</c:v>
                </c:pt>
                <c:pt idx="4">
                  <c:v>100</c:v>
                </c:pt>
                <c:pt idx="5">
                  <c:v>98.333333333333329</c:v>
                </c:pt>
                <c:pt idx="6">
                  <c:v>96.666666666666671</c:v>
                </c:pt>
                <c:pt idx="7">
                  <c:v>95</c:v>
                </c:pt>
                <c:pt idx="8">
                  <c:v>93.333333333333329</c:v>
                </c:pt>
                <c:pt idx="9">
                  <c:v>91.666666666666671</c:v>
                </c:pt>
                <c:pt idx="10">
                  <c:v>90</c:v>
                </c:pt>
                <c:pt idx="11">
                  <c:v>88.333333333333329</c:v>
                </c:pt>
                <c:pt idx="12">
                  <c:v>86.666666666666671</c:v>
                </c:pt>
                <c:pt idx="13">
                  <c:v>84.999999999999986</c:v>
                </c:pt>
                <c:pt idx="14">
                  <c:v>83.333333333333329</c:v>
                </c:pt>
                <c:pt idx="15">
                  <c:v>81.666666666666671</c:v>
                </c:pt>
                <c:pt idx="16">
                  <c:v>80</c:v>
                </c:pt>
                <c:pt idx="17">
                  <c:v>78.333333333333329</c:v>
                </c:pt>
                <c:pt idx="18">
                  <c:v>76.666666666666657</c:v>
                </c:pt>
                <c:pt idx="19">
                  <c:v>75</c:v>
                </c:pt>
                <c:pt idx="20">
                  <c:v>73.333333333333343</c:v>
                </c:pt>
                <c:pt idx="21">
                  <c:v>71.666666666666671</c:v>
                </c:pt>
                <c:pt idx="22">
                  <c:v>70</c:v>
                </c:pt>
                <c:pt idx="23">
                  <c:v>68.333333333333329</c:v>
                </c:pt>
                <c:pt idx="24">
                  <c:v>66.666666666666671</c:v>
                </c:pt>
                <c:pt idx="25">
                  <c:v>65.000000000000014</c:v>
                </c:pt>
                <c:pt idx="26">
                  <c:v>63.333333333333336</c:v>
                </c:pt>
                <c:pt idx="27">
                  <c:v>61.666666666666664</c:v>
                </c:pt>
                <c:pt idx="28">
                  <c:v>59.999999999999993</c:v>
                </c:pt>
                <c:pt idx="29">
                  <c:v>58.333333333333336</c:v>
                </c:pt>
                <c:pt idx="30">
                  <c:v>56.666666666666679</c:v>
                </c:pt>
                <c:pt idx="31">
                  <c:v>55</c:v>
                </c:pt>
                <c:pt idx="32">
                  <c:v>53.333333333333336</c:v>
                </c:pt>
                <c:pt idx="33">
                  <c:v>51.666666666666657</c:v>
                </c:pt>
                <c:pt idx="34">
                  <c:v>50</c:v>
                </c:pt>
                <c:pt idx="35">
                  <c:v>48.333333333333343</c:v>
                </c:pt>
                <c:pt idx="36">
                  <c:v>46.666666666666664</c:v>
                </c:pt>
                <c:pt idx="37">
                  <c:v>45</c:v>
                </c:pt>
                <c:pt idx="38">
                  <c:v>43.333333333333321</c:v>
                </c:pt>
                <c:pt idx="39">
                  <c:v>41.666666666666664</c:v>
                </c:pt>
                <c:pt idx="40">
                  <c:v>40.000000000000007</c:v>
                </c:pt>
                <c:pt idx="41">
                  <c:v>38.333333333333329</c:v>
                </c:pt>
                <c:pt idx="42">
                  <c:v>36.666666666666671</c:v>
                </c:pt>
                <c:pt idx="43">
                  <c:v>34.999999999999993</c:v>
                </c:pt>
                <c:pt idx="44">
                  <c:v>33.333333333333336</c:v>
                </c:pt>
                <c:pt idx="45">
                  <c:v>31.666666666666671</c:v>
                </c:pt>
                <c:pt idx="46">
                  <c:v>29.999999999999996</c:v>
                </c:pt>
                <c:pt idx="47">
                  <c:v>28.333333333333339</c:v>
                </c:pt>
                <c:pt idx="48">
                  <c:v>26.666666666666661</c:v>
                </c:pt>
                <c:pt idx="49">
                  <c:v>25</c:v>
                </c:pt>
                <c:pt idx="50">
                  <c:v>23.333333333333339</c:v>
                </c:pt>
                <c:pt idx="51">
                  <c:v>21.666666666666661</c:v>
                </c:pt>
                <c:pt idx="52">
                  <c:v>20.000000000000004</c:v>
                </c:pt>
                <c:pt idx="53">
                  <c:v>18.333333333333329</c:v>
                </c:pt>
                <c:pt idx="54">
                  <c:v>16.666666666666668</c:v>
                </c:pt>
                <c:pt idx="55">
                  <c:v>15.000000000000005</c:v>
                </c:pt>
                <c:pt idx="56">
                  <c:v>13.33333333333333</c:v>
                </c:pt>
                <c:pt idx="57">
                  <c:v>11.66666666666667</c:v>
                </c:pt>
                <c:pt idx="58">
                  <c:v>9.9999999999999947</c:v>
                </c:pt>
                <c:pt idx="59">
                  <c:v>8.3333333333333339</c:v>
                </c:pt>
                <c:pt idx="60">
                  <c:v>6.6666666666666723</c:v>
                </c:pt>
                <c:pt idx="61">
                  <c:v>4.9999999999999973</c:v>
                </c:pt>
                <c:pt idx="62">
                  <c:v>3.3333333333333361</c:v>
                </c:pt>
                <c:pt idx="63">
                  <c:v>1.6666666666666607</c:v>
                </c:pt>
                <c:pt idx="6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E55-B043-B8A6-749E8826ABBA}"/>
            </c:ext>
          </c:extLst>
        </c:ser>
        <c:ser>
          <c:idx val="4"/>
          <c:order val="2"/>
          <c:tx>
            <c:v>震荡市保守</c:v>
          </c:tx>
          <c:spPr>
            <a:ln w="25400" cap="rnd">
              <a:noFill/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rgbClr val="C2D054"/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Sheet1!$H$1:$BT$1</c:f>
              <c:numCache>
                <c:formatCode>General</c:formatCode>
                <c:ptCount val="65"/>
                <c:pt idx="0">
                  <c:v>0.8</c:v>
                </c:pt>
                <c:pt idx="1">
                  <c:v>0.85</c:v>
                </c:pt>
                <c:pt idx="2">
                  <c:v>0.9</c:v>
                </c:pt>
                <c:pt idx="3">
                  <c:v>0.95</c:v>
                </c:pt>
                <c:pt idx="4">
                  <c:v>1</c:v>
                </c:pt>
                <c:pt idx="5">
                  <c:v>1.05</c:v>
                </c:pt>
                <c:pt idx="6">
                  <c:v>1.1000000000000001</c:v>
                </c:pt>
                <c:pt idx="7">
                  <c:v>1.1499999999999999</c:v>
                </c:pt>
                <c:pt idx="8">
                  <c:v>1.2</c:v>
                </c:pt>
                <c:pt idx="9">
                  <c:v>1.25</c:v>
                </c:pt>
                <c:pt idx="10">
                  <c:v>1.3</c:v>
                </c:pt>
                <c:pt idx="11">
                  <c:v>1.35</c:v>
                </c:pt>
                <c:pt idx="12">
                  <c:v>1.4</c:v>
                </c:pt>
                <c:pt idx="13">
                  <c:v>1.45</c:v>
                </c:pt>
                <c:pt idx="14">
                  <c:v>1.5</c:v>
                </c:pt>
                <c:pt idx="15">
                  <c:v>1.55</c:v>
                </c:pt>
                <c:pt idx="16">
                  <c:v>1.6</c:v>
                </c:pt>
                <c:pt idx="17">
                  <c:v>1.65</c:v>
                </c:pt>
                <c:pt idx="18">
                  <c:v>1.7</c:v>
                </c:pt>
                <c:pt idx="19">
                  <c:v>1.75</c:v>
                </c:pt>
                <c:pt idx="20">
                  <c:v>1.8</c:v>
                </c:pt>
                <c:pt idx="21">
                  <c:v>1.85</c:v>
                </c:pt>
                <c:pt idx="22">
                  <c:v>1.9</c:v>
                </c:pt>
                <c:pt idx="23">
                  <c:v>1.95</c:v>
                </c:pt>
                <c:pt idx="24">
                  <c:v>2</c:v>
                </c:pt>
                <c:pt idx="25">
                  <c:v>2.0499999999999998</c:v>
                </c:pt>
                <c:pt idx="26">
                  <c:v>2.1</c:v>
                </c:pt>
                <c:pt idx="27">
                  <c:v>2.15</c:v>
                </c:pt>
                <c:pt idx="28">
                  <c:v>2.2000000000000002</c:v>
                </c:pt>
                <c:pt idx="29">
                  <c:v>2.25</c:v>
                </c:pt>
                <c:pt idx="30">
                  <c:v>2.2999999999999998</c:v>
                </c:pt>
                <c:pt idx="31">
                  <c:v>2.35</c:v>
                </c:pt>
                <c:pt idx="32">
                  <c:v>2.4</c:v>
                </c:pt>
                <c:pt idx="33">
                  <c:v>2.4500000000000002</c:v>
                </c:pt>
                <c:pt idx="34">
                  <c:v>2.5</c:v>
                </c:pt>
                <c:pt idx="35">
                  <c:v>2.5499999999999998</c:v>
                </c:pt>
                <c:pt idx="36">
                  <c:v>2.6</c:v>
                </c:pt>
                <c:pt idx="37">
                  <c:v>2.65</c:v>
                </c:pt>
                <c:pt idx="38">
                  <c:v>2.7</c:v>
                </c:pt>
                <c:pt idx="39">
                  <c:v>2.75</c:v>
                </c:pt>
                <c:pt idx="40">
                  <c:v>2.8</c:v>
                </c:pt>
                <c:pt idx="41">
                  <c:v>2.85</c:v>
                </c:pt>
                <c:pt idx="42">
                  <c:v>2.9</c:v>
                </c:pt>
                <c:pt idx="43">
                  <c:v>2.95</c:v>
                </c:pt>
                <c:pt idx="44">
                  <c:v>3</c:v>
                </c:pt>
                <c:pt idx="45">
                  <c:v>3.05</c:v>
                </c:pt>
                <c:pt idx="46">
                  <c:v>3.1</c:v>
                </c:pt>
                <c:pt idx="47">
                  <c:v>3.15</c:v>
                </c:pt>
                <c:pt idx="48">
                  <c:v>3.2</c:v>
                </c:pt>
                <c:pt idx="49">
                  <c:v>3.25</c:v>
                </c:pt>
                <c:pt idx="50">
                  <c:v>3.3</c:v>
                </c:pt>
                <c:pt idx="51">
                  <c:v>3.35</c:v>
                </c:pt>
                <c:pt idx="52">
                  <c:v>3.4</c:v>
                </c:pt>
                <c:pt idx="53">
                  <c:v>3.45</c:v>
                </c:pt>
                <c:pt idx="54">
                  <c:v>3.5</c:v>
                </c:pt>
                <c:pt idx="55">
                  <c:v>3.55</c:v>
                </c:pt>
                <c:pt idx="56">
                  <c:v>3.6</c:v>
                </c:pt>
                <c:pt idx="57">
                  <c:v>3.65</c:v>
                </c:pt>
                <c:pt idx="58">
                  <c:v>3.7</c:v>
                </c:pt>
                <c:pt idx="59">
                  <c:v>3.75</c:v>
                </c:pt>
                <c:pt idx="60">
                  <c:v>3.8</c:v>
                </c:pt>
                <c:pt idx="61">
                  <c:v>3.85</c:v>
                </c:pt>
                <c:pt idx="62">
                  <c:v>3.9</c:v>
                </c:pt>
                <c:pt idx="63">
                  <c:v>3.95</c:v>
                </c:pt>
                <c:pt idx="64">
                  <c:v>4</c:v>
                </c:pt>
              </c:numCache>
            </c:numRef>
          </c:xVal>
          <c:yVal>
            <c:numRef>
              <c:f>Sheet1!$H$6:$BT$6</c:f>
              <c:numCache>
                <c:formatCode>General</c:formatCode>
                <c:ptCount val="65"/>
                <c:pt idx="0">
                  <c:v>98.556474060120664</c:v>
                </c:pt>
                <c:pt idx="1">
                  <c:v>94.980320264462591</c:v>
                </c:pt>
                <c:pt idx="2">
                  <c:v>91.580651758856689</c:v>
                </c:pt>
                <c:pt idx="3">
                  <c:v>88.338688289588077</c:v>
                </c:pt>
                <c:pt idx="4">
                  <c:v>85.238635606161594</c:v>
                </c:pt>
                <c:pt idx="5">
                  <c:v>82.267094263379533</c:v>
                </c:pt>
                <c:pt idx="6">
                  <c:v>79.412607027322153</c:v>
                </c:pt>
                <c:pt idx="7">
                  <c:v>76.66530771247011</c:v>
                </c:pt>
                <c:pt idx="8">
                  <c:v>74.016645399907489</c:v>
                </c:pt>
                <c:pt idx="9">
                  <c:v>71.459165463644268</c:v>
                </c:pt>
                <c:pt idx="10">
                  <c:v>68.986333954583174</c:v>
                </c:pt>
                <c:pt idx="11">
                  <c:v>66.592395461867625</c:v>
                </c:pt>
                <c:pt idx="12">
                  <c:v>64.272257098983459</c:v>
                </c:pt>
                <c:pt idx="13">
                  <c:v>62.021393077379805</c:v>
                </c:pt>
                <c:pt idx="14">
                  <c:v>59.835765651548385</c:v>
                </c:pt>
                <c:pt idx="15">
                  <c:v>57.711759192788413</c:v>
                </c:pt>
                <c:pt idx="16">
                  <c:v>55.646124874029482</c:v>
                </c:pt>
                <c:pt idx="17">
                  <c:v>53.635933994053481</c:v>
                </c:pt>
                <c:pt idx="18">
                  <c:v>51.678538384564746</c:v>
                </c:pt>
                <c:pt idx="19">
                  <c:v>49.771536662082141</c:v>
                </c:pt>
                <c:pt idx="20">
                  <c:v>47.912745333158</c:v>
                </c:pt>
                <c:pt idx="21">
                  <c:v>46.100173953805793</c:v>
                </c:pt>
                <c:pt idx="22">
                  <c:v>44.332003695310604</c:v>
                </c:pt>
                <c:pt idx="23">
                  <c:v>42.606568788470916</c:v>
                </c:pt>
                <c:pt idx="24">
                  <c:v>40.922340413998306</c:v>
                </c:pt>
                <c:pt idx="25">
                  <c:v>39.277912683715847</c:v>
                </c:pt>
                <c:pt idx="26">
                  <c:v>37.671990419479826</c:v>
                </c:pt>
                <c:pt idx="27">
                  <c:v>36.103378487562985</c:v>
                </c:pt>
                <c:pt idx="28">
                  <c:v>34.570972488028112</c:v>
                </c:pt>
                <c:pt idx="29">
                  <c:v>33.073750633295482</c:v>
                </c:pt>
                <c:pt idx="30">
                  <c:v>31.610766679167714</c:v>
                </c:pt>
                <c:pt idx="31">
                  <c:v>30.181143796224177</c:v>
                </c:pt>
                <c:pt idx="32">
                  <c:v>28.784069290702725</c:v>
                </c:pt>
                <c:pt idx="33">
                  <c:v>27.418790102556063</c:v>
                </c:pt>
                <c:pt idx="34">
                  <c:v>26.084609024984619</c:v>
                </c:pt>
                <c:pt idx="35">
                  <c:v>24.780881605006968</c:v>
                </c:pt>
                <c:pt idx="36">
                  <c:v>23.507013699087416</c:v>
                </c:pt>
                <c:pt idx="37">
                  <c:v>22.262459672029809</c:v>
                </c:pt>
                <c:pt idx="38">
                  <c:v>21.04672124182429</c:v>
                </c:pt>
                <c:pt idx="39">
                  <c:v>19.859346988503738</c:v>
                </c:pt>
                <c:pt idx="40">
                  <c:v>18.699932562035595</c:v>
                </c:pt>
                <c:pt idx="41">
                  <c:v>17.568121643707432</c:v>
                </c:pt>
                <c:pt idx="42">
                  <c:v>16.463607738461342</c:v>
                </c:pt>
                <c:pt idx="43">
                  <c:v>15.386136903645738</c:v>
                </c:pt>
                <c:pt idx="44">
                  <c:v>14.335511554653037</c:v>
                </c:pt>
                <c:pt idx="45">
                  <c:v>13.311595532627193</c:v>
                </c:pt>
                <c:pt idx="46">
                  <c:v>12.314320677728507</c:v>
                </c:pt>
                <c:pt idx="47">
                  <c:v>11.343695228930807</c:v>
                </c:pt>
                <c:pt idx="48">
                  <c:v>10.399814476261536</c:v>
                </c:pt>
                <c:pt idx="49">
                  <c:v>9.4828742362425746</c:v>
                </c:pt>
                <c:pt idx="50">
                  <c:v>8.5931879252900867</c:v>
                </c:pt>
                <c:pt idx="51">
                  <c:v>7.7312082994632085</c:v>
                </c:pt>
                <c:pt idx="52">
                  <c:v>6.8975553618803476</c:v>
                </c:pt>
                <c:pt idx="53">
                  <c:v>6.0930525949479728</c:v>
                </c:pt>
                <c:pt idx="54">
                  <c:v>5.3187746992543339</c:v>
                </c:pt>
                <c:pt idx="55">
                  <c:v>4.5761116805817732</c:v>
                </c:pt>
                <c:pt idx="56">
                  <c:v>3.8668569304317439</c:v>
                </c:pt>
                <c:pt idx="57">
                  <c:v>3.1933319287635458</c:v>
                </c:pt>
                <c:pt idx="58">
                  <c:v>2.558569618877172</c:v>
                </c:pt>
                <c:pt idx="59">
                  <c:v>1.9665977478972341</c:v>
                </c:pt>
                <c:pt idx="60">
                  <c:v>1.422906906048649</c:v>
                </c:pt>
                <c:pt idx="61">
                  <c:v>0.93530028158441392</c:v>
                </c:pt>
                <c:pt idx="62">
                  <c:v>0.51567575629421825</c:v>
                </c:pt>
                <c:pt idx="63">
                  <c:v>0.18484166223169882</c:v>
                </c:pt>
                <c:pt idx="6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E55-B043-B8A6-749E8826ABBA}"/>
            </c:ext>
          </c:extLst>
        </c:ser>
        <c:ser>
          <c:idx val="6"/>
          <c:order val="3"/>
          <c:tx>
            <c:v>熊市</c:v>
          </c:tx>
          <c:spPr>
            <a:ln w="25400" cap="rnd">
              <a:noFill/>
            </a:ln>
            <a:effectLst>
              <a:glow rad="139700">
                <a:schemeClr val="accent1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rgbClr val="00B050"/>
              </a:solidFill>
              <a:ln>
                <a:noFill/>
              </a:ln>
              <a:effectLst>
                <a:glow rad="63500">
                  <a:schemeClr val="accent1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Sheet1!$H$1:$BT$1</c:f>
              <c:numCache>
                <c:formatCode>General</c:formatCode>
                <c:ptCount val="65"/>
                <c:pt idx="0">
                  <c:v>0.8</c:v>
                </c:pt>
                <c:pt idx="1">
                  <c:v>0.85</c:v>
                </c:pt>
                <c:pt idx="2">
                  <c:v>0.9</c:v>
                </c:pt>
                <c:pt idx="3">
                  <c:v>0.95</c:v>
                </c:pt>
                <c:pt idx="4">
                  <c:v>1</c:v>
                </c:pt>
                <c:pt idx="5">
                  <c:v>1.05</c:v>
                </c:pt>
                <c:pt idx="6">
                  <c:v>1.1000000000000001</c:v>
                </c:pt>
                <c:pt idx="7">
                  <c:v>1.1499999999999999</c:v>
                </c:pt>
                <c:pt idx="8">
                  <c:v>1.2</c:v>
                </c:pt>
                <c:pt idx="9">
                  <c:v>1.25</c:v>
                </c:pt>
                <c:pt idx="10">
                  <c:v>1.3</c:v>
                </c:pt>
                <c:pt idx="11">
                  <c:v>1.35</c:v>
                </c:pt>
                <c:pt idx="12">
                  <c:v>1.4</c:v>
                </c:pt>
                <c:pt idx="13">
                  <c:v>1.45</c:v>
                </c:pt>
                <c:pt idx="14">
                  <c:v>1.5</c:v>
                </c:pt>
                <c:pt idx="15">
                  <c:v>1.55</c:v>
                </c:pt>
                <c:pt idx="16">
                  <c:v>1.6</c:v>
                </c:pt>
                <c:pt idx="17">
                  <c:v>1.65</c:v>
                </c:pt>
                <c:pt idx="18">
                  <c:v>1.7</c:v>
                </c:pt>
                <c:pt idx="19">
                  <c:v>1.75</c:v>
                </c:pt>
                <c:pt idx="20">
                  <c:v>1.8</c:v>
                </c:pt>
                <c:pt idx="21">
                  <c:v>1.85</c:v>
                </c:pt>
                <c:pt idx="22">
                  <c:v>1.9</c:v>
                </c:pt>
                <c:pt idx="23">
                  <c:v>1.95</c:v>
                </c:pt>
                <c:pt idx="24">
                  <c:v>2</c:v>
                </c:pt>
                <c:pt idx="25">
                  <c:v>2.0499999999999998</c:v>
                </c:pt>
                <c:pt idx="26">
                  <c:v>2.1</c:v>
                </c:pt>
                <c:pt idx="27">
                  <c:v>2.15</c:v>
                </c:pt>
                <c:pt idx="28">
                  <c:v>2.2000000000000002</c:v>
                </c:pt>
                <c:pt idx="29">
                  <c:v>2.25</c:v>
                </c:pt>
                <c:pt idx="30">
                  <c:v>2.2999999999999998</c:v>
                </c:pt>
                <c:pt idx="31">
                  <c:v>2.35</c:v>
                </c:pt>
                <c:pt idx="32">
                  <c:v>2.4</c:v>
                </c:pt>
                <c:pt idx="33">
                  <c:v>2.4500000000000002</c:v>
                </c:pt>
                <c:pt idx="34">
                  <c:v>2.5</c:v>
                </c:pt>
                <c:pt idx="35">
                  <c:v>2.5499999999999998</c:v>
                </c:pt>
                <c:pt idx="36">
                  <c:v>2.6</c:v>
                </c:pt>
                <c:pt idx="37">
                  <c:v>2.65</c:v>
                </c:pt>
                <c:pt idx="38">
                  <c:v>2.7</c:v>
                </c:pt>
                <c:pt idx="39">
                  <c:v>2.75</c:v>
                </c:pt>
                <c:pt idx="40">
                  <c:v>2.8</c:v>
                </c:pt>
                <c:pt idx="41">
                  <c:v>2.85</c:v>
                </c:pt>
                <c:pt idx="42">
                  <c:v>2.9</c:v>
                </c:pt>
                <c:pt idx="43">
                  <c:v>2.95</c:v>
                </c:pt>
                <c:pt idx="44">
                  <c:v>3</c:v>
                </c:pt>
                <c:pt idx="45">
                  <c:v>3.05</c:v>
                </c:pt>
                <c:pt idx="46">
                  <c:v>3.1</c:v>
                </c:pt>
                <c:pt idx="47">
                  <c:v>3.15</c:v>
                </c:pt>
                <c:pt idx="48">
                  <c:v>3.2</c:v>
                </c:pt>
                <c:pt idx="49">
                  <c:v>3.25</c:v>
                </c:pt>
                <c:pt idx="50">
                  <c:v>3.3</c:v>
                </c:pt>
                <c:pt idx="51">
                  <c:v>3.35</c:v>
                </c:pt>
                <c:pt idx="52">
                  <c:v>3.4</c:v>
                </c:pt>
                <c:pt idx="53">
                  <c:v>3.45</c:v>
                </c:pt>
                <c:pt idx="54">
                  <c:v>3.5</c:v>
                </c:pt>
                <c:pt idx="55">
                  <c:v>3.55</c:v>
                </c:pt>
                <c:pt idx="56">
                  <c:v>3.6</c:v>
                </c:pt>
                <c:pt idx="57">
                  <c:v>3.65</c:v>
                </c:pt>
                <c:pt idx="58">
                  <c:v>3.7</c:v>
                </c:pt>
                <c:pt idx="59">
                  <c:v>3.75</c:v>
                </c:pt>
                <c:pt idx="60">
                  <c:v>3.8</c:v>
                </c:pt>
                <c:pt idx="61">
                  <c:v>3.85</c:v>
                </c:pt>
                <c:pt idx="62">
                  <c:v>3.9</c:v>
                </c:pt>
                <c:pt idx="63">
                  <c:v>3.95</c:v>
                </c:pt>
                <c:pt idx="64">
                  <c:v>4</c:v>
                </c:pt>
              </c:numCache>
            </c:numRef>
          </c:xVal>
          <c:yVal>
            <c:numRef>
              <c:f>Sheet1!$H$8:$BT$8</c:f>
              <c:numCache>
                <c:formatCode>General</c:formatCode>
                <c:ptCount val="65"/>
                <c:pt idx="0">
                  <c:v>97.254251167408853</c:v>
                </c:pt>
                <c:pt idx="1">
                  <c:v>90.27627552222998</c:v>
                </c:pt>
                <c:pt idx="2">
                  <c:v>83.896775337955972</c:v>
                </c:pt>
                <c:pt idx="3">
                  <c:v>78.043505278999362</c:v>
                </c:pt>
                <c:pt idx="4">
                  <c:v>72.65625</c:v>
                </c:pt>
                <c:pt idx="5">
                  <c:v>67.684320540293669</c:v>
                </c:pt>
                <c:pt idx="6">
                  <c:v>63.084662485658626</c:v>
                </c:pt>
                <c:pt idx="7">
                  <c:v>58.820406265936199</c:v>
                </c:pt>
                <c:pt idx="8">
                  <c:v>54.859742129757407</c:v>
                </c:pt>
                <c:pt idx="9">
                  <c:v>51.175037007487859</c:v>
                </c:pt>
                <c:pt idx="10">
                  <c:v>47.742133963848822</c:v>
                </c:pt>
                <c:pt idx="11">
                  <c:v>44.539791140229283</c:v>
                </c:pt>
                <c:pt idx="12">
                  <c:v>41.54922843783401</c:v>
                </c:pt>
                <c:pt idx="13">
                  <c:v>38.753758264989031</c:v>
                </c:pt>
                <c:pt idx="14">
                  <c:v>36.138482490479859</c:v>
                </c:pt>
                <c:pt idx="15">
                  <c:v>33.690041991555802</c:v>
                </c:pt>
                <c:pt idx="16">
                  <c:v>31.396408320787959</c:v>
                </c:pt>
                <c:pt idx="17">
                  <c:v>29.24670935602299</c:v>
                </c:pt>
                <c:pt idx="18">
                  <c:v>27.231082561556793</c:v>
                </c:pt>
                <c:pt idx="19">
                  <c:v>25.340550830665851</c:v>
                </c:pt>
                <c:pt idx="20">
                  <c:v>23.566916909604473</c:v>
                </c:pt>
                <c:pt idx="21">
                  <c:v>21.902673200141173</c:v>
                </c:pt>
                <c:pt idx="22">
                  <c:v>20.340924359123566</c:v>
                </c:pt>
                <c:pt idx="23">
                  <c:v>18.875320601606948</c:v>
                </c:pt>
                <c:pt idx="24">
                  <c:v>17.5</c:v>
                </c:pt>
                <c:pt idx="25">
                  <c:v>16.209538378808396</c:v>
                </c:pt>
                <c:pt idx="26">
                  <c:v>14.998905650473096</c:v>
                </c:pt>
                <c:pt idx="27">
                  <c:v>13.863427635839866</c:v>
                </c:pt>
                <c:pt idx="28">
                  <c:v>12.79875257315668</c:v>
                </c:pt>
                <c:pt idx="29">
                  <c:v>11.800821650020676</c:v>
                </c:pt>
                <c:pt idx="30">
                  <c:v>10.865842999463215</c:v>
                </c:pt>
                <c:pt idx="31">
                  <c:v>9.9902686891076034</c:v>
                </c:pt>
                <c:pt idx="32">
                  <c:v>9.1707743047712444</c:v>
                </c:pt>
                <c:pt idx="33">
                  <c:v>8.4042407899408751</c:v>
                </c:pt>
                <c:pt idx="34">
                  <c:v>7.6877382525462279</c:v>
                </c:pt>
                <c:pt idx="35">
                  <c:v>7.0185114922418421</c:v>
                </c:pt>
                <c:pt idx="36">
                  <c:v>6.3939670364607082</c:v>
                </c:pt>
                <c:pt idx="37">
                  <c:v>5.8116615030147063</c:v>
                </c:pt>
                <c:pt idx="38">
                  <c:v>5.26929113194997</c:v>
                </c:pt>
                <c:pt idx="39">
                  <c:v>4.7646823504988856</c:v>
                </c:pt>
                <c:pt idx="40">
                  <c:v>4.2957832529412672</c:v>
                </c:pt>
                <c:pt idx="41">
                  <c:v>3.8606558925154664</c:v>
                </c:pt>
                <c:pt idx="42">
                  <c:v>3.4574692956328121</c:v>
                </c:pt>
                <c:pt idx="43">
                  <c:v>3.0844931198978864</c:v>
                </c:pt>
                <c:pt idx="44">
                  <c:v>2.7400918871145428</c:v>
                </c:pt>
                <c:pt idx="45">
                  <c:v>2.4227197308039559</c:v>
                </c:pt>
                <c:pt idx="46">
                  <c:v>2.1309156049786893</c:v>
                </c:pt>
                <c:pt idx="47">
                  <c:v>1.8632989071731536</c:v>
                </c:pt>
                <c:pt idx="48">
                  <c:v>1.618565474167097</c:v>
                </c:pt>
                <c:pt idx="49">
                  <c:v>1.3954839135733246</c:v>
                </c:pt>
                <c:pt idx="50">
                  <c:v>1.1928922385932141</c:v>
                </c:pt>
                <c:pt idx="51">
                  <c:v>1.0096947768584925</c:v>
                </c:pt>
                <c:pt idx="52">
                  <c:v>0.84485932744610204</c:v>
                </c:pt>
                <c:pt idx="53">
                  <c:v>0.69741454293609295</c:v>
                </c:pt>
                <c:pt idx="54">
                  <c:v>0.56644751583147657</c:v>
                </c:pt>
                <c:pt idx="55">
                  <c:v>0.45110155081846787</c:v>
                </c:pt>
                <c:pt idx="56">
                  <c:v>0.3505741062529692</c:v>
                </c:pt>
                <c:pt idx="57">
                  <c:v>0.26411488994715865</c:v>
                </c:pt>
                <c:pt idx="58">
                  <c:v>0.19102409582629715</c:v>
                </c:pt>
                <c:pt idx="59">
                  <c:v>0.13065076935454595</c:v>
                </c:pt>
                <c:pt idx="60">
                  <c:v>8.2391290810256035E-2</c:v>
                </c:pt>
                <c:pt idx="61">
                  <c:v>4.5687966543901566E-2</c:v>
                </c:pt>
                <c:pt idx="62">
                  <c:v>2.0027719291030123E-2</c:v>
                </c:pt>
                <c:pt idx="63">
                  <c:v>4.9408694518352659E-3</c:v>
                </c:pt>
                <c:pt idx="6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E55-B043-B8A6-749E8826ABBA}"/>
            </c:ext>
          </c:extLst>
        </c:ser>
        <c:ser>
          <c:idx val="7"/>
          <c:order val="4"/>
          <c:tx>
            <c:v>震荡市激进</c:v>
          </c:tx>
          <c:spPr>
            <a:ln w="25400" cap="rnd">
              <a:noFill/>
            </a:ln>
            <a:effectLst>
              <a:glow rad="139700">
                <a:schemeClr val="accent2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rgbClr val="FFFF00"/>
              </a:solidFill>
              <a:ln>
                <a:noFill/>
              </a:ln>
              <a:effectLst>
                <a:glow rad="63500">
                  <a:schemeClr val="accent2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Sheet1!$H$1:$BT$1</c:f>
              <c:numCache>
                <c:formatCode>General</c:formatCode>
                <c:ptCount val="65"/>
                <c:pt idx="0">
                  <c:v>0.8</c:v>
                </c:pt>
                <c:pt idx="1">
                  <c:v>0.85</c:v>
                </c:pt>
                <c:pt idx="2">
                  <c:v>0.9</c:v>
                </c:pt>
                <c:pt idx="3">
                  <c:v>0.95</c:v>
                </c:pt>
                <c:pt idx="4">
                  <c:v>1</c:v>
                </c:pt>
                <c:pt idx="5">
                  <c:v>1.05</c:v>
                </c:pt>
                <c:pt idx="6">
                  <c:v>1.1000000000000001</c:v>
                </c:pt>
                <c:pt idx="7">
                  <c:v>1.1499999999999999</c:v>
                </c:pt>
                <c:pt idx="8">
                  <c:v>1.2</c:v>
                </c:pt>
                <c:pt idx="9">
                  <c:v>1.25</c:v>
                </c:pt>
                <c:pt idx="10">
                  <c:v>1.3</c:v>
                </c:pt>
                <c:pt idx="11">
                  <c:v>1.35</c:v>
                </c:pt>
                <c:pt idx="12">
                  <c:v>1.4</c:v>
                </c:pt>
                <c:pt idx="13">
                  <c:v>1.45</c:v>
                </c:pt>
                <c:pt idx="14">
                  <c:v>1.5</c:v>
                </c:pt>
                <c:pt idx="15">
                  <c:v>1.55</c:v>
                </c:pt>
                <c:pt idx="16">
                  <c:v>1.6</c:v>
                </c:pt>
                <c:pt idx="17">
                  <c:v>1.65</c:v>
                </c:pt>
                <c:pt idx="18">
                  <c:v>1.7</c:v>
                </c:pt>
                <c:pt idx="19">
                  <c:v>1.75</c:v>
                </c:pt>
                <c:pt idx="20">
                  <c:v>1.8</c:v>
                </c:pt>
                <c:pt idx="21">
                  <c:v>1.85</c:v>
                </c:pt>
                <c:pt idx="22">
                  <c:v>1.9</c:v>
                </c:pt>
                <c:pt idx="23">
                  <c:v>1.95</c:v>
                </c:pt>
                <c:pt idx="24">
                  <c:v>2</c:v>
                </c:pt>
                <c:pt idx="25">
                  <c:v>2.0499999999999998</c:v>
                </c:pt>
                <c:pt idx="26">
                  <c:v>2.1</c:v>
                </c:pt>
                <c:pt idx="27">
                  <c:v>2.15</c:v>
                </c:pt>
                <c:pt idx="28">
                  <c:v>2.2000000000000002</c:v>
                </c:pt>
                <c:pt idx="29">
                  <c:v>2.25</c:v>
                </c:pt>
                <c:pt idx="30">
                  <c:v>2.2999999999999998</c:v>
                </c:pt>
                <c:pt idx="31">
                  <c:v>2.35</c:v>
                </c:pt>
                <c:pt idx="32">
                  <c:v>2.4</c:v>
                </c:pt>
                <c:pt idx="33">
                  <c:v>2.4500000000000002</c:v>
                </c:pt>
                <c:pt idx="34">
                  <c:v>2.5</c:v>
                </c:pt>
                <c:pt idx="35">
                  <c:v>2.5499999999999998</c:v>
                </c:pt>
                <c:pt idx="36">
                  <c:v>2.6</c:v>
                </c:pt>
                <c:pt idx="37">
                  <c:v>2.65</c:v>
                </c:pt>
                <c:pt idx="38">
                  <c:v>2.7</c:v>
                </c:pt>
                <c:pt idx="39">
                  <c:v>2.75</c:v>
                </c:pt>
                <c:pt idx="40">
                  <c:v>2.8</c:v>
                </c:pt>
                <c:pt idx="41">
                  <c:v>2.85</c:v>
                </c:pt>
                <c:pt idx="42">
                  <c:v>2.9</c:v>
                </c:pt>
                <c:pt idx="43">
                  <c:v>2.95</c:v>
                </c:pt>
                <c:pt idx="44">
                  <c:v>3</c:v>
                </c:pt>
                <c:pt idx="45">
                  <c:v>3.05</c:v>
                </c:pt>
                <c:pt idx="46">
                  <c:v>3.1</c:v>
                </c:pt>
                <c:pt idx="47">
                  <c:v>3.15</c:v>
                </c:pt>
                <c:pt idx="48">
                  <c:v>3.2</c:v>
                </c:pt>
                <c:pt idx="49">
                  <c:v>3.25</c:v>
                </c:pt>
                <c:pt idx="50">
                  <c:v>3.3</c:v>
                </c:pt>
                <c:pt idx="51">
                  <c:v>3.35</c:v>
                </c:pt>
                <c:pt idx="52">
                  <c:v>3.4</c:v>
                </c:pt>
                <c:pt idx="53">
                  <c:v>3.45</c:v>
                </c:pt>
                <c:pt idx="54">
                  <c:v>3.5</c:v>
                </c:pt>
                <c:pt idx="55">
                  <c:v>3.55</c:v>
                </c:pt>
                <c:pt idx="56">
                  <c:v>3.6</c:v>
                </c:pt>
                <c:pt idx="57">
                  <c:v>3.65</c:v>
                </c:pt>
                <c:pt idx="58">
                  <c:v>3.7</c:v>
                </c:pt>
                <c:pt idx="59">
                  <c:v>3.75</c:v>
                </c:pt>
                <c:pt idx="60">
                  <c:v>3.8</c:v>
                </c:pt>
                <c:pt idx="61">
                  <c:v>3.85</c:v>
                </c:pt>
                <c:pt idx="62">
                  <c:v>3.9</c:v>
                </c:pt>
                <c:pt idx="63">
                  <c:v>3.95</c:v>
                </c:pt>
                <c:pt idx="64">
                  <c:v>4</c:v>
                </c:pt>
              </c:numCache>
            </c:numRef>
          </c:xVal>
          <c:yVal>
            <c:numRef>
              <c:f>Sheet1!$H$9:$BT$9</c:f>
              <c:numCache>
                <c:formatCode>General</c:formatCode>
                <c:ptCount val="65"/>
                <c:pt idx="0">
                  <c:v>98.565192365191891</c:v>
                </c:pt>
                <c:pt idx="1">
                  <c:v>95.10287758535847</c:v>
                </c:pt>
                <c:pt idx="2">
                  <c:v>91.932524382171692</c:v>
                </c:pt>
                <c:pt idx="3">
                  <c:v>89.017737704671404</c:v>
                </c:pt>
                <c:pt idx="4">
                  <c:v>86.328125</c:v>
                </c:pt>
                <c:pt idx="5">
                  <c:v>83.838043692739063</c:v>
                </c:pt>
                <c:pt idx="6">
                  <c:v>81.525654497586785</c:v>
                </c:pt>
                <c:pt idx="7">
                  <c:v>79.372195745483594</c:v>
                </c:pt>
                <c:pt idx="8">
                  <c:v>77.361419989203483</c:v>
                </c:pt>
                <c:pt idx="9">
                  <c:v>75.479151488917225</c:v>
                </c:pt>
                <c:pt idx="10">
                  <c:v>73.712934922902491</c:v>
                </c:pt>
                <c:pt idx="11">
                  <c:v>72.051753767294088</c:v>
                </c:pt>
                <c:pt idx="12">
                  <c:v>70.485802463706207</c:v>
                </c:pt>
                <c:pt idx="13">
                  <c:v>69.006300528947875</c:v>
                </c:pt>
                <c:pt idx="14">
                  <c:v>67.605339669547021</c:v>
                </c:pt>
                <c:pt idx="15">
                  <c:v>66.275757086299905</c:v>
                </c:pt>
                <c:pt idx="16">
                  <c:v>65.011029720855561</c:v>
                </c:pt>
                <c:pt idx="17">
                  <c:v>63.805185365264833</c:v>
                </c:pt>
                <c:pt idx="18">
                  <c:v>62.652727436117381</c:v>
                </c:pt>
                <c:pt idx="19">
                  <c:v>61.548570884490566</c:v>
                </c:pt>
                <c:pt idx="20">
                  <c:v>60.487987226329651</c:v>
                </c:pt>
                <c:pt idx="21">
                  <c:v>59.466557074561706</c:v>
                </c:pt>
                <c:pt idx="22">
                  <c:v>58.480128862912878</c:v>
                </c:pt>
                <c:pt idx="23">
                  <c:v>57.52478269310226</c:v>
                </c:pt>
                <c:pt idx="24">
                  <c:v>56.596798427404543</c:v>
                </c:pt>
                <c:pt idx="25">
                  <c:v>55.692627299124709</c:v>
                </c:pt>
                <c:pt idx="26">
                  <c:v>54.808866433042532</c:v>
                </c:pt>
                <c:pt idx="27">
                  <c:v>53.942235762959129</c:v>
                </c:pt>
                <c:pt idx="28">
                  <c:v>53.089556909127282</c:v>
                </c:pt>
                <c:pt idx="29">
                  <c:v>52.247733638396681</c:v>
                </c:pt>
                <c:pt idx="30">
                  <c:v>51.413733577273291</c:v>
                </c:pt>
                <c:pt idx="31">
                  <c:v>50.584570885010301</c:v>
                </c:pt>
                <c:pt idx="32">
                  <c:v>49.7572896220017</c:v>
                </c:pt>
                <c:pt idx="33">
                  <c:v>48.928947569404315</c:v>
                </c:pt>
                <c:pt idx="34">
                  <c:v>48.096600269984592</c:v>
                </c:pt>
                <c:pt idx="35">
                  <c:v>47.257285068305613</c:v>
                </c:pt>
                <c:pt idx="36">
                  <c:v>46.408004930920988</c:v>
                </c:pt>
                <c:pt idx="37">
                  <c:v>45.545711824386437</c:v>
                </c:pt>
                <c:pt idx="38">
                  <c:v>44.667289420588972</c:v>
                </c:pt>
                <c:pt idx="39">
                  <c:v>43.769534884867632</c:v>
                </c:pt>
                <c:pt idx="40">
                  <c:v>42.849139482173399</c:v>
                </c:pt>
                <c:pt idx="41">
                  <c:v>41.902667709359925</c:v>
                </c:pt>
                <c:pt idx="42">
                  <c:v>40.926534626588818</c:v>
                </c:pt>
                <c:pt idx="43">
                  <c:v>39.916981016410695</c:v>
                </c:pt>
                <c:pt idx="44">
                  <c:v>38.870045943557272</c:v>
                </c:pt>
                <c:pt idx="45">
                  <c:v>37.781536219531603</c:v>
                </c:pt>
                <c:pt idx="46">
                  <c:v>36.6469921907197</c:v>
                </c:pt>
                <c:pt idx="47">
                  <c:v>35.461649163104354</c:v>
                </c:pt>
                <c:pt idx="48">
                  <c:v>34.220393645746491</c:v>
                </c:pt>
                <c:pt idx="49">
                  <c:v>32.917713432533873</c:v>
                </c:pt>
                <c:pt idx="50">
                  <c:v>31.547640338832625</c:v>
                </c:pt>
                <c:pt idx="51">
                  <c:v>30.103684155545508</c:v>
                </c:pt>
                <c:pt idx="52">
                  <c:v>28.578756063066418</c:v>
                </c:pt>
                <c:pt idx="53">
                  <c:v>26.965079342306961</c:v>
                </c:pt>
                <c:pt idx="54">
                  <c:v>25.254084703349186</c:v>
                </c:pt>
                <c:pt idx="55">
                  <c:v>23.436286889220483</c:v>
                </c:pt>
                <c:pt idx="56">
                  <c:v>21.501138354931477</c:v>
                </c:pt>
                <c:pt idx="57">
                  <c:v>19.436854704417925</c:v>
                </c:pt>
                <c:pt idx="58">
                  <c:v>17.23020509887246</c:v>
                </c:pt>
                <c:pt idx="59">
                  <c:v>14.866258900572809</c:v>
                </c:pt>
                <c:pt idx="60">
                  <c:v>12.328077203940618</c:v>
                </c:pt>
                <c:pt idx="61">
                  <c:v>9.5963343671272003</c:v>
                </c:pt>
                <c:pt idx="62">
                  <c:v>6.6488498090966592</c:v>
                </c:pt>
                <c:pt idx="63">
                  <c:v>3.4600036107832657</c:v>
                </c:pt>
                <c:pt idx="6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E55-B043-B8A6-749E8826ABBA}"/>
            </c:ext>
          </c:extLst>
        </c:ser>
        <c:ser>
          <c:idx val="1"/>
          <c:order val="5"/>
          <c:tx>
            <c:v>熊市?震荡市</c:v>
          </c:tx>
          <c:spPr>
            <a:ln w="25400" cap="rnd">
              <a:noFill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Sheet1!$H$1:$BT$1</c:f>
              <c:numCache>
                <c:formatCode>General</c:formatCode>
                <c:ptCount val="65"/>
                <c:pt idx="0">
                  <c:v>0.8</c:v>
                </c:pt>
                <c:pt idx="1">
                  <c:v>0.85</c:v>
                </c:pt>
                <c:pt idx="2">
                  <c:v>0.9</c:v>
                </c:pt>
                <c:pt idx="3">
                  <c:v>0.95</c:v>
                </c:pt>
                <c:pt idx="4">
                  <c:v>1</c:v>
                </c:pt>
                <c:pt idx="5">
                  <c:v>1.05</c:v>
                </c:pt>
                <c:pt idx="6">
                  <c:v>1.1000000000000001</c:v>
                </c:pt>
                <c:pt idx="7">
                  <c:v>1.1499999999999999</c:v>
                </c:pt>
                <c:pt idx="8">
                  <c:v>1.2</c:v>
                </c:pt>
                <c:pt idx="9">
                  <c:v>1.25</c:v>
                </c:pt>
                <c:pt idx="10">
                  <c:v>1.3</c:v>
                </c:pt>
                <c:pt idx="11">
                  <c:v>1.35</c:v>
                </c:pt>
                <c:pt idx="12">
                  <c:v>1.4</c:v>
                </c:pt>
                <c:pt idx="13">
                  <c:v>1.45</c:v>
                </c:pt>
                <c:pt idx="14">
                  <c:v>1.5</c:v>
                </c:pt>
                <c:pt idx="15">
                  <c:v>1.55</c:v>
                </c:pt>
                <c:pt idx="16">
                  <c:v>1.6</c:v>
                </c:pt>
                <c:pt idx="17">
                  <c:v>1.65</c:v>
                </c:pt>
                <c:pt idx="18">
                  <c:v>1.7</c:v>
                </c:pt>
                <c:pt idx="19">
                  <c:v>1.75</c:v>
                </c:pt>
                <c:pt idx="20">
                  <c:v>1.8</c:v>
                </c:pt>
                <c:pt idx="21">
                  <c:v>1.85</c:v>
                </c:pt>
                <c:pt idx="22">
                  <c:v>1.9</c:v>
                </c:pt>
                <c:pt idx="23">
                  <c:v>1.95</c:v>
                </c:pt>
                <c:pt idx="24">
                  <c:v>2</c:v>
                </c:pt>
                <c:pt idx="25">
                  <c:v>2.0499999999999998</c:v>
                </c:pt>
                <c:pt idx="26">
                  <c:v>2.1</c:v>
                </c:pt>
                <c:pt idx="27">
                  <c:v>2.15</c:v>
                </c:pt>
                <c:pt idx="28">
                  <c:v>2.2000000000000002</c:v>
                </c:pt>
                <c:pt idx="29">
                  <c:v>2.25</c:v>
                </c:pt>
                <c:pt idx="30">
                  <c:v>2.2999999999999998</c:v>
                </c:pt>
                <c:pt idx="31">
                  <c:v>2.35</c:v>
                </c:pt>
                <c:pt idx="32">
                  <c:v>2.4</c:v>
                </c:pt>
                <c:pt idx="33">
                  <c:v>2.4500000000000002</c:v>
                </c:pt>
                <c:pt idx="34">
                  <c:v>2.5</c:v>
                </c:pt>
                <c:pt idx="35">
                  <c:v>2.5499999999999998</c:v>
                </c:pt>
                <c:pt idx="36">
                  <c:v>2.6</c:v>
                </c:pt>
                <c:pt idx="37">
                  <c:v>2.65</c:v>
                </c:pt>
                <c:pt idx="38">
                  <c:v>2.7</c:v>
                </c:pt>
                <c:pt idx="39">
                  <c:v>2.75</c:v>
                </c:pt>
                <c:pt idx="40">
                  <c:v>2.8</c:v>
                </c:pt>
                <c:pt idx="41">
                  <c:v>2.85</c:v>
                </c:pt>
                <c:pt idx="42">
                  <c:v>2.9</c:v>
                </c:pt>
                <c:pt idx="43">
                  <c:v>2.95</c:v>
                </c:pt>
                <c:pt idx="44">
                  <c:v>3</c:v>
                </c:pt>
                <c:pt idx="45">
                  <c:v>3.05</c:v>
                </c:pt>
                <c:pt idx="46">
                  <c:v>3.1</c:v>
                </c:pt>
                <c:pt idx="47">
                  <c:v>3.15</c:v>
                </c:pt>
                <c:pt idx="48">
                  <c:v>3.2</c:v>
                </c:pt>
                <c:pt idx="49">
                  <c:v>3.25</c:v>
                </c:pt>
                <c:pt idx="50">
                  <c:v>3.3</c:v>
                </c:pt>
                <c:pt idx="51">
                  <c:v>3.35</c:v>
                </c:pt>
                <c:pt idx="52">
                  <c:v>3.4</c:v>
                </c:pt>
                <c:pt idx="53">
                  <c:v>3.45</c:v>
                </c:pt>
                <c:pt idx="54">
                  <c:v>3.5</c:v>
                </c:pt>
                <c:pt idx="55">
                  <c:v>3.55</c:v>
                </c:pt>
                <c:pt idx="56">
                  <c:v>3.6</c:v>
                </c:pt>
                <c:pt idx="57">
                  <c:v>3.65</c:v>
                </c:pt>
                <c:pt idx="58">
                  <c:v>3.7</c:v>
                </c:pt>
                <c:pt idx="59">
                  <c:v>3.75</c:v>
                </c:pt>
                <c:pt idx="60">
                  <c:v>3.8</c:v>
                </c:pt>
                <c:pt idx="61">
                  <c:v>3.85</c:v>
                </c:pt>
                <c:pt idx="62">
                  <c:v>3.9</c:v>
                </c:pt>
                <c:pt idx="63">
                  <c:v>3.95</c:v>
                </c:pt>
                <c:pt idx="64">
                  <c:v>4</c:v>
                </c:pt>
              </c:numCache>
            </c:numRef>
          </c:xVal>
          <c:yVal>
            <c:numRef>
              <c:f>Sheet1!$H$10:$BT$10</c:f>
              <c:numCache>
                <c:formatCode>General</c:formatCode>
                <c:ptCount val="65"/>
                <c:pt idx="0">
                  <c:v>97.903197508647239</c:v>
                </c:pt>
                <c:pt idx="1">
                  <c:v>92.598431743654643</c:v>
                </c:pt>
                <c:pt idx="2">
                  <c:v>87.654557017398602</c:v>
                </c:pt>
                <c:pt idx="3">
                  <c:v>83.031686035322366</c:v>
                </c:pt>
                <c:pt idx="4">
                  <c:v>78.696376144395487</c:v>
                </c:pt>
                <c:pt idx="5">
                  <c:v>74.620321481759476</c:v>
                </c:pt>
                <c:pt idx="6">
                  <c:v>70.779357947249423</c:v>
                </c:pt>
                <c:pt idx="7">
                  <c:v>67.152695747456804</c:v>
                </c:pt>
                <c:pt idx="8">
                  <c:v>63.72232010801725</c:v>
                </c:pt>
                <c:pt idx="9">
                  <c:v>60.472518031963858</c:v>
                </c:pt>
                <c:pt idx="10">
                  <c:v>57.38950075871476</c:v>
                </c:pt>
                <c:pt idx="11">
                  <c:v>54.461099744672218</c:v>
                </c:pt>
                <c:pt idx="12">
                  <c:v>51.676519739828287</c:v>
                </c:pt>
                <c:pt idx="13">
                  <c:v>49.026136647492848</c:v>
                </c:pt>
                <c:pt idx="14">
                  <c:v>46.501330833675475</c:v>
                </c:pt>
                <c:pt idx="15">
                  <c:v>44.094348737809909</c:v>
                </c:pt>
                <c:pt idx="16">
                  <c:v>41.798187257518535</c:v>
                </c:pt>
                <c:pt idx="17">
                  <c:v>39.606496595418733</c:v>
                </c:pt>
                <c:pt idx="18">
                  <c:v>37.513498176132074</c:v>
                </c:pt>
                <c:pt idx="19">
                  <c:v>35.513914944790884</c:v>
                </c:pt>
                <c:pt idx="20">
                  <c:v>33.602911900273973</c:v>
                </c:pt>
                <c:pt idx="21">
                  <c:v>31.776045137491046</c:v>
                </c:pt>
                <c:pt idx="22">
                  <c:v>30.029218002716945</c:v>
                </c:pt>
                <c:pt idx="23">
                  <c:v>28.358643225951568</c:v>
                </c:pt>
                <c:pt idx="24">
                  <c:v>26.760810100685859</c:v>
                </c:pt>
                <c:pt idx="25">
                  <c:v>25.232455946383361</c:v>
                </c:pt>
                <c:pt idx="26">
                  <c:v>23.770541221589895</c:v>
                </c:pt>
                <c:pt idx="27">
                  <c:v>22.372227762823872</c:v>
                </c:pt>
                <c:pt idx="28">
                  <c:v>21.034859711623433</c:v>
                </c:pt>
                <c:pt idx="29">
                  <c:v>19.755946763462852</c:v>
                </c:pt>
                <c:pt idx="30">
                  <c:v>18.533149430911617</c:v>
                </c:pt>
                <c:pt idx="31">
                  <c:v>17.364266061912108</c:v>
                </c:pt>
                <c:pt idx="32">
                  <c:v>16.24722139437792</c:v>
                </c:pt>
                <c:pt idx="33">
                  <c:v>15.180056462040213</c:v>
                </c:pt>
                <c:pt idx="34">
                  <c:v>14.160919694853398</c:v>
                </c:pt>
                <c:pt idx="35">
                  <c:v>13.188059081329058</c:v>
                </c:pt>
                <c:pt idx="36">
                  <c:v>12.259815280728956</c:v>
                </c:pt>
                <c:pt idx="37">
                  <c:v>11.374615590794841</c:v>
                </c:pt>
                <c:pt idx="38">
                  <c:v>10.530968692203382</c:v>
                </c:pt>
                <c:pt idx="39">
                  <c:v>9.7274601047013789</c:v>
                </c:pt>
                <c:pt idx="40">
                  <c:v>8.9627483023413976</c:v>
                </c:pt>
                <c:pt idx="41">
                  <c:v>8.2355614468114791</c:v>
                </c:pt>
                <c:pt idx="42">
                  <c:v>7.5446947089377216</c:v>
                </c:pt>
                <c:pt idx="43">
                  <c:v>6.8890081594596948</c:v>
                </c:pt>
                <c:pt idx="44">
                  <c:v>6.2674252216154578</c:v>
                </c:pt>
                <c:pt idx="45">
                  <c:v>5.6789316905011011</c:v>
                </c:pt>
                <c:pt idx="46">
                  <c:v>5.1225753383316315</c:v>
                </c:pt>
                <c:pt idx="47">
                  <c:v>4.597466141623241</c:v>
                </c:pt>
                <c:pt idx="48">
                  <c:v>4.1027771873476251</c:v>
                </c:pt>
                <c:pt idx="49">
                  <c:v>3.6377463423272713</c:v>
                </c:pt>
                <c:pt idx="50">
                  <c:v>3.2016788066343365</c:v>
                </c:pt>
                <c:pt idx="51">
                  <c:v>2.7939507223236828</c:v>
                </c:pt>
                <c:pt idx="52">
                  <c:v>2.4140140811644999</c:v>
                </c:pt>
                <c:pt idx="53">
                  <c:v>2.0614032818910557</c:v>
                </c:pt>
                <c:pt idx="54">
                  <c:v>1.7357438508201395</c:v>
                </c:pt>
                <c:pt idx="55">
                  <c:v>1.4367640988794725</c:v>
                </c:pt>
                <c:pt idx="56">
                  <c:v>1.1643109174074633</c:v>
                </c:pt>
                <c:pt idx="57">
                  <c:v>0.91837166274342963</c:v>
                </c:pt>
                <c:pt idx="58">
                  <c:v>0.69910546275554553</c:v>
                </c:pt>
                <c:pt idx="59">
                  <c:v>0.50689003617519557</c:v>
                </c:pt>
                <c:pt idx="60">
                  <c:v>0.34239616921364047</c:v>
                </c:pt>
                <c:pt idx="61">
                  <c:v>0.20671712065895853</c:v>
                </c:pt>
                <c:pt idx="62">
                  <c:v>0.10162582984778162</c:v>
                </c:pt>
                <c:pt idx="63">
                  <c:v>3.0220498380189781E-2</c:v>
                </c:pt>
                <c:pt idx="6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9E55-B043-B8A6-749E8826AB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0510975"/>
        <c:axId val="230513711"/>
      </c:scatterChart>
      <c:valAx>
        <c:axId val="230510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65000"/>
                  <a:lumOff val="35000"/>
                  <a:alpha val="2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0513711"/>
        <c:crosses val="autoZero"/>
        <c:crossBetween val="midCat"/>
      </c:valAx>
      <c:valAx>
        <c:axId val="23051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65000"/>
                  <a:lumOff val="35000"/>
                  <a:alpha val="2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05109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415925</xdr:colOff>
      <xdr:row>12</xdr:row>
      <xdr:rowOff>70379</xdr:rowOff>
    </xdr:from>
    <xdr:to>
      <xdr:col>23</xdr:col>
      <xdr:colOff>644525</xdr:colOff>
      <xdr:row>33</xdr:row>
      <xdr:rowOff>158750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250585D4-6DDF-1F41-B484-139EF7C248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831182</xdr:colOff>
      <xdr:row>12</xdr:row>
      <xdr:rowOff>18896</xdr:rowOff>
    </xdr:from>
    <xdr:to>
      <xdr:col>28</xdr:col>
      <xdr:colOff>613265</xdr:colOff>
      <xdr:row>33</xdr:row>
      <xdr:rowOff>169143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A37270A-CF94-FA43-80A3-6E68B13FA3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266F0-5A1E-1047-9645-3DAF9283E6F8}">
  <dimension ref="A1:BT56"/>
  <sheetViews>
    <sheetView zoomScale="113" zoomScaleNormal="50" workbookViewId="0">
      <selection activeCell="B11" sqref="B11"/>
    </sheetView>
  </sheetViews>
  <sheetFormatPr baseColWidth="10" defaultRowHeight="16"/>
  <cols>
    <col min="25" max="25" width="33.5" bestFit="1" customWidth="1"/>
  </cols>
  <sheetData>
    <row r="1" spans="1:72">
      <c r="A1" t="s">
        <v>23</v>
      </c>
      <c r="B1">
        <v>0.5</v>
      </c>
      <c r="C1">
        <v>0.55000000000000004</v>
      </c>
      <c r="D1">
        <v>0.6</v>
      </c>
      <c r="E1">
        <v>0.65</v>
      </c>
      <c r="F1">
        <v>0.7</v>
      </c>
      <c r="G1">
        <v>0.75</v>
      </c>
      <c r="H1">
        <v>0.8</v>
      </c>
      <c r="I1">
        <v>0.85</v>
      </c>
      <c r="J1">
        <v>0.9</v>
      </c>
      <c r="K1">
        <v>0.95</v>
      </c>
      <c r="L1">
        <v>1</v>
      </c>
      <c r="M1">
        <v>1.05</v>
      </c>
      <c r="N1">
        <v>1.1000000000000001</v>
      </c>
      <c r="O1">
        <v>1.1499999999999999</v>
      </c>
      <c r="P1">
        <v>1.2</v>
      </c>
      <c r="Q1">
        <v>1.25</v>
      </c>
      <c r="R1">
        <v>1.3</v>
      </c>
      <c r="S1">
        <v>1.35</v>
      </c>
      <c r="T1">
        <v>1.4</v>
      </c>
      <c r="U1">
        <v>1.45</v>
      </c>
      <c r="V1">
        <v>1.5</v>
      </c>
      <c r="W1">
        <v>1.55</v>
      </c>
      <c r="X1">
        <v>1.6</v>
      </c>
      <c r="Y1">
        <v>1.65</v>
      </c>
      <c r="Z1">
        <v>1.7</v>
      </c>
      <c r="AA1">
        <v>1.75</v>
      </c>
      <c r="AB1">
        <v>1.8</v>
      </c>
      <c r="AC1">
        <v>1.85</v>
      </c>
      <c r="AD1">
        <v>1.9</v>
      </c>
      <c r="AE1">
        <v>1.95</v>
      </c>
      <c r="AF1">
        <v>2</v>
      </c>
      <c r="AG1">
        <v>2.0499999999999998</v>
      </c>
      <c r="AH1">
        <v>2.1</v>
      </c>
      <c r="AI1">
        <v>2.15</v>
      </c>
      <c r="AJ1">
        <v>2.2000000000000002</v>
      </c>
      <c r="AK1">
        <v>2.25</v>
      </c>
      <c r="AL1">
        <v>2.2999999999999998</v>
      </c>
      <c r="AM1">
        <v>2.35</v>
      </c>
      <c r="AN1">
        <v>2.4</v>
      </c>
      <c r="AO1">
        <v>2.4500000000000002</v>
      </c>
      <c r="AP1">
        <v>2.5</v>
      </c>
      <c r="AQ1">
        <v>2.5499999999999998</v>
      </c>
      <c r="AR1">
        <v>2.6</v>
      </c>
      <c r="AS1">
        <v>2.65</v>
      </c>
      <c r="AT1">
        <v>2.7</v>
      </c>
      <c r="AU1">
        <v>2.75</v>
      </c>
      <c r="AV1">
        <v>2.8</v>
      </c>
      <c r="AW1">
        <v>2.85</v>
      </c>
      <c r="AX1">
        <v>2.9</v>
      </c>
      <c r="AY1">
        <v>2.95</v>
      </c>
      <c r="AZ1">
        <v>3</v>
      </c>
      <c r="BA1">
        <v>3.05</v>
      </c>
      <c r="BB1">
        <v>3.1</v>
      </c>
      <c r="BC1">
        <v>3.15</v>
      </c>
      <c r="BD1">
        <v>3.2</v>
      </c>
      <c r="BE1">
        <v>3.25</v>
      </c>
      <c r="BF1">
        <v>3.3</v>
      </c>
      <c r="BG1">
        <v>3.35</v>
      </c>
      <c r="BH1">
        <v>3.4</v>
      </c>
      <c r="BI1">
        <v>3.45</v>
      </c>
      <c r="BJ1">
        <v>3.5</v>
      </c>
      <c r="BK1">
        <v>3.55</v>
      </c>
      <c r="BL1">
        <v>3.6</v>
      </c>
      <c r="BM1">
        <v>3.65</v>
      </c>
      <c r="BN1">
        <v>3.7</v>
      </c>
      <c r="BO1">
        <v>3.75</v>
      </c>
      <c r="BP1">
        <v>3.8</v>
      </c>
      <c r="BQ1">
        <v>3.85</v>
      </c>
      <c r="BR1">
        <v>3.9</v>
      </c>
      <c r="BS1">
        <v>3.95</v>
      </c>
      <c r="BT1">
        <v>4</v>
      </c>
    </row>
    <row r="2" spans="1:72">
      <c r="A2" t="s">
        <v>32</v>
      </c>
      <c r="B2">
        <f t="shared" ref="B2:C2" si="0">100*(1-(POWER(2-LOG(4-B1+1,2),2)/4))</f>
        <v>99.278137347120747</v>
      </c>
      <c r="C2">
        <f t="shared" si="0"/>
        <v>99.408597964840368</v>
      </c>
      <c r="D2">
        <f t="shared" ref="D2" si="1">100*(1-(POWER(2-LOG(4-D1+1,2),2)/4))</f>
        <v>99.527319523908773</v>
      </c>
      <c r="E2">
        <f t="shared" ref="E2:F2" si="2">100*(1-(POWER(2-LOG(4-E1+1,2),2)/4))</f>
        <v>99.633881818253997</v>
      </c>
      <c r="F2">
        <f t="shared" si="2"/>
        <v>99.727846535467606</v>
      </c>
      <c r="G2">
        <f t="shared" ref="G2" si="3">100*(1-(POWER(2-LOG(4-G1+1,2),2)/4))</f>
        <v>99.808756285010446</v>
      </c>
      <c r="H2">
        <f t="shared" ref="H2:I2" si="4">100*(1-(POWER(2-LOG(4-H1+1,2),2)/4))</f>
        <v>99.876133562974928</v>
      </c>
      <c r="I2">
        <f t="shared" si="4"/>
        <v>99.929479648486975</v>
      </c>
      <c r="J2">
        <f t="shared" ref="J2:K2" si="5">100*(1-(POWER(2-LOG(4-J1+1,2),2)/4))</f>
        <v>99.968273426387427</v>
      </c>
      <c r="K2">
        <f t="shared" si="5"/>
        <v>99.991970130343446</v>
      </c>
      <c r="L2">
        <f>100*(1-(POWER(2-LOG(4-L1+1,2),2)/4))</f>
        <v>100</v>
      </c>
      <c r="M2">
        <f t="shared" ref="M2:BT2" si="6">100*(1-(POWER(2-LOG(4-M1+1,2),2)/4))</f>
        <v>99.991766845184443</v>
      </c>
      <c r="N2">
        <f t="shared" si="6"/>
        <v>99.966646509514945</v>
      </c>
      <c r="O2">
        <f t="shared" si="6"/>
        <v>99.923985225031004</v>
      </c>
      <c r="P2">
        <f t="shared" si="6"/>
        <v>99.863097848649574</v>
      </c>
      <c r="Q2">
        <f t="shared" si="6"/>
        <v>99.783265970346591</v>
      </c>
      <c r="R2">
        <f t="shared" si="6"/>
        <v>99.683735881956167</v>
      </c>
      <c r="S2">
        <f t="shared" si="6"/>
        <v>99.563716394358906</v>
      </c>
      <c r="T2">
        <f t="shared" si="6"/>
        <v>99.422376489578397</v>
      </c>
      <c r="U2">
        <f t="shared" si="6"/>
        <v>99.258842792906719</v>
      </c>
      <c r="V2">
        <f t="shared" si="6"/>
        <v>99.072196848614198</v>
      </c>
      <c r="W2">
        <f t="shared" si="6"/>
        <v>98.861472181044007</v>
      </c>
      <c r="X2">
        <f t="shared" si="6"/>
        <v>98.625651120923166</v>
      </c>
      <c r="Y2">
        <f t="shared" si="6"/>
        <v>98.363661374506677</v>
      </c>
      <c r="Z2">
        <f t="shared" si="6"/>
        <v>98.074372310677973</v>
      </c>
      <c r="AA2">
        <f t="shared" si="6"/>
        <v>97.756590938315284</v>
      </c>
      <c r="AB2">
        <f t="shared" si="6"/>
        <v>97.409057543054828</v>
      </c>
      <c r="AC2">
        <f t="shared" si="6"/>
        <v>97.030440948982246</v>
      </c>
      <c r="AD2">
        <f t="shared" si="6"/>
        <v>96.619333366702193</v>
      </c>
      <c r="AE2">
        <f t="shared" si="6"/>
        <v>96.174244784597576</v>
      </c>
      <c r="AF2">
        <f t="shared" si="6"/>
        <v>95.693596854809087</v>
      </c>
      <c r="AG2">
        <f t="shared" si="6"/>
        <v>95.175716219441014</v>
      </c>
      <c r="AH2">
        <f t="shared" si="6"/>
        <v>94.618827215611972</v>
      </c>
      <c r="AI2">
        <f t="shared" si="6"/>
        <v>94.021043890078388</v>
      </c>
      <c r="AJ2">
        <f t="shared" si="6"/>
        <v>93.380361245097887</v>
      </c>
      <c r="AK2">
        <f t="shared" si="6"/>
        <v>92.694645626772683</v>
      </c>
      <c r="AL2">
        <f t="shared" si="6"/>
        <v>91.961624155083371</v>
      </c>
      <c r="AM2">
        <f t="shared" si="6"/>
        <v>91.178873080912993</v>
      </c>
      <c r="AN2">
        <f t="shared" si="6"/>
        <v>90.343804939232157</v>
      </c>
      <c r="AO2">
        <f t="shared" si="6"/>
        <v>89.453654348867758</v>
      </c>
      <c r="AP2">
        <f t="shared" si="6"/>
        <v>88.505462287422958</v>
      </c>
      <c r="AQ2">
        <f t="shared" si="6"/>
        <v>87.496058644369384</v>
      </c>
      <c r="AR2">
        <f t="shared" si="6"/>
        <v>86.422042825381268</v>
      </c>
      <c r="AS2">
        <f t="shared" si="6"/>
        <v>85.27976214575817</v>
      </c>
      <c r="AT2">
        <f t="shared" si="6"/>
        <v>84.065287709227974</v>
      </c>
      <c r="AU2">
        <f t="shared" si="6"/>
        <v>82.774387419236376</v>
      </c>
      <c r="AV2">
        <f t="shared" si="6"/>
        <v>81.402495711405535</v>
      </c>
      <c r="AW2">
        <f t="shared" si="6"/>
        <v>79.944679526204382</v>
      </c>
      <c r="AX2">
        <f t="shared" si="6"/>
        <v>78.395599957544832</v>
      </c>
      <c r="AY2">
        <f t="shared" si="6"/>
        <v>76.749468912923504</v>
      </c>
      <c r="AZ2">
        <f t="shared" si="6"/>
        <v>75</v>
      </c>
      <c r="BA2">
        <f t="shared" si="6"/>
        <v>73.140352708259243</v>
      </c>
      <c r="BB2">
        <f t="shared" si="6"/>
        <v>71.163068776460719</v>
      </c>
      <c r="BC2">
        <f t="shared" si="6"/>
        <v>69.059999419035549</v>
      </c>
      <c r="BD2">
        <f t="shared" si="6"/>
        <v>66.822221817325882</v>
      </c>
      <c r="BE2">
        <f t="shared" si="6"/>
        <v>64.439942951494416</v>
      </c>
      <c r="BF2">
        <f t="shared" si="6"/>
        <v>61.902388439072034</v>
      </c>
      <c r="BG2">
        <f t="shared" si="6"/>
        <v>59.197673534232521</v>
      </c>
      <c r="BH2">
        <f t="shared" si="6"/>
        <v>56.312652798686734</v>
      </c>
      <c r="BI2">
        <f t="shared" si="6"/>
        <v>53.232744141677827</v>
      </c>
      <c r="BJ2">
        <f t="shared" si="6"/>
        <v>49.941721890866894</v>
      </c>
      <c r="BK2">
        <f t="shared" si="6"/>
        <v>46.421472227622495</v>
      </c>
      <c r="BL2">
        <f t="shared" si="6"/>
        <v>42.651702603609984</v>
      </c>
      <c r="BM2">
        <f t="shared" si="6"/>
        <v>38.609594518888692</v>
      </c>
      <c r="BN2">
        <f t="shared" si="6"/>
        <v>34.26938610191862</v>
      </c>
      <c r="BO2">
        <f t="shared" si="6"/>
        <v>29.601867031791073</v>
      </c>
      <c r="BP2">
        <f t="shared" si="6"/>
        <v>24.573763117070978</v>
      </c>
      <c r="BQ2">
        <f t="shared" si="6"/>
        <v>19.146980767710499</v>
      </c>
      <c r="BR2">
        <f t="shared" si="6"/>
        <v>13.277671898902287</v>
      </c>
      <c r="BS2">
        <f t="shared" si="6"/>
        <v>6.915066352114696</v>
      </c>
      <c r="BT2">
        <f t="shared" si="6"/>
        <v>0</v>
      </c>
    </row>
    <row r="3" spans="1:72">
      <c r="A3" t="s">
        <v>33</v>
      </c>
      <c r="B3">
        <f>100*(POWER((2-LOG(B1,2)),2)/4)</f>
        <v>225</v>
      </c>
      <c r="C3">
        <f t="shared" ref="C3:L3" si="7">100*(POWER((2-LOG(C1,2)),2)/4)</f>
        <v>204.84715191360104</v>
      </c>
      <c r="D3">
        <f t="shared" si="7"/>
        <v>187.27451659123935</v>
      </c>
      <c r="E3">
        <f t="shared" si="7"/>
        <v>171.80503273539486</v>
      </c>
      <c r="F3">
        <f t="shared" si="7"/>
        <v>158.07695603787795</v>
      </c>
      <c r="G3">
        <f t="shared" si="7"/>
        <v>145.8101530730753</v>
      </c>
      <c r="H3">
        <f t="shared" si="7"/>
        <v>134.78375194568139</v>
      </c>
      <c r="I3">
        <f t="shared" si="7"/>
        <v>124.82087424277914</v>
      </c>
      <c r="J3">
        <f t="shared" si="7"/>
        <v>115.77793285492662</v>
      </c>
      <c r="K3">
        <f t="shared" si="7"/>
        <v>107.53696029572812</v>
      </c>
      <c r="L3">
        <f t="shared" si="7"/>
        <v>100</v>
      </c>
      <c r="M3">
        <f t="shared" ref="M3:BT3" si="8">100*(POWER((2-LOG(M1,2)),2)/4)</f>
        <v>93.084933647885265</v>
      </c>
      <c r="N3">
        <f t="shared" si="8"/>
        <v>86.722328101097716</v>
      </c>
      <c r="O3">
        <f t="shared" si="8"/>
        <v>80.853019232289498</v>
      </c>
      <c r="P3">
        <f t="shared" si="8"/>
        <v>75.426236882929032</v>
      </c>
      <c r="Q3">
        <f t="shared" si="8"/>
        <v>70.398132968208927</v>
      </c>
      <c r="R3">
        <f t="shared" si="8"/>
        <v>65.730613898081359</v>
      </c>
      <c r="S3">
        <f t="shared" si="8"/>
        <v>61.390405481111308</v>
      </c>
      <c r="T3">
        <f t="shared" si="8"/>
        <v>57.348297396390016</v>
      </c>
      <c r="U3">
        <f t="shared" si="8"/>
        <v>53.578527772377541</v>
      </c>
      <c r="V3">
        <f t="shared" si="8"/>
        <v>50.058278109133106</v>
      </c>
      <c r="W3">
        <f t="shared" si="8"/>
        <v>46.767255858322173</v>
      </c>
      <c r="X3">
        <f t="shared" si="8"/>
        <v>43.687347201313273</v>
      </c>
      <c r="Y3">
        <f t="shared" si="8"/>
        <v>40.802326465767479</v>
      </c>
      <c r="Z3">
        <f t="shared" si="8"/>
        <v>38.097611560927987</v>
      </c>
      <c r="AA3">
        <f t="shared" si="8"/>
        <v>35.560057048505584</v>
      </c>
      <c r="AB3">
        <f t="shared" si="8"/>
        <v>33.177778182674118</v>
      </c>
      <c r="AC3">
        <f t="shared" si="8"/>
        <v>30.940000580964455</v>
      </c>
      <c r="AD3">
        <f t="shared" si="8"/>
        <v>28.836931223539274</v>
      </c>
      <c r="AE3">
        <f t="shared" si="8"/>
        <v>26.859647291740746</v>
      </c>
      <c r="AF3">
        <f t="shared" si="8"/>
        <v>25</v>
      </c>
      <c r="AG3">
        <f t="shared" si="8"/>
        <v>23.250531087076496</v>
      </c>
      <c r="AH3">
        <f t="shared" si="8"/>
        <v>21.604400042455165</v>
      </c>
      <c r="AI3">
        <f t="shared" si="8"/>
        <v>20.055320473795611</v>
      </c>
      <c r="AJ3">
        <f t="shared" si="8"/>
        <v>18.597504288594468</v>
      </c>
      <c r="AK3">
        <f t="shared" si="8"/>
        <v>17.225612580763627</v>
      </c>
      <c r="AL3">
        <f t="shared" si="8"/>
        <v>15.934712290772024</v>
      </c>
      <c r="AM3">
        <f t="shared" si="8"/>
        <v>14.720237854241839</v>
      </c>
      <c r="AN3">
        <f t="shared" si="8"/>
        <v>13.577957174618739</v>
      </c>
      <c r="AO3">
        <f t="shared" si="8"/>
        <v>12.503941355630626</v>
      </c>
      <c r="AP3">
        <f t="shared" si="8"/>
        <v>11.494537712577046</v>
      </c>
      <c r="AQ3">
        <f t="shared" si="8"/>
        <v>10.546345651132237</v>
      </c>
      <c r="AR3">
        <f t="shared" si="8"/>
        <v>9.6561950607678479</v>
      </c>
      <c r="AS3">
        <f t="shared" si="8"/>
        <v>8.8211269190870105</v>
      </c>
      <c r="AT3">
        <f t="shared" si="8"/>
        <v>8.0383758449166169</v>
      </c>
      <c r="AU3">
        <f t="shared" si="8"/>
        <v>7.305354373227309</v>
      </c>
      <c r="AV3">
        <f t="shared" si="8"/>
        <v>6.6196387549021116</v>
      </c>
      <c r="AW3">
        <f t="shared" si="8"/>
        <v>5.9789561099216115</v>
      </c>
      <c r="AX3">
        <f t="shared" si="8"/>
        <v>5.3811727843880206</v>
      </c>
      <c r="AY3">
        <f t="shared" si="8"/>
        <v>4.8242837805589778</v>
      </c>
      <c r="AZ3">
        <f t="shared" si="8"/>
        <v>4.3064031451909051</v>
      </c>
      <c r="BA3">
        <f t="shared" si="8"/>
        <v>3.8257552154024257</v>
      </c>
      <c r="BB3">
        <f t="shared" si="8"/>
        <v>3.3806666332978157</v>
      </c>
      <c r="BC3">
        <f t="shared" si="8"/>
        <v>2.9695590510177565</v>
      </c>
      <c r="BD3">
        <f t="shared" si="8"/>
        <v>2.5909424569451618</v>
      </c>
      <c r="BE3">
        <f t="shared" si="8"/>
        <v>2.2434090616847073</v>
      </c>
      <c r="BF3">
        <f t="shared" si="8"/>
        <v>1.9256276893220237</v>
      </c>
      <c r="BG3">
        <f t="shared" si="8"/>
        <v>1.6363386254933208</v>
      </c>
      <c r="BH3">
        <f t="shared" si="8"/>
        <v>1.3743488790768366</v>
      </c>
      <c r="BI3">
        <f t="shared" si="8"/>
        <v>1.1385278189559882</v>
      </c>
      <c r="BJ3">
        <f t="shared" si="8"/>
        <v>0.92780315138579417</v>
      </c>
      <c r="BK3">
        <f t="shared" si="8"/>
        <v>0.74115720709327981</v>
      </c>
      <c r="BL3">
        <f t="shared" si="8"/>
        <v>0.5776235104216153</v>
      </c>
      <c r="BM3">
        <f t="shared" si="8"/>
        <v>0.43628360564109769</v>
      </c>
      <c r="BN3">
        <f t="shared" si="8"/>
        <v>0.31626411804382859</v>
      </c>
      <c r="BO3">
        <f t="shared" si="8"/>
        <v>0.2167340296534099</v>
      </c>
      <c r="BP3">
        <f t="shared" si="8"/>
        <v>0.13690215135042672</v>
      </c>
      <c r="BQ3">
        <f t="shared" si="8"/>
        <v>7.6014774969002608E-2</v>
      </c>
      <c r="BR3">
        <f t="shared" si="8"/>
        <v>3.3353490485050208E-2</v>
      </c>
      <c r="BS3">
        <f t="shared" si="8"/>
        <v>8.233154815558778E-3</v>
      </c>
      <c r="BT3">
        <f t="shared" si="8"/>
        <v>0</v>
      </c>
    </row>
    <row r="4" spans="1:72">
      <c r="A4" t="s">
        <v>34</v>
      </c>
      <c r="B4">
        <f t="shared" ref="B4:M4" si="9">100*(4-B1)/3</f>
        <v>116.66666666666667</v>
      </c>
      <c r="C4">
        <f t="shared" si="9"/>
        <v>115</v>
      </c>
      <c r="D4">
        <f t="shared" si="9"/>
        <v>113.33333333333333</v>
      </c>
      <c r="E4">
        <f t="shared" si="9"/>
        <v>111.66666666666667</v>
      </c>
      <c r="F4">
        <f t="shared" si="9"/>
        <v>110</v>
      </c>
      <c r="G4">
        <f t="shared" si="9"/>
        <v>108.33333333333333</v>
      </c>
      <c r="H4">
        <f t="shared" si="9"/>
        <v>106.66666666666667</v>
      </c>
      <c r="I4">
        <f t="shared" si="9"/>
        <v>105</v>
      </c>
      <c r="J4">
        <f t="shared" si="9"/>
        <v>103.33333333333333</v>
      </c>
      <c r="K4">
        <f t="shared" si="9"/>
        <v>101.66666666666667</v>
      </c>
      <c r="L4">
        <f t="shared" si="9"/>
        <v>100</v>
      </c>
      <c r="M4">
        <f t="shared" si="9"/>
        <v>98.333333333333329</v>
      </c>
      <c r="N4">
        <f t="shared" ref="N4:BT4" si="10">100*(4-N1)/3</f>
        <v>96.666666666666671</v>
      </c>
      <c r="O4">
        <f t="shared" si="10"/>
        <v>95</v>
      </c>
      <c r="P4">
        <f t="shared" si="10"/>
        <v>93.333333333333329</v>
      </c>
      <c r="Q4">
        <f t="shared" si="10"/>
        <v>91.666666666666671</v>
      </c>
      <c r="R4">
        <f t="shared" si="10"/>
        <v>90</v>
      </c>
      <c r="S4">
        <f t="shared" si="10"/>
        <v>88.333333333333329</v>
      </c>
      <c r="T4">
        <f t="shared" si="10"/>
        <v>86.666666666666671</v>
      </c>
      <c r="U4">
        <f t="shared" si="10"/>
        <v>84.999999999999986</v>
      </c>
      <c r="V4">
        <f t="shared" si="10"/>
        <v>83.333333333333329</v>
      </c>
      <c r="W4">
        <f t="shared" si="10"/>
        <v>81.666666666666671</v>
      </c>
      <c r="X4">
        <f t="shared" si="10"/>
        <v>80</v>
      </c>
      <c r="Y4">
        <f t="shared" si="10"/>
        <v>78.333333333333329</v>
      </c>
      <c r="Z4">
        <f t="shared" si="10"/>
        <v>76.666666666666657</v>
      </c>
      <c r="AA4">
        <f t="shared" si="10"/>
        <v>75</v>
      </c>
      <c r="AB4">
        <f t="shared" si="10"/>
        <v>73.333333333333343</v>
      </c>
      <c r="AC4">
        <f t="shared" si="10"/>
        <v>71.666666666666671</v>
      </c>
      <c r="AD4">
        <f t="shared" si="10"/>
        <v>70</v>
      </c>
      <c r="AE4">
        <f t="shared" si="10"/>
        <v>68.333333333333329</v>
      </c>
      <c r="AF4">
        <f t="shared" si="10"/>
        <v>66.666666666666671</v>
      </c>
      <c r="AG4">
        <f t="shared" si="10"/>
        <v>65.000000000000014</v>
      </c>
      <c r="AH4">
        <f t="shared" si="10"/>
        <v>63.333333333333336</v>
      </c>
      <c r="AI4">
        <f t="shared" si="10"/>
        <v>61.666666666666664</v>
      </c>
      <c r="AJ4">
        <f t="shared" si="10"/>
        <v>59.999999999999993</v>
      </c>
      <c r="AK4">
        <f t="shared" si="10"/>
        <v>58.333333333333336</v>
      </c>
      <c r="AL4">
        <f t="shared" si="10"/>
        <v>56.666666666666679</v>
      </c>
      <c r="AM4">
        <f t="shared" si="10"/>
        <v>55</v>
      </c>
      <c r="AN4">
        <f t="shared" si="10"/>
        <v>53.333333333333336</v>
      </c>
      <c r="AO4">
        <f t="shared" si="10"/>
        <v>51.666666666666657</v>
      </c>
      <c r="AP4">
        <f t="shared" si="10"/>
        <v>50</v>
      </c>
      <c r="AQ4">
        <f t="shared" si="10"/>
        <v>48.333333333333343</v>
      </c>
      <c r="AR4">
        <f t="shared" si="10"/>
        <v>46.666666666666664</v>
      </c>
      <c r="AS4">
        <f t="shared" si="10"/>
        <v>45</v>
      </c>
      <c r="AT4">
        <f t="shared" si="10"/>
        <v>43.333333333333321</v>
      </c>
      <c r="AU4">
        <f t="shared" si="10"/>
        <v>41.666666666666664</v>
      </c>
      <c r="AV4">
        <f t="shared" si="10"/>
        <v>40.000000000000007</v>
      </c>
      <c r="AW4">
        <f t="shared" si="10"/>
        <v>38.333333333333329</v>
      </c>
      <c r="AX4">
        <f t="shared" si="10"/>
        <v>36.666666666666671</v>
      </c>
      <c r="AY4">
        <f t="shared" si="10"/>
        <v>34.999999999999993</v>
      </c>
      <c r="AZ4">
        <f t="shared" si="10"/>
        <v>33.333333333333336</v>
      </c>
      <c r="BA4">
        <f t="shared" si="10"/>
        <v>31.666666666666671</v>
      </c>
      <c r="BB4">
        <f t="shared" si="10"/>
        <v>29.999999999999996</v>
      </c>
      <c r="BC4">
        <f t="shared" si="10"/>
        <v>28.333333333333339</v>
      </c>
      <c r="BD4">
        <f t="shared" si="10"/>
        <v>26.666666666666661</v>
      </c>
      <c r="BE4">
        <f t="shared" si="10"/>
        <v>25</v>
      </c>
      <c r="BF4">
        <f t="shared" si="10"/>
        <v>23.333333333333339</v>
      </c>
      <c r="BG4">
        <f t="shared" si="10"/>
        <v>21.666666666666661</v>
      </c>
      <c r="BH4">
        <f t="shared" si="10"/>
        <v>20.000000000000004</v>
      </c>
      <c r="BI4">
        <f t="shared" si="10"/>
        <v>18.333333333333329</v>
      </c>
      <c r="BJ4">
        <f t="shared" si="10"/>
        <v>16.666666666666668</v>
      </c>
      <c r="BK4">
        <f t="shared" si="10"/>
        <v>15.000000000000005</v>
      </c>
      <c r="BL4">
        <f t="shared" si="10"/>
        <v>13.33333333333333</v>
      </c>
      <c r="BM4">
        <f t="shared" si="10"/>
        <v>11.66666666666667</v>
      </c>
      <c r="BN4">
        <f t="shared" si="10"/>
        <v>9.9999999999999947</v>
      </c>
      <c r="BO4">
        <f t="shared" si="10"/>
        <v>8.3333333333333339</v>
      </c>
      <c r="BP4">
        <f t="shared" si="10"/>
        <v>6.6666666666666723</v>
      </c>
      <c r="BQ4">
        <f t="shared" si="10"/>
        <v>4.9999999999999973</v>
      </c>
      <c r="BR4">
        <f t="shared" si="10"/>
        <v>3.3333333333333361</v>
      </c>
      <c r="BS4">
        <f t="shared" si="10"/>
        <v>1.6666666666666607</v>
      </c>
      <c r="BT4">
        <f t="shared" si="10"/>
        <v>0</v>
      </c>
    </row>
    <row r="5" spans="1:72">
      <c r="A5" t="s">
        <v>35</v>
      </c>
      <c r="B5">
        <f t="shared" ref="B5:L5" si="11">(B2+B3)/2</f>
        <v>162.13906867356036</v>
      </c>
      <c r="C5">
        <f t="shared" si="11"/>
        <v>152.1278749392207</v>
      </c>
      <c r="D5">
        <f t="shared" si="11"/>
        <v>143.40091805757407</v>
      </c>
      <c r="E5">
        <f t="shared" si="11"/>
        <v>135.71945727682441</v>
      </c>
      <c r="F5">
        <f t="shared" si="11"/>
        <v>128.90240128667278</v>
      </c>
      <c r="G5">
        <f t="shared" si="11"/>
        <v>122.80945467904287</v>
      </c>
      <c r="H5">
        <f t="shared" si="11"/>
        <v>117.32994275432816</v>
      </c>
      <c r="I5">
        <f t="shared" si="11"/>
        <v>112.37517694563306</v>
      </c>
      <c r="J5">
        <f t="shared" si="11"/>
        <v>107.87310314065702</v>
      </c>
      <c r="K5">
        <f t="shared" si="11"/>
        <v>103.76446521303578</v>
      </c>
      <c r="L5">
        <f t="shared" si="11"/>
        <v>100</v>
      </c>
      <c r="M5">
        <f t="shared" ref="M5:BT5" si="12">(M2+M3)/2</f>
        <v>96.538350246534861</v>
      </c>
      <c r="N5">
        <f t="shared" si="12"/>
        <v>93.34448730530633</v>
      </c>
      <c r="O5">
        <f t="shared" si="12"/>
        <v>90.388502228660258</v>
      </c>
      <c r="P5">
        <f t="shared" si="12"/>
        <v>87.644667365789303</v>
      </c>
      <c r="Q5">
        <f t="shared" si="12"/>
        <v>85.090699469277752</v>
      </c>
      <c r="R5">
        <f t="shared" si="12"/>
        <v>82.707174890018763</v>
      </c>
      <c r="S5">
        <f t="shared" si="12"/>
        <v>80.477060937735104</v>
      </c>
      <c r="T5">
        <f t="shared" si="12"/>
        <v>78.38533694298421</v>
      </c>
      <c r="U5">
        <f t="shared" si="12"/>
        <v>76.41868528264213</v>
      </c>
      <c r="V5">
        <f t="shared" si="12"/>
        <v>74.565237478873655</v>
      </c>
      <c r="W5">
        <f t="shared" si="12"/>
        <v>72.814364019683097</v>
      </c>
      <c r="X5">
        <f t="shared" si="12"/>
        <v>71.156499161118219</v>
      </c>
      <c r="Y5">
        <f t="shared" si="12"/>
        <v>69.582993920137085</v>
      </c>
      <c r="Z5">
        <f t="shared" si="12"/>
        <v>68.08599193580298</v>
      </c>
      <c r="AA5">
        <f t="shared" si="12"/>
        <v>66.658323993410434</v>
      </c>
      <c r="AB5">
        <f t="shared" si="12"/>
        <v>65.293417862864473</v>
      </c>
      <c r="AC5">
        <f t="shared" si="12"/>
        <v>63.985220764973349</v>
      </c>
      <c r="AD5">
        <f t="shared" si="12"/>
        <v>62.72813229512073</v>
      </c>
      <c r="AE5">
        <f t="shared" si="12"/>
        <v>61.516946038169159</v>
      </c>
      <c r="AF5">
        <f t="shared" si="12"/>
        <v>60.346798427404543</v>
      </c>
      <c r="AG5">
        <f t="shared" si="12"/>
        <v>59.213123653258755</v>
      </c>
      <c r="AH5">
        <f t="shared" si="12"/>
        <v>58.11161362903357</v>
      </c>
      <c r="AI5">
        <f t="shared" si="12"/>
        <v>57.038182181937003</v>
      </c>
      <c r="AJ5">
        <f t="shared" si="12"/>
        <v>55.988932766846176</v>
      </c>
      <c r="AK5">
        <f t="shared" si="12"/>
        <v>54.960129103768153</v>
      </c>
      <c r="AL5">
        <f t="shared" si="12"/>
        <v>53.948168222927698</v>
      </c>
      <c r="AM5">
        <f t="shared" si="12"/>
        <v>52.949555467577419</v>
      </c>
      <c r="AN5">
        <f t="shared" si="12"/>
        <v>51.960881056925444</v>
      </c>
      <c r="AO5">
        <f t="shared" si="12"/>
        <v>50.978797852249194</v>
      </c>
      <c r="AP5">
        <f t="shared" si="12"/>
        <v>50</v>
      </c>
      <c r="AQ5">
        <f t="shared" si="12"/>
        <v>49.021202147750813</v>
      </c>
      <c r="AR5">
        <f t="shared" si="12"/>
        <v>48.039118943074556</v>
      </c>
      <c r="AS5">
        <f t="shared" si="12"/>
        <v>47.050444532422588</v>
      </c>
      <c r="AT5">
        <f t="shared" si="12"/>
        <v>46.051831777072294</v>
      </c>
      <c r="AU5">
        <f t="shared" si="12"/>
        <v>45.039870896231839</v>
      </c>
      <c r="AV5">
        <f t="shared" si="12"/>
        <v>44.011067233153824</v>
      </c>
      <c r="AW5">
        <f t="shared" si="12"/>
        <v>42.961817818062997</v>
      </c>
      <c r="AX5">
        <f t="shared" si="12"/>
        <v>41.88838637096643</v>
      </c>
      <c r="AY5">
        <f t="shared" si="12"/>
        <v>40.786876346741238</v>
      </c>
      <c r="AZ5">
        <f t="shared" si="12"/>
        <v>39.653201572595449</v>
      </c>
      <c r="BA5">
        <f t="shared" si="12"/>
        <v>38.483053961830834</v>
      </c>
      <c r="BB5">
        <f t="shared" si="12"/>
        <v>37.27186770487927</v>
      </c>
      <c r="BC5">
        <f t="shared" si="12"/>
        <v>36.014779235026651</v>
      </c>
      <c r="BD5">
        <f t="shared" si="12"/>
        <v>34.70658213713552</v>
      </c>
      <c r="BE5">
        <f t="shared" si="12"/>
        <v>33.341676006589559</v>
      </c>
      <c r="BF5">
        <f t="shared" si="12"/>
        <v>31.914008064197027</v>
      </c>
      <c r="BG5">
        <f t="shared" si="12"/>
        <v>30.417006079862922</v>
      </c>
      <c r="BH5">
        <f t="shared" si="12"/>
        <v>28.843500838881784</v>
      </c>
      <c r="BI5">
        <f t="shared" si="12"/>
        <v>27.185635980316906</v>
      </c>
      <c r="BJ5">
        <f t="shared" si="12"/>
        <v>25.434762521126345</v>
      </c>
      <c r="BK5">
        <f t="shared" si="12"/>
        <v>23.581314717357888</v>
      </c>
      <c r="BL5">
        <f t="shared" si="12"/>
        <v>21.6146630570158</v>
      </c>
      <c r="BM5">
        <f t="shared" si="12"/>
        <v>19.522939062264896</v>
      </c>
      <c r="BN5">
        <f t="shared" si="12"/>
        <v>17.292825109981223</v>
      </c>
      <c r="BO5">
        <f t="shared" si="12"/>
        <v>14.909300530722241</v>
      </c>
      <c r="BP5">
        <f t="shared" si="12"/>
        <v>12.355332634210702</v>
      </c>
      <c r="BQ5">
        <f t="shared" si="12"/>
        <v>9.6114977713397511</v>
      </c>
      <c r="BR5">
        <f t="shared" si="12"/>
        <v>6.6555126946936687</v>
      </c>
      <c r="BS5">
        <f t="shared" si="12"/>
        <v>3.4616497534651276</v>
      </c>
      <c r="BT5">
        <f t="shared" si="12"/>
        <v>0</v>
      </c>
    </row>
    <row r="6" spans="1:72">
      <c r="A6" t="s">
        <v>39</v>
      </c>
      <c r="B6">
        <f t="shared" ref="B6:L6" si="13">SQRT(B2*B8)</f>
        <v>125.42068967676137</v>
      </c>
      <c r="C6">
        <f t="shared" si="13"/>
        <v>120.07762382553786</v>
      </c>
      <c r="D6">
        <f t="shared" si="13"/>
        <v>115.15864580814674</v>
      </c>
      <c r="E6">
        <f t="shared" si="13"/>
        <v>110.59493446550998</v>
      </c>
      <c r="F6">
        <f t="shared" si="13"/>
        <v>106.3332647955165</v>
      </c>
      <c r="G6">
        <f t="shared" si="13"/>
        <v>102.3316632738335</v>
      </c>
      <c r="H6">
        <f t="shared" si="13"/>
        <v>98.556474060120664</v>
      </c>
      <c r="I6">
        <f t="shared" si="13"/>
        <v>94.980320264462591</v>
      </c>
      <c r="J6">
        <f t="shared" si="13"/>
        <v>91.580651758856689</v>
      </c>
      <c r="K6">
        <f t="shared" si="13"/>
        <v>88.338688289588077</v>
      </c>
      <c r="L6">
        <f t="shared" si="13"/>
        <v>85.238635606161594</v>
      </c>
      <c r="M6">
        <f>SQRT(M2*M8)</f>
        <v>82.267094263379533</v>
      </c>
      <c r="N6">
        <f t="shared" ref="N6:BT6" si="14">SQRT(N2*N8)</f>
        <v>79.412607027322153</v>
      </c>
      <c r="O6">
        <f t="shared" si="14"/>
        <v>76.66530771247011</v>
      </c>
      <c r="P6">
        <f t="shared" si="14"/>
        <v>74.016645399907489</v>
      </c>
      <c r="Q6">
        <f t="shared" si="14"/>
        <v>71.459165463644268</v>
      </c>
      <c r="R6">
        <f t="shared" si="14"/>
        <v>68.986333954583174</v>
      </c>
      <c r="S6">
        <f t="shared" si="14"/>
        <v>66.592395461867625</v>
      </c>
      <c r="T6">
        <f t="shared" si="14"/>
        <v>64.272257098983459</v>
      </c>
      <c r="U6">
        <f t="shared" si="14"/>
        <v>62.021393077379805</v>
      </c>
      <c r="V6">
        <f t="shared" si="14"/>
        <v>59.835765651548385</v>
      </c>
      <c r="W6">
        <f t="shared" si="14"/>
        <v>57.711759192788413</v>
      </c>
      <c r="X6">
        <f t="shared" si="14"/>
        <v>55.646124874029482</v>
      </c>
      <c r="Y6">
        <f t="shared" si="14"/>
        <v>53.635933994053481</v>
      </c>
      <c r="Z6">
        <f t="shared" si="14"/>
        <v>51.678538384564746</v>
      </c>
      <c r="AA6">
        <f t="shared" si="14"/>
        <v>49.771536662082141</v>
      </c>
      <c r="AB6">
        <f t="shared" si="14"/>
        <v>47.912745333158</v>
      </c>
      <c r="AC6">
        <f t="shared" si="14"/>
        <v>46.100173953805793</v>
      </c>
      <c r="AD6">
        <f t="shared" si="14"/>
        <v>44.332003695310604</v>
      </c>
      <c r="AE6">
        <f t="shared" si="14"/>
        <v>42.606568788470916</v>
      </c>
      <c r="AF6">
        <f t="shared" si="14"/>
        <v>40.922340413998306</v>
      </c>
      <c r="AG6">
        <f t="shared" si="14"/>
        <v>39.277912683715847</v>
      </c>
      <c r="AH6">
        <f t="shared" si="14"/>
        <v>37.671990419479826</v>
      </c>
      <c r="AI6">
        <f t="shared" si="14"/>
        <v>36.103378487562985</v>
      </c>
      <c r="AJ6">
        <f t="shared" si="14"/>
        <v>34.570972488028112</v>
      </c>
      <c r="AK6">
        <f t="shared" si="14"/>
        <v>33.073750633295482</v>
      </c>
      <c r="AL6">
        <f t="shared" si="14"/>
        <v>31.610766679167714</v>
      </c>
      <c r="AM6">
        <f t="shared" si="14"/>
        <v>30.181143796224177</v>
      </c>
      <c r="AN6">
        <f t="shared" si="14"/>
        <v>28.784069290702725</v>
      </c>
      <c r="AO6">
        <f t="shared" si="14"/>
        <v>27.418790102556063</v>
      </c>
      <c r="AP6">
        <f t="shared" si="14"/>
        <v>26.084609024984619</v>
      </c>
      <c r="AQ6">
        <f t="shared" si="14"/>
        <v>24.780881605006968</v>
      </c>
      <c r="AR6">
        <f t="shared" si="14"/>
        <v>23.507013699087416</v>
      </c>
      <c r="AS6">
        <f t="shared" si="14"/>
        <v>22.262459672029809</v>
      </c>
      <c r="AT6">
        <f t="shared" si="14"/>
        <v>21.04672124182429</v>
      </c>
      <c r="AU6">
        <f t="shared" si="14"/>
        <v>19.859346988503738</v>
      </c>
      <c r="AV6">
        <f t="shared" si="14"/>
        <v>18.699932562035595</v>
      </c>
      <c r="AW6">
        <f t="shared" si="14"/>
        <v>17.568121643707432</v>
      </c>
      <c r="AX6">
        <f t="shared" si="14"/>
        <v>16.463607738461342</v>
      </c>
      <c r="AY6">
        <f t="shared" si="14"/>
        <v>15.386136903645738</v>
      </c>
      <c r="AZ6">
        <f t="shared" si="14"/>
        <v>14.335511554653037</v>
      </c>
      <c r="BA6">
        <f t="shared" si="14"/>
        <v>13.311595532627193</v>
      </c>
      <c r="BB6">
        <f t="shared" si="14"/>
        <v>12.314320677728507</v>
      </c>
      <c r="BC6">
        <f t="shared" si="14"/>
        <v>11.343695228930807</v>
      </c>
      <c r="BD6">
        <f t="shared" si="14"/>
        <v>10.399814476261536</v>
      </c>
      <c r="BE6">
        <f t="shared" si="14"/>
        <v>9.4828742362425746</v>
      </c>
      <c r="BF6">
        <f t="shared" si="14"/>
        <v>8.5931879252900867</v>
      </c>
      <c r="BG6">
        <f t="shared" si="14"/>
        <v>7.7312082994632085</v>
      </c>
      <c r="BH6">
        <f t="shared" si="14"/>
        <v>6.8975553618803476</v>
      </c>
      <c r="BI6">
        <f t="shared" si="14"/>
        <v>6.0930525949479728</v>
      </c>
      <c r="BJ6">
        <f t="shared" si="14"/>
        <v>5.3187746992543339</v>
      </c>
      <c r="BK6">
        <f t="shared" si="14"/>
        <v>4.5761116805817732</v>
      </c>
      <c r="BL6">
        <f t="shared" si="14"/>
        <v>3.8668569304317439</v>
      </c>
      <c r="BM6">
        <f t="shared" si="14"/>
        <v>3.1933319287635458</v>
      </c>
      <c r="BN6">
        <f t="shared" si="14"/>
        <v>2.558569618877172</v>
      </c>
      <c r="BO6">
        <f t="shared" si="14"/>
        <v>1.9665977478972341</v>
      </c>
      <c r="BP6">
        <f t="shared" si="14"/>
        <v>1.422906906048649</v>
      </c>
      <c r="BQ6">
        <f t="shared" si="14"/>
        <v>0.93530028158441392</v>
      </c>
      <c r="BR6">
        <f t="shared" si="14"/>
        <v>0.51567575629421825</v>
      </c>
      <c r="BS6">
        <f t="shared" si="14"/>
        <v>0.18484166223169882</v>
      </c>
      <c r="BT6">
        <f t="shared" si="14"/>
        <v>0</v>
      </c>
    </row>
    <row r="7" spans="1:72">
      <c r="A7" t="s">
        <v>36</v>
      </c>
      <c r="B7">
        <f t="shared" ref="B7:AF7" si="15">100*(POWER((8-2*B1),4)/4096)</f>
        <v>58.6181640625</v>
      </c>
      <c r="C7">
        <f t="shared" si="15"/>
        <v>55.339650878906269</v>
      </c>
      <c r="D7">
        <f t="shared" si="15"/>
        <v>52.200624999999988</v>
      </c>
      <c r="E7">
        <f t="shared" si="15"/>
        <v>49.197072753906248</v>
      </c>
      <c r="F7">
        <f t="shared" si="15"/>
        <v>46.325039062499989</v>
      </c>
      <c r="G7">
        <f t="shared" si="15"/>
        <v>43.58062744140625</v>
      </c>
      <c r="H7">
        <f t="shared" si="15"/>
        <v>40.960000000000022</v>
      </c>
      <c r="I7">
        <f t="shared" si="15"/>
        <v>38.459377441406247</v>
      </c>
      <c r="J7">
        <f t="shared" si="15"/>
        <v>36.075039062500011</v>
      </c>
      <c r="K7">
        <f t="shared" si="15"/>
        <v>33.803322753906237</v>
      </c>
      <c r="L7">
        <f t="shared" si="15"/>
        <v>31.640625</v>
      </c>
      <c r="M7">
        <f>100*(POWER((8-2*M1),4)/4096)</f>
        <v>29.583400878906254</v>
      </c>
      <c r="N7">
        <f t="shared" si="15"/>
        <v>27.628164062499998</v>
      </c>
      <c r="O7">
        <f t="shared" si="15"/>
        <v>25.771486816406252</v>
      </c>
      <c r="P7">
        <f t="shared" si="15"/>
        <v>24.009999999999991</v>
      </c>
      <c r="Q7">
        <f t="shared" si="15"/>
        <v>22.34039306640625</v>
      </c>
      <c r="R7">
        <f t="shared" si="15"/>
        <v>20.759414062500007</v>
      </c>
      <c r="S7">
        <f t="shared" si="15"/>
        <v>19.263869628906249</v>
      </c>
      <c r="T7">
        <f t="shared" si="15"/>
        <v>17.850625000000004</v>
      </c>
      <c r="U7">
        <f t="shared" si="15"/>
        <v>16.516604003906245</v>
      </c>
      <c r="V7">
        <f t="shared" si="15"/>
        <v>15.2587890625</v>
      </c>
      <c r="W7">
        <f t="shared" si="15"/>
        <v>14.074221191406256</v>
      </c>
      <c r="X7">
        <f t="shared" si="15"/>
        <v>12.959999999999999</v>
      </c>
      <c r="Y7">
        <f t="shared" si="15"/>
        <v>11.913283691406255</v>
      </c>
      <c r="Z7">
        <f t="shared" si="15"/>
        <v>10.931289062499996</v>
      </c>
      <c r="AA7">
        <f t="shared" si="15"/>
        <v>10.01129150390625</v>
      </c>
      <c r="AB7">
        <f t="shared" si="15"/>
        <v>9.1506250000000033</v>
      </c>
      <c r="AC7">
        <f t="shared" si="15"/>
        <v>8.3466821289062487</v>
      </c>
      <c r="AD7">
        <f t="shared" si="15"/>
        <v>7.5969140624999998</v>
      </c>
      <c r="AE7">
        <f t="shared" si="15"/>
        <v>6.8988305664062484</v>
      </c>
      <c r="AF7">
        <f t="shared" si="15"/>
        <v>6.25</v>
      </c>
      <c r="AG7">
        <f>100*(POWER((8-2*AG1),4)/4096)</f>
        <v>5.6480493164062517</v>
      </c>
      <c r="AH7">
        <f t="shared" ref="AH7:BT7" si="16">100*(POWER((8-2*AH1),4)/4096)</f>
        <v>5.0906640625000001</v>
      </c>
      <c r="AI7">
        <f t="shared" si="16"/>
        <v>4.575588378906251</v>
      </c>
      <c r="AJ7">
        <f t="shared" si="16"/>
        <v>4.1006249999999982</v>
      </c>
      <c r="AK7">
        <f t="shared" si="16"/>
        <v>3.66363525390625</v>
      </c>
      <c r="AL7">
        <f t="shared" si="16"/>
        <v>3.2625390625000015</v>
      </c>
      <c r="AM7">
        <f t="shared" si="16"/>
        <v>2.8953149414062493</v>
      </c>
      <c r="AN7">
        <f t="shared" si="16"/>
        <v>2.5600000000000014</v>
      </c>
      <c r="AO7">
        <f t="shared" si="16"/>
        <v>2.2546899414062489</v>
      </c>
      <c r="AP7">
        <f t="shared" si="16"/>
        <v>1.9775390625</v>
      </c>
      <c r="AQ7">
        <f t="shared" si="16"/>
        <v>1.7267602539062505</v>
      </c>
      <c r="AR7">
        <f t="shared" si="16"/>
        <v>1.5006249999999994</v>
      </c>
      <c r="AS7">
        <f t="shared" si="16"/>
        <v>1.2974633789062504</v>
      </c>
      <c r="AT7">
        <f t="shared" si="16"/>
        <v>1.1156640624999994</v>
      </c>
      <c r="AU7">
        <f t="shared" si="16"/>
        <v>0.95367431640625</v>
      </c>
      <c r="AV7">
        <f t="shared" si="16"/>
        <v>0.8100000000000005</v>
      </c>
      <c r="AW7">
        <f t="shared" si="16"/>
        <v>0.68320556640624974</v>
      </c>
      <c r="AX7">
        <f t="shared" si="16"/>
        <v>0.57191406250000021</v>
      </c>
      <c r="AY7">
        <f t="shared" si="16"/>
        <v>0.47480712890624965</v>
      </c>
      <c r="AZ7">
        <f t="shared" si="16"/>
        <v>0.390625</v>
      </c>
      <c r="BA7">
        <f t="shared" si="16"/>
        <v>0.31816650390625023</v>
      </c>
      <c r="BB7">
        <f t="shared" si="16"/>
        <v>0.25628906249999989</v>
      </c>
      <c r="BC7">
        <f t="shared" si="16"/>
        <v>0.20390869140625009</v>
      </c>
      <c r="BD7">
        <f t="shared" si="16"/>
        <v>0.15999999999999984</v>
      </c>
      <c r="BE7">
        <f t="shared" si="16"/>
        <v>0.12359619140625</v>
      </c>
      <c r="BF7">
        <f t="shared" si="16"/>
        <v>9.3789062500000103E-2</v>
      </c>
      <c r="BG7">
        <f t="shared" si="16"/>
        <v>6.9729003906249962E-2</v>
      </c>
      <c r="BH7">
        <f t="shared" si="16"/>
        <v>5.0625000000000031E-2</v>
      </c>
      <c r="BI7">
        <f t="shared" si="16"/>
        <v>3.5744628906249964E-2</v>
      </c>
      <c r="BJ7">
        <f t="shared" si="16"/>
        <v>2.44140625E-2</v>
      </c>
      <c r="BK7">
        <f t="shared" si="16"/>
        <v>1.6018066406250024E-2</v>
      </c>
      <c r="BL7">
        <f t="shared" si="16"/>
        <v>9.9999999999999898E-3</v>
      </c>
      <c r="BM7">
        <f t="shared" si="16"/>
        <v>5.8618164062500065E-3</v>
      </c>
      <c r="BN7">
        <f t="shared" si="16"/>
        <v>3.1640624999999933E-3</v>
      </c>
      <c r="BO7">
        <f t="shared" si="16"/>
        <v>1.52587890625E-3</v>
      </c>
      <c r="BP7">
        <f t="shared" si="16"/>
        <v>6.2500000000000218E-4</v>
      </c>
      <c r="BQ7">
        <f t="shared" si="16"/>
        <v>1.9775390624999958E-4</v>
      </c>
      <c r="BR7">
        <f t="shared" si="16"/>
        <v>3.9062500000000136E-5</v>
      </c>
      <c r="BS7">
        <f t="shared" si="16"/>
        <v>2.4414062499999653E-6</v>
      </c>
      <c r="BT7">
        <f t="shared" si="16"/>
        <v>0</v>
      </c>
    </row>
    <row r="8" spans="1:72">
      <c r="A8" t="s">
        <v>37</v>
      </c>
      <c r="B8">
        <f t="shared" ref="B8" si="17">(3*B3+2*B7)/5</f>
        <v>158.447265625</v>
      </c>
      <c r="C8">
        <f t="shared" ref="C8" si="18">(3*C3+2*C7)/5</f>
        <v>145.04415149972314</v>
      </c>
      <c r="D8">
        <f t="shared" ref="D8" si="19">(3*D3+2*D7)/5</f>
        <v>133.24495995474359</v>
      </c>
      <c r="E8">
        <f t="shared" ref="E8" si="20">(3*E3+2*E7)/5</f>
        <v>122.7618487427994</v>
      </c>
      <c r="F8">
        <f t="shared" ref="F8" si="21">(3*F3+2*F7)/5</f>
        <v>113.37618924772676</v>
      </c>
      <c r="G8">
        <f t="shared" ref="G8" si="22">(3*G3+2*G7)/5</f>
        <v>104.91834282040767</v>
      </c>
      <c r="H8">
        <f t="shared" ref="H8" si="23">(3*H3+2*H7)/5</f>
        <v>97.254251167408853</v>
      </c>
      <c r="I8">
        <f t="shared" ref="I8" si="24">(3*I3+2*I7)/5</f>
        <v>90.27627552222998</v>
      </c>
      <c r="J8">
        <f t="shared" ref="J8:K8" si="25">(3*J3+2*J7)/5</f>
        <v>83.896775337955972</v>
      </c>
      <c r="K8">
        <f t="shared" si="25"/>
        <v>78.043505278999362</v>
      </c>
      <c r="L8">
        <f>(3*L3+2*L7)/5</f>
        <v>72.65625</v>
      </c>
      <c r="M8">
        <f t="shared" ref="M8:BT8" si="26">(3*M3+2*M7)/5</f>
        <v>67.684320540293669</v>
      </c>
      <c r="N8">
        <f t="shared" si="26"/>
        <v>63.084662485658626</v>
      </c>
      <c r="O8">
        <f t="shared" si="26"/>
        <v>58.820406265936199</v>
      </c>
      <c r="P8">
        <f t="shared" si="26"/>
        <v>54.859742129757407</v>
      </c>
      <c r="Q8">
        <f t="shared" si="26"/>
        <v>51.175037007487859</v>
      </c>
      <c r="R8">
        <f t="shared" si="26"/>
        <v>47.742133963848822</v>
      </c>
      <c r="S8">
        <f t="shared" si="26"/>
        <v>44.539791140229283</v>
      </c>
      <c r="T8">
        <f t="shared" si="26"/>
        <v>41.54922843783401</v>
      </c>
      <c r="U8">
        <f t="shared" si="26"/>
        <v>38.753758264989031</v>
      </c>
      <c r="V8">
        <f t="shared" si="26"/>
        <v>36.138482490479859</v>
      </c>
      <c r="W8">
        <f t="shared" si="26"/>
        <v>33.690041991555802</v>
      </c>
      <c r="X8">
        <f t="shared" si="26"/>
        <v>31.396408320787959</v>
      </c>
      <c r="Y8">
        <f t="shared" si="26"/>
        <v>29.24670935602299</v>
      </c>
      <c r="Z8">
        <f t="shared" si="26"/>
        <v>27.231082561556793</v>
      </c>
      <c r="AA8">
        <f t="shared" si="26"/>
        <v>25.340550830665851</v>
      </c>
      <c r="AB8">
        <f t="shared" si="26"/>
        <v>23.566916909604473</v>
      </c>
      <c r="AC8">
        <f t="shared" si="26"/>
        <v>21.902673200141173</v>
      </c>
      <c r="AD8">
        <f t="shared" si="26"/>
        <v>20.340924359123566</v>
      </c>
      <c r="AE8">
        <f t="shared" si="26"/>
        <v>18.875320601606948</v>
      </c>
      <c r="AF8">
        <f t="shared" si="26"/>
        <v>17.5</v>
      </c>
      <c r="AG8">
        <f t="shared" si="26"/>
        <v>16.209538378808396</v>
      </c>
      <c r="AH8">
        <f t="shared" si="26"/>
        <v>14.998905650473096</v>
      </c>
      <c r="AI8">
        <f t="shared" si="26"/>
        <v>13.863427635839866</v>
      </c>
      <c r="AJ8">
        <f t="shared" si="26"/>
        <v>12.79875257315668</v>
      </c>
      <c r="AK8">
        <f t="shared" si="26"/>
        <v>11.800821650020676</v>
      </c>
      <c r="AL8">
        <f t="shared" si="26"/>
        <v>10.865842999463215</v>
      </c>
      <c r="AM8">
        <f t="shared" si="26"/>
        <v>9.9902686891076034</v>
      </c>
      <c r="AN8">
        <f t="shared" si="26"/>
        <v>9.1707743047712444</v>
      </c>
      <c r="AO8">
        <f t="shared" si="26"/>
        <v>8.4042407899408751</v>
      </c>
      <c r="AP8">
        <f t="shared" si="26"/>
        <v>7.6877382525462279</v>
      </c>
      <c r="AQ8">
        <f t="shared" si="26"/>
        <v>7.0185114922418421</v>
      </c>
      <c r="AR8">
        <f t="shared" si="26"/>
        <v>6.3939670364607082</v>
      </c>
      <c r="AS8">
        <f t="shared" si="26"/>
        <v>5.8116615030147063</v>
      </c>
      <c r="AT8">
        <f t="shared" si="26"/>
        <v>5.26929113194997</v>
      </c>
      <c r="AU8">
        <f t="shared" si="26"/>
        <v>4.7646823504988856</v>
      </c>
      <c r="AV8">
        <f t="shared" si="26"/>
        <v>4.2957832529412672</v>
      </c>
      <c r="AW8">
        <f t="shared" si="26"/>
        <v>3.8606558925154664</v>
      </c>
      <c r="AX8">
        <f t="shared" si="26"/>
        <v>3.4574692956328121</v>
      </c>
      <c r="AY8">
        <f t="shared" si="26"/>
        <v>3.0844931198978864</v>
      </c>
      <c r="AZ8">
        <f t="shared" si="26"/>
        <v>2.7400918871145428</v>
      </c>
      <c r="BA8">
        <f t="shared" si="26"/>
        <v>2.4227197308039559</v>
      </c>
      <c r="BB8">
        <f t="shared" si="26"/>
        <v>2.1309156049786893</v>
      </c>
      <c r="BC8">
        <f t="shared" si="26"/>
        <v>1.8632989071731536</v>
      </c>
      <c r="BD8">
        <f t="shared" si="26"/>
        <v>1.618565474167097</v>
      </c>
      <c r="BE8">
        <f t="shared" si="26"/>
        <v>1.3954839135733246</v>
      </c>
      <c r="BF8">
        <f t="shared" si="26"/>
        <v>1.1928922385932141</v>
      </c>
      <c r="BG8">
        <f t="shared" si="26"/>
        <v>1.0096947768584925</v>
      </c>
      <c r="BH8">
        <f t="shared" si="26"/>
        <v>0.84485932744610204</v>
      </c>
      <c r="BI8">
        <f t="shared" si="26"/>
        <v>0.69741454293609295</v>
      </c>
      <c r="BJ8">
        <f t="shared" si="26"/>
        <v>0.56644751583147657</v>
      </c>
      <c r="BK8">
        <f t="shared" si="26"/>
        <v>0.45110155081846787</v>
      </c>
      <c r="BL8">
        <f t="shared" si="26"/>
        <v>0.3505741062529692</v>
      </c>
      <c r="BM8">
        <f t="shared" si="26"/>
        <v>0.26411488994715865</v>
      </c>
      <c r="BN8">
        <f t="shared" si="26"/>
        <v>0.19102409582629715</v>
      </c>
      <c r="BO8">
        <f t="shared" si="26"/>
        <v>0.13065076935454595</v>
      </c>
      <c r="BP8">
        <f t="shared" si="26"/>
        <v>8.2391290810256035E-2</v>
      </c>
      <c r="BQ8">
        <f t="shared" si="26"/>
        <v>4.5687966543901566E-2</v>
      </c>
      <c r="BR8">
        <f t="shared" si="26"/>
        <v>2.0027719291030123E-2</v>
      </c>
      <c r="BS8">
        <f t="shared" si="26"/>
        <v>4.9408694518352659E-3</v>
      </c>
      <c r="BT8">
        <f t="shared" si="26"/>
        <v>0</v>
      </c>
    </row>
    <row r="9" spans="1:72">
      <c r="A9" t="s">
        <v>38</v>
      </c>
      <c r="B9">
        <f>(B8+B2)/2</f>
        <v>128.86270148606036</v>
      </c>
      <c r="C9">
        <f t="shared" ref="C9:K9" si="27">(C8+C2)/2</f>
        <v>122.22637473228176</v>
      </c>
      <c r="D9">
        <f t="shared" si="27"/>
        <v>116.38613973932618</v>
      </c>
      <c r="E9">
        <f t="shared" si="27"/>
        <v>111.1978652805267</v>
      </c>
      <c r="F9">
        <f t="shared" si="27"/>
        <v>106.55201789159719</v>
      </c>
      <c r="G9">
        <f t="shared" si="27"/>
        <v>102.36354955270906</v>
      </c>
      <c r="H9">
        <f t="shared" si="27"/>
        <v>98.565192365191891</v>
      </c>
      <c r="I9">
        <f t="shared" si="27"/>
        <v>95.10287758535847</v>
      </c>
      <c r="J9">
        <f t="shared" si="27"/>
        <v>91.932524382171692</v>
      </c>
      <c r="K9">
        <f t="shared" si="27"/>
        <v>89.017737704671404</v>
      </c>
      <c r="L9">
        <f>(L8+L2)/2</f>
        <v>86.328125</v>
      </c>
      <c r="M9">
        <f>(M8+M2)/2</f>
        <v>83.838043692739063</v>
      </c>
      <c r="N9">
        <f t="shared" ref="N9:BT9" si="28">(N8+N2)/2</f>
        <v>81.525654497586785</v>
      </c>
      <c r="O9">
        <f t="shared" si="28"/>
        <v>79.372195745483594</v>
      </c>
      <c r="P9">
        <f t="shared" si="28"/>
        <v>77.361419989203483</v>
      </c>
      <c r="Q9">
        <f t="shared" si="28"/>
        <v>75.479151488917225</v>
      </c>
      <c r="R9">
        <f t="shared" si="28"/>
        <v>73.712934922902491</v>
      </c>
      <c r="S9">
        <f t="shared" si="28"/>
        <v>72.051753767294088</v>
      </c>
      <c r="T9">
        <f t="shared" si="28"/>
        <v>70.485802463706207</v>
      </c>
      <c r="U9">
        <f t="shared" si="28"/>
        <v>69.006300528947875</v>
      </c>
      <c r="V9">
        <f t="shared" si="28"/>
        <v>67.605339669547021</v>
      </c>
      <c r="W9">
        <f t="shared" si="28"/>
        <v>66.275757086299905</v>
      </c>
      <c r="X9">
        <f t="shared" si="28"/>
        <v>65.011029720855561</v>
      </c>
      <c r="Y9">
        <f t="shared" si="28"/>
        <v>63.805185365264833</v>
      </c>
      <c r="Z9">
        <f t="shared" si="28"/>
        <v>62.652727436117381</v>
      </c>
      <c r="AA9">
        <f t="shared" si="28"/>
        <v>61.548570884490566</v>
      </c>
      <c r="AB9">
        <f t="shared" si="28"/>
        <v>60.487987226329651</v>
      </c>
      <c r="AC9">
        <f t="shared" si="28"/>
        <v>59.466557074561706</v>
      </c>
      <c r="AD9">
        <f t="shared" si="28"/>
        <v>58.480128862912878</v>
      </c>
      <c r="AE9">
        <f t="shared" si="28"/>
        <v>57.52478269310226</v>
      </c>
      <c r="AF9">
        <f t="shared" si="28"/>
        <v>56.596798427404543</v>
      </c>
      <c r="AG9">
        <f t="shared" si="28"/>
        <v>55.692627299124709</v>
      </c>
      <c r="AH9">
        <f t="shared" si="28"/>
        <v>54.808866433042532</v>
      </c>
      <c r="AI9">
        <f t="shared" si="28"/>
        <v>53.942235762959129</v>
      </c>
      <c r="AJ9">
        <f t="shared" si="28"/>
        <v>53.089556909127282</v>
      </c>
      <c r="AK9">
        <f t="shared" si="28"/>
        <v>52.247733638396681</v>
      </c>
      <c r="AL9">
        <f t="shared" si="28"/>
        <v>51.413733577273291</v>
      </c>
      <c r="AM9">
        <f t="shared" si="28"/>
        <v>50.584570885010301</v>
      </c>
      <c r="AN9">
        <f t="shared" si="28"/>
        <v>49.7572896220017</v>
      </c>
      <c r="AO9">
        <f t="shared" si="28"/>
        <v>48.928947569404315</v>
      </c>
      <c r="AP9">
        <f t="shared" si="28"/>
        <v>48.096600269984592</v>
      </c>
      <c r="AQ9">
        <f t="shared" si="28"/>
        <v>47.257285068305613</v>
      </c>
      <c r="AR9">
        <f t="shared" si="28"/>
        <v>46.408004930920988</v>
      </c>
      <c r="AS9">
        <f t="shared" si="28"/>
        <v>45.545711824386437</v>
      </c>
      <c r="AT9">
        <f t="shared" si="28"/>
        <v>44.667289420588972</v>
      </c>
      <c r="AU9">
        <f t="shared" si="28"/>
        <v>43.769534884867632</v>
      </c>
      <c r="AV9">
        <f t="shared" si="28"/>
        <v>42.849139482173399</v>
      </c>
      <c r="AW9">
        <f t="shared" si="28"/>
        <v>41.902667709359925</v>
      </c>
      <c r="AX9">
        <f t="shared" si="28"/>
        <v>40.926534626588818</v>
      </c>
      <c r="AY9">
        <f t="shared" si="28"/>
        <v>39.916981016410695</v>
      </c>
      <c r="AZ9">
        <f t="shared" si="28"/>
        <v>38.870045943557272</v>
      </c>
      <c r="BA9">
        <f t="shared" si="28"/>
        <v>37.781536219531603</v>
      </c>
      <c r="BB9">
        <f t="shared" si="28"/>
        <v>36.6469921907197</v>
      </c>
      <c r="BC9">
        <f t="shared" si="28"/>
        <v>35.461649163104354</v>
      </c>
      <c r="BD9">
        <f t="shared" si="28"/>
        <v>34.220393645746491</v>
      </c>
      <c r="BE9">
        <f t="shared" si="28"/>
        <v>32.917713432533873</v>
      </c>
      <c r="BF9">
        <f t="shared" si="28"/>
        <v>31.547640338832625</v>
      </c>
      <c r="BG9">
        <f t="shared" si="28"/>
        <v>30.103684155545508</v>
      </c>
      <c r="BH9">
        <f t="shared" si="28"/>
        <v>28.578756063066418</v>
      </c>
      <c r="BI9">
        <f t="shared" si="28"/>
        <v>26.965079342306961</v>
      </c>
      <c r="BJ9">
        <f t="shared" si="28"/>
        <v>25.254084703349186</v>
      </c>
      <c r="BK9">
        <f t="shared" si="28"/>
        <v>23.436286889220483</v>
      </c>
      <c r="BL9">
        <f t="shared" si="28"/>
        <v>21.501138354931477</v>
      </c>
      <c r="BM9">
        <f t="shared" si="28"/>
        <v>19.436854704417925</v>
      </c>
      <c r="BN9">
        <f t="shared" si="28"/>
        <v>17.23020509887246</v>
      </c>
      <c r="BO9">
        <f t="shared" si="28"/>
        <v>14.866258900572809</v>
      </c>
      <c r="BP9">
        <f t="shared" si="28"/>
        <v>12.328077203940618</v>
      </c>
      <c r="BQ9">
        <f t="shared" si="28"/>
        <v>9.5963343671272003</v>
      </c>
      <c r="BR9">
        <f t="shared" si="28"/>
        <v>6.6488498090966592</v>
      </c>
      <c r="BS9">
        <f t="shared" si="28"/>
        <v>3.4600036107832657</v>
      </c>
      <c r="BT9">
        <f t="shared" si="28"/>
        <v>0</v>
      </c>
    </row>
    <row r="10" spans="1:72">
      <c r="A10" t="s">
        <v>40</v>
      </c>
      <c r="B10">
        <f>SQRT(B8*B6)</f>
        <v>140.97008665700858</v>
      </c>
      <c r="C10">
        <f t="shared" ref="C10:D10" si="29">SQRT(C8*C6)</f>
        <v>131.97180404115903</v>
      </c>
      <c r="D10">
        <f t="shared" si="29"/>
        <v>123.87214839966656</v>
      </c>
      <c r="E10">
        <f>SQRT(E8*E6)</f>
        <v>116.51969196910343</v>
      </c>
      <c r="F10">
        <f t="shared" ref="F10:BQ10" si="30">SQRT(F8*F6)</f>
        <v>109.7982711739357</v>
      </c>
      <c r="G10">
        <f t="shared" si="30"/>
        <v>103.6169316701985</v>
      </c>
      <c r="H10">
        <f t="shared" si="30"/>
        <v>97.903197508647239</v>
      </c>
      <c r="I10">
        <f t="shared" si="30"/>
        <v>92.598431743654643</v>
      </c>
      <c r="J10">
        <f t="shared" si="30"/>
        <v>87.654557017398602</v>
      </c>
      <c r="K10">
        <f t="shared" si="30"/>
        <v>83.031686035322366</v>
      </c>
      <c r="L10">
        <f t="shared" si="30"/>
        <v>78.696376144395487</v>
      </c>
      <c r="M10">
        <f t="shared" si="30"/>
        <v>74.620321481759476</v>
      </c>
      <c r="N10">
        <f t="shared" si="30"/>
        <v>70.779357947249423</v>
      </c>
      <c r="O10">
        <f t="shared" si="30"/>
        <v>67.152695747456804</v>
      </c>
      <c r="P10">
        <f t="shared" si="30"/>
        <v>63.72232010801725</v>
      </c>
      <c r="Q10">
        <f t="shared" si="30"/>
        <v>60.472518031963858</v>
      </c>
      <c r="R10">
        <f t="shared" si="30"/>
        <v>57.38950075871476</v>
      </c>
      <c r="S10">
        <f t="shared" si="30"/>
        <v>54.461099744672218</v>
      </c>
      <c r="T10">
        <f t="shared" si="30"/>
        <v>51.676519739828287</v>
      </c>
      <c r="U10">
        <f t="shared" si="30"/>
        <v>49.026136647492848</v>
      </c>
      <c r="V10">
        <f t="shared" si="30"/>
        <v>46.501330833675475</v>
      </c>
      <c r="W10">
        <f t="shared" si="30"/>
        <v>44.094348737809909</v>
      </c>
      <c r="X10">
        <f t="shared" si="30"/>
        <v>41.798187257518535</v>
      </c>
      <c r="Y10">
        <f t="shared" si="30"/>
        <v>39.606496595418733</v>
      </c>
      <c r="Z10">
        <f t="shared" si="30"/>
        <v>37.513498176132074</v>
      </c>
      <c r="AA10">
        <f t="shared" si="30"/>
        <v>35.513914944790884</v>
      </c>
      <c r="AB10">
        <f t="shared" si="30"/>
        <v>33.602911900273973</v>
      </c>
      <c r="AC10">
        <f t="shared" si="30"/>
        <v>31.776045137491046</v>
      </c>
      <c r="AD10">
        <f t="shared" si="30"/>
        <v>30.029218002716945</v>
      </c>
      <c r="AE10">
        <f t="shared" si="30"/>
        <v>28.358643225951568</v>
      </c>
      <c r="AF10">
        <f t="shared" si="30"/>
        <v>26.760810100685859</v>
      </c>
      <c r="AG10">
        <f t="shared" si="30"/>
        <v>25.232455946383361</v>
      </c>
      <c r="AH10">
        <f t="shared" si="30"/>
        <v>23.770541221589895</v>
      </c>
      <c r="AI10">
        <f t="shared" si="30"/>
        <v>22.372227762823872</v>
      </c>
      <c r="AJ10">
        <f t="shared" si="30"/>
        <v>21.034859711623433</v>
      </c>
      <c r="AK10">
        <f t="shared" si="30"/>
        <v>19.755946763462852</v>
      </c>
      <c r="AL10">
        <f t="shared" si="30"/>
        <v>18.533149430911617</v>
      </c>
      <c r="AM10">
        <f t="shared" si="30"/>
        <v>17.364266061912108</v>
      </c>
      <c r="AN10">
        <f t="shared" si="30"/>
        <v>16.24722139437792</v>
      </c>
      <c r="AO10">
        <f t="shared" si="30"/>
        <v>15.180056462040213</v>
      </c>
      <c r="AP10">
        <f t="shared" si="30"/>
        <v>14.160919694853398</v>
      </c>
      <c r="AQ10">
        <f t="shared" si="30"/>
        <v>13.188059081329058</v>
      </c>
      <c r="AR10">
        <f t="shared" si="30"/>
        <v>12.259815280728956</v>
      </c>
      <c r="AS10">
        <f t="shared" si="30"/>
        <v>11.374615590794841</v>
      </c>
      <c r="AT10">
        <f t="shared" si="30"/>
        <v>10.530968692203382</v>
      </c>
      <c r="AU10">
        <f t="shared" si="30"/>
        <v>9.7274601047013789</v>
      </c>
      <c r="AV10">
        <f t="shared" si="30"/>
        <v>8.9627483023413976</v>
      </c>
      <c r="AW10">
        <f t="shared" si="30"/>
        <v>8.2355614468114791</v>
      </c>
      <c r="AX10">
        <f t="shared" si="30"/>
        <v>7.5446947089377216</v>
      </c>
      <c r="AY10">
        <f t="shared" si="30"/>
        <v>6.8890081594596948</v>
      </c>
      <c r="AZ10">
        <f t="shared" si="30"/>
        <v>6.2674252216154578</v>
      </c>
      <c r="BA10">
        <f t="shared" si="30"/>
        <v>5.6789316905011011</v>
      </c>
      <c r="BB10">
        <f t="shared" si="30"/>
        <v>5.1225753383316315</v>
      </c>
      <c r="BC10">
        <f t="shared" si="30"/>
        <v>4.597466141623241</v>
      </c>
      <c r="BD10">
        <f t="shared" si="30"/>
        <v>4.1027771873476251</v>
      </c>
      <c r="BE10">
        <f t="shared" si="30"/>
        <v>3.6377463423272713</v>
      </c>
      <c r="BF10">
        <f t="shared" si="30"/>
        <v>3.2016788066343365</v>
      </c>
      <c r="BG10">
        <f t="shared" si="30"/>
        <v>2.7939507223236828</v>
      </c>
      <c r="BH10">
        <f t="shared" si="30"/>
        <v>2.4140140811644999</v>
      </c>
      <c r="BI10">
        <f t="shared" si="30"/>
        <v>2.0614032818910557</v>
      </c>
      <c r="BJ10">
        <f t="shared" si="30"/>
        <v>1.7357438508201395</v>
      </c>
      <c r="BK10">
        <f t="shared" si="30"/>
        <v>1.4367640988794725</v>
      </c>
      <c r="BL10">
        <f t="shared" si="30"/>
        <v>1.1643109174074633</v>
      </c>
      <c r="BM10">
        <f t="shared" si="30"/>
        <v>0.91837166274342963</v>
      </c>
      <c r="BN10">
        <f t="shared" si="30"/>
        <v>0.69910546275554553</v>
      </c>
      <c r="BO10">
        <f t="shared" si="30"/>
        <v>0.50689003617519557</v>
      </c>
      <c r="BP10">
        <f t="shared" si="30"/>
        <v>0.34239616921364047</v>
      </c>
      <c r="BQ10">
        <f t="shared" si="30"/>
        <v>0.20671712065895853</v>
      </c>
      <c r="BR10">
        <f t="shared" ref="BR10:BT10" si="31">SQRT(BR8*BR6)</f>
        <v>0.10162582984778162</v>
      </c>
      <c r="BS10">
        <f t="shared" si="31"/>
        <v>3.0220498380189781E-2</v>
      </c>
      <c r="BT10">
        <f t="shared" si="31"/>
        <v>0</v>
      </c>
    </row>
    <row r="36" spans="21:25" ht="20">
      <c r="U36" s="1" t="s">
        <v>4</v>
      </c>
      <c r="V36" s="1">
        <v>1</v>
      </c>
      <c r="W36" s="1">
        <v>3</v>
      </c>
      <c r="X36" s="1">
        <v>4</v>
      </c>
      <c r="Y36" s="1" t="s">
        <v>2</v>
      </c>
    </row>
    <row r="37" spans="21:25" ht="20">
      <c r="U37" s="2" t="s">
        <v>5</v>
      </c>
      <c r="V37" s="2">
        <v>0</v>
      </c>
      <c r="W37" s="2">
        <v>2</v>
      </c>
      <c r="X37" s="2">
        <v>3</v>
      </c>
      <c r="Y37" s="2" t="s">
        <v>6</v>
      </c>
    </row>
    <row r="38" spans="21:25" ht="20">
      <c r="U38" s="2" t="s">
        <v>5</v>
      </c>
      <c r="V38" s="2">
        <v>4</v>
      </c>
      <c r="W38" s="2">
        <v>2</v>
      </c>
      <c r="X38" s="2">
        <v>1</v>
      </c>
      <c r="Y38" s="2" t="s">
        <v>7</v>
      </c>
    </row>
    <row r="39" spans="21:25" ht="20">
      <c r="U39" s="2" t="s">
        <v>5</v>
      </c>
      <c r="V39" s="2">
        <v>2</v>
      </c>
      <c r="W39" s="2">
        <v>1</v>
      </c>
      <c r="X39" s="2">
        <v>0</v>
      </c>
      <c r="Y39" s="2" t="s">
        <v>0</v>
      </c>
    </row>
    <row r="40" spans="21:25" ht="20">
      <c r="U40" s="2" t="s">
        <v>5</v>
      </c>
      <c r="V40" s="2">
        <v>0</v>
      </c>
      <c r="W40" s="2">
        <v>1</v>
      </c>
      <c r="X40" s="2">
        <v>2</v>
      </c>
      <c r="Y40" s="2" t="s">
        <v>1</v>
      </c>
    </row>
    <row r="41" spans="21:25" ht="20">
      <c r="U41" s="2" t="s">
        <v>5</v>
      </c>
      <c r="V41" s="2">
        <v>0</v>
      </c>
      <c r="W41" s="2">
        <v>1</v>
      </c>
      <c r="X41" s="2">
        <v>4</v>
      </c>
      <c r="Y41" s="2" t="s">
        <v>8</v>
      </c>
    </row>
    <row r="42" spans="21:25" ht="20">
      <c r="U42" s="2" t="s">
        <v>5</v>
      </c>
      <c r="V42" s="2">
        <v>0</v>
      </c>
      <c r="W42" s="2">
        <v>0.25</v>
      </c>
      <c r="X42" s="2">
        <v>1</v>
      </c>
      <c r="Y42" s="2" t="s">
        <v>9</v>
      </c>
    </row>
    <row r="43" spans="21:25" ht="20">
      <c r="U43" s="4" t="s">
        <v>10</v>
      </c>
      <c r="V43" s="5">
        <v>1</v>
      </c>
      <c r="W43" s="4">
        <v>0.75</v>
      </c>
      <c r="X43" s="4">
        <v>0</v>
      </c>
      <c r="Y43" s="4" t="s">
        <v>11</v>
      </c>
    </row>
    <row r="44" spans="21:25" ht="20">
      <c r="U44" s="2" t="s">
        <v>5</v>
      </c>
      <c r="V44" s="2" t="s">
        <v>5</v>
      </c>
      <c r="W44" s="2" t="s">
        <v>5</v>
      </c>
      <c r="X44" s="2" t="s">
        <v>5</v>
      </c>
      <c r="Y44" s="2" t="s">
        <v>5</v>
      </c>
    </row>
    <row r="45" spans="21:25" ht="20">
      <c r="U45" s="2" t="s">
        <v>5</v>
      </c>
      <c r="V45" s="2">
        <v>1</v>
      </c>
      <c r="W45" s="2">
        <v>2</v>
      </c>
      <c r="X45" s="2">
        <v>4</v>
      </c>
      <c r="Y45" s="2" t="s">
        <v>2</v>
      </c>
    </row>
    <row r="46" spans="21:25" ht="20">
      <c r="U46" s="2" t="s">
        <v>5</v>
      </c>
      <c r="V46" s="2">
        <v>0</v>
      </c>
      <c r="W46" s="2">
        <v>1</v>
      </c>
      <c r="X46" s="2">
        <v>2</v>
      </c>
      <c r="Y46" s="2" t="s">
        <v>12</v>
      </c>
    </row>
    <row r="47" spans="21:25" ht="20">
      <c r="U47" s="2" t="s">
        <v>5</v>
      </c>
      <c r="V47" s="2">
        <v>2</v>
      </c>
      <c r="W47" s="2">
        <v>1</v>
      </c>
      <c r="X47" s="2">
        <v>0</v>
      </c>
      <c r="Y47" s="2" t="s">
        <v>13</v>
      </c>
    </row>
    <row r="48" spans="21:25" ht="20">
      <c r="U48" s="2" t="s">
        <v>5</v>
      </c>
      <c r="V48" s="2">
        <v>4</v>
      </c>
      <c r="W48" s="2">
        <v>1</v>
      </c>
      <c r="X48" s="2">
        <v>0</v>
      </c>
      <c r="Y48" s="2" t="s">
        <v>14</v>
      </c>
    </row>
    <row r="49" spans="21:25" ht="20">
      <c r="U49" s="2" t="s">
        <v>15</v>
      </c>
      <c r="V49" s="2">
        <v>1</v>
      </c>
      <c r="W49" s="2">
        <v>0.25</v>
      </c>
      <c r="X49" s="2">
        <v>0</v>
      </c>
      <c r="Y49" s="2" t="s">
        <v>16</v>
      </c>
    </row>
    <row r="50" spans="21:25" ht="20">
      <c r="U50" s="2" t="s">
        <v>5</v>
      </c>
      <c r="V50" s="2" t="s">
        <v>5</v>
      </c>
      <c r="W50" s="2" t="s">
        <v>5</v>
      </c>
      <c r="X50" s="2" t="s">
        <v>5</v>
      </c>
      <c r="Y50" s="2" t="s">
        <v>5</v>
      </c>
    </row>
    <row r="51" spans="21:25" ht="20">
      <c r="U51" s="2" t="s">
        <v>4</v>
      </c>
      <c r="V51" s="2">
        <v>1</v>
      </c>
      <c r="W51" s="2">
        <v>1.5</v>
      </c>
      <c r="X51" s="2">
        <v>4</v>
      </c>
      <c r="Y51" s="2" t="s">
        <v>2</v>
      </c>
    </row>
    <row r="52" spans="21:25" ht="20">
      <c r="U52" s="2" t="s">
        <v>5</v>
      </c>
      <c r="V52" s="2">
        <v>6</v>
      </c>
      <c r="W52" s="2">
        <v>5</v>
      </c>
      <c r="X52" s="2">
        <v>0</v>
      </c>
      <c r="Y52" s="2" t="s">
        <v>3</v>
      </c>
    </row>
    <row r="53" spans="21:25" ht="20">
      <c r="U53" s="2" t="s">
        <v>5</v>
      </c>
      <c r="V53" s="2">
        <v>4096</v>
      </c>
      <c r="W53" s="2">
        <v>1024</v>
      </c>
      <c r="X53" s="2">
        <v>1</v>
      </c>
      <c r="Y53" s="2" t="s">
        <v>17</v>
      </c>
    </row>
    <row r="54" spans="21:25" ht="20">
      <c r="U54" s="2" t="s">
        <v>18</v>
      </c>
      <c r="V54" s="2">
        <v>1</v>
      </c>
      <c r="W54" s="2">
        <v>0.25</v>
      </c>
      <c r="X54" s="2" t="s">
        <v>19</v>
      </c>
      <c r="Y54" s="2" t="s">
        <v>20</v>
      </c>
    </row>
    <row r="55" spans="21:25" ht="20">
      <c r="U55" s="2" t="s">
        <v>5</v>
      </c>
      <c r="V55" s="2" t="s">
        <v>5</v>
      </c>
      <c r="W55" s="2" t="s">
        <v>5</v>
      </c>
      <c r="X55" s="2" t="s">
        <v>5</v>
      </c>
      <c r="Y55" s="2" t="s">
        <v>5</v>
      </c>
    </row>
    <row r="56" spans="21:25" ht="20">
      <c r="U56" s="3" t="s">
        <v>21</v>
      </c>
      <c r="V56" s="2" t="s">
        <v>5</v>
      </c>
      <c r="W56" s="2" t="s">
        <v>5</v>
      </c>
      <c r="X56" s="2" t="s">
        <v>5</v>
      </c>
      <c r="Y56" s="3" t="s">
        <v>22</v>
      </c>
    </row>
  </sheetData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4B80B-856D-4646-90E2-ECD15918D1EC}">
  <dimension ref="A1:M48"/>
  <sheetViews>
    <sheetView tabSelected="1" zoomScale="174" workbookViewId="0">
      <selection sqref="A1:XFD1"/>
    </sheetView>
  </sheetViews>
  <sheetFormatPr baseColWidth="10" defaultRowHeight="16"/>
  <cols>
    <col min="1" max="1" width="18.6640625" bestFit="1" customWidth="1"/>
    <col min="2" max="2" width="12.1640625" bestFit="1" customWidth="1"/>
    <col min="3" max="13" width="12" bestFit="1" customWidth="1"/>
  </cols>
  <sheetData>
    <row r="1" spans="1:13" s="15" customFormat="1">
      <c r="A1" s="15" t="s">
        <v>49</v>
      </c>
      <c r="B1" s="15">
        <v>44221</v>
      </c>
      <c r="C1" s="15">
        <v>44227</v>
      </c>
      <c r="D1" s="15">
        <v>44234</v>
      </c>
      <c r="E1" s="15">
        <v>44241</v>
      </c>
      <c r="F1" s="15">
        <v>44248</v>
      </c>
      <c r="G1" s="15">
        <v>44255</v>
      </c>
      <c r="H1" s="15">
        <v>44262</v>
      </c>
      <c r="I1" s="15">
        <v>44269</v>
      </c>
      <c r="J1" s="15">
        <v>44276</v>
      </c>
      <c r="K1" s="15">
        <v>44283</v>
      </c>
      <c r="L1" s="15">
        <v>44290</v>
      </c>
      <c r="M1" s="15">
        <v>44297</v>
      </c>
    </row>
    <row r="2" spans="1:13" s="7" customFormat="1">
      <c r="A2" s="7" t="s">
        <v>23</v>
      </c>
      <c r="B2" s="7">
        <v>2.7770000000000001</v>
      </c>
    </row>
    <row r="3" spans="1:13" s="7" customFormat="1">
      <c r="A3" s="7" t="s">
        <v>24</v>
      </c>
      <c r="B3" s="7">
        <v>120993.37</v>
      </c>
    </row>
    <row r="4" spans="1:13" s="7" customFormat="1">
      <c r="A4" s="7" t="s">
        <v>25</v>
      </c>
      <c r="B4" s="7">
        <v>11.42</v>
      </c>
    </row>
    <row r="5" spans="1:13" s="7" customFormat="1">
      <c r="A5" s="7" t="s">
        <v>26</v>
      </c>
      <c r="B5" s="7">
        <v>0</v>
      </c>
    </row>
    <row r="6" spans="1:13">
      <c r="A6" t="s">
        <v>29</v>
      </c>
      <c r="B6">
        <f>B5*B9</f>
        <v>0</v>
      </c>
    </row>
    <row r="7" spans="1:13" s="7" customFormat="1">
      <c r="A7" s="7" t="s">
        <v>27</v>
      </c>
      <c r="B7" s="7">
        <v>393.03070000000002</v>
      </c>
    </row>
    <row r="8" spans="1:13">
      <c r="A8" t="s">
        <v>28</v>
      </c>
      <c r="B8">
        <f>B7*B9</f>
        <v>2515.3964800000003</v>
      </c>
    </row>
    <row r="9" spans="1:13" s="7" customFormat="1">
      <c r="A9" s="7" t="s">
        <v>30</v>
      </c>
      <c r="B9" s="7">
        <v>6.4</v>
      </c>
    </row>
    <row r="10" spans="1:13">
      <c r="A10" t="s">
        <v>31</v>
      </c>
      <c r="B10">
        <f>B3+B4+B6+B8</f>
        <v>123520.18647999999</v>
      </c>
    </row>
    <row r="11" spans="1:13" s="7" customFormat="1">
      <c r="A11" s="14" t="s">
        <v>47</v>
      </c>
      <c r="B11" s="7">
        <v>3.7875999999999999</v>
      </c>
    </row>
    <row r="12" spans="1:13">
      <c r="A12" s="6" t="s">
        <v>32</v>
      </c>
      <c r="B12">
        <f>100*(1-(POWER(2-LOG(4-B2+1,2),2)/4))</f>
        <v>82.043930560383345</v>
      </c>
    </row>
    <row r="13" spans="1:13">
      <c r="A13" s="6" t="s">
        <v>41</v>
      </c>
      <c r="B13">
        <f>B10*B12/100</f>
        <v>101340.8160237072</v>
      </c>
    </row>
    <row r="14" spans="1:13">
      <c r="A14" s="6" t="s">
        <v>42</v>
      </c>
      <c r="B14">
        <f>B13/B9</f>
        <v>15834.502503704249</v>
      </c>
    </row>
    <row r="15" spans="1:13" s="9" customFormat="1">
      <c r="A15" s="8" t="s">
        <v>44</v>
      </c>
      <c r="B15" s="9">
        <f>B13-B8</f>
        <v>98825.419543707205</v>
      </c>
    </row>
    <row r="16" spans="1:13" s="9" customFormat="1">
      <c r="A16" s="8" t="s">
        <v>48</v>
      </c>
      <c r="B16" s="9">
        <f>B15/B11</f>
        <v>26091.831118309012</v>
      </c>
    </row>
    <row r="17" spans="1:3" s="11" customFormat="1">
      <c r="A17" s="10" t="s">
        <v>46</v>
      </c>
      <c r="B17" s="11">
        <f>B14-B7</f>
        <v>15441.471803704249</v>
      </c>
    </row>
    <row r="18" spans="1:3" s="11" customFormat="1">
      <c r="A18" s="10" t="s">
        <v>50</v>
      </c>
      <c r="B18" s="11">
        <f>B17/B7*100</f>
        <v>3928.8207775383066</v>
      </c>
    </row>
    <row r="19" spans="1:3">
      <c r="A19" t="s">
        <v>33</v>
      </c>
      <c r="B19">
        <f>100*(POWER((2-LOG(B2,2)),2)/4)</f>
        <v>6.9293408298132704</v>
      </c>
    </row>
    <row r="20" spans="1:3">
      <c r="A20" t="s">
        <v>36</v>
      </c>
      <c r="B20">
        <f>100*(POWER((8-2*B2),4)/4096)</f>
        <v>0.87390829743789022</v>
      </c>
    </row>
    <row r="21" spans="1:3">
      <c r="A21" t="s">
        <v>37</v>
      </c>
      <c r="B21">
        <f>(3*B19+2*B20)/5</f>
        <v>4.5071678168631184</v>
      </c>
    </row>
    <row r="22" spans="1:3">
      <c r="A22" s="6" t="s">
        <v>41</v>
      </c>
      <c r="B22">
        <f>B10*B21/100</f>
        <v>5567.2620923558679</v>
      </c>
    </row>
    <row r="23" spans="1:3">
      <c r="A23" s="6" t="s">
        <v>42</v>
      </c>
      <c r="B23">
        <f>B22/B9</f>
        <v>869.88470193060436</v>
      </c>
    </row>
    <row r="24" spans="1:3" s="9" customFormat="1">
      <c r="A24" s="8" t="s">
        <v>44</v>
      </c>
      <c r="B24" s="9">
        <f>B22-B8</f>
        <v>3051.8656123558676</v>
      </c>
    </row>
    <row r="25" spans="1:3" s="9" customFormat="1">
      <c r="A25" s="8" t="s">
        <v>48</v>
      </c>
      <c r="B25" s="9">
        <f>B24/B11</f>
        <v>805.75182499626885</v>
      </c>
    </row>
    <row r="26" spans="1:3" s="11" customFormat="1">
      <c r="A26" s="10" t="s">
        <v>46</v>
      </c>
      <c r="B26" s="11">
        <f>B23-B7</f>
        <v>476.85400193060434</v>
      </c>
    </row>
    <row r="27" spans="1:3" s="11" customFormat="1">
      <c r="A27" s="10" t="s">
        <v>50</v>
      </c>
      <c r="B27" s="11">
        <f>B26/B7*100</f>
        <v>121.32741842573731</v>
      </c>
    </row>
    <row r="28" spans="1:3">
      <c r="A28" t="s">
        <v>38</v>
      </c>
      <c r="B28">
        <f>(B12+B21)/2</f>
        <v>43.275549188623231</v>
      </c>
    </row>
    <row r="29" spans="1:3">
      <c r="A29" s="6" t="s">
        <v>41</v>
      </c>
      <c r="B29">
        <f>B10*B28/100</f>
        <v>53454.039058031536</v>
      </c>
    </row>
    <row r="30" spans="1:3">
      <c r="A30" s="6" t="s">
        <v>42</v>
      </c>
      <c r="B30">
        <f>B29/B9</f>
        <v>8352.1936028174277</v>
      </c>
    </row>
    <row r="31" spans="1:3" s="9" customFormat="1">
      <c r="A31" s="12" t="s">
        <v>43</v>
      </c>
      <c r="B31" s="12">
        <f>B29-B8</f>
        <v>50938.642578031533</v>
      </c>
      <c r="C31" s="12"/>
    </row>
    <row r="32" spans="1:3" s="9" customFormat="1">
      <c r="A32" s="8" t="s">
        <v>48</v>
      </c>
      <c r="B32" s="12">
        <f>B31/B11</f>
        <v>13448.791471652639</v>
      </c>
      <c r="C32" s="12"/>
    </row>
    <row r="33" spans="1:3" s="11" customFormat="1">
      <c r="A33" s="13" t="s">
        <v>45</v>
      </c>
      <c r="B33" s="13">
        <f>B30-B7</f>
        <v>7959.1629028174275</v>
      </c>
      <c r="C33" s="13"/>
    </row>
    <row r="34" spans="1:3" s="11" customFormat="1">
      <c r="A34" s="10" t="s">
        <v>50</v>
      </c>
      <c r="B34" s="13">
        <f>B33/B7*100</f>
        <v>2025.0740979820221</v>
      </c>
      <c r="C34" s="13"/>
    </row>
    <row r="35" spans="1:3">
      <c r="A35" t="s">
        <v>39</v>
      </c>
      <c r="B35">
        <f>SQRT(B21*B12)</f>
        <v>19.229814439840865</v>
      </c>
    </row>
    <row r="36" spans="1:3">
      <c r="A36" s="6" t="s">
        <v>41</v>
      </c>
      <c r="B36">
        <f>B10*B35/100</f>
        <v>23752.7026558494</v>
      </c>
    </row>
    <row r="37" spans="1:3">
      <c r="A37" s="6" t="s">
        <v>42</v>
      </c>
      <c r="B37">
        <f>B36/B9</f>
        <v>3711.3597899764686</v>
      </c>
    </row>
    <row r="38" spans="1:3" s="9" customFormat="1">
      <c r="A38" s="12" t="s">
        <v>43</v>
      </c>
      <c r="B38" s="12">
        <f>B36-B8</f>
        <v>21237.3061758494</v>
      </c>
      <c r="C38" s="12"/>
    </row>
    <row r="39" spans="1:3" s="9" customFormat="1">
      <c r="A39" s="8" t="s">
        <v>48</v>
      </c>
      <c r="B39" s="12">
        <f>B38/B11</f>
        <v>5607.0615101513895</v>
      </c>
      <c r="C39" s="12"/>
    </row>
    <row r="40" spans="1:3" s="11" customFormat="1">
      <c r="A40" s="13" t="s">
        <v>45</v>
      </c>
      <c r="B40" s="13">
        <f>B37-B7</f>
        <v>3318.3290899764688</v>
      </c>
      <c r="C40" s="13"/>
    </row>
    <row r="41" spans="1:3" s="11" customFormat="1">
      <c r="A41" s="10" t="s">
        <v>50</v>
      </c>
      <c r="B41" s="13">
        <f>B40/B7*100</f>
        <v>844.29259342246507</v>
      </c>
      <c r="C41" s="13"/>
    </row>
    <row r="42" spans="1:3">
      <c r="A42" t="s">
        <v>40</v>
      </c>
      <c r="B42">
        <f>SQRT(B35*B21)</f>
        <v>9.3097798452756351</v>
      </c>
    </row>
    <row r="43" spans="1:3">
      <c r="A43" s="6" t="s">
        <v>41</v>
      </c>
      <c r="B43">
        <f>B42*B10/100</f>
        <v>11499.457425761919</v>
      </c>
    </row>
    <row r="44" spans="1:3">
      <c r="A44" s="6" t="s">
        <v>42</v>
      </c>
      <c r="B44">
        <f>B43/B9</f>
        <v>1796.7902227752998</v>
      </c>
    </row>
    <row r="45" spans="1:3" s="9" customFormat="1">
      <c r="A45" s="12" t="s">
        <v>43</v>
      </c>
      <c r="B45" s="12">
        <f>B43-B8</f>
        <v>8984.0609457619175</v>
      </c>
      <c r="C45" s="12"/>
    </row>
    <row r="46" spans="1:3" s="9" customFormat="1">
      <c r="A46" s="8" t="s">
        <v>48</v>
      </c>
      <c r="B46" s="12">
        <f>B45/B11</f>
        <v>2371.9666664277952</v>
      </c>
      <c r="C46" s="12"/>
    </row>
    <row r="47" spans="1:3" s="11" customFormat="1">
      <c r="A47" s="13" t="s">
        <v>45</v>
      </c>
      <c r="B47" s="13">
        <f>B44-B7</f>
        <v>1403.7595227752997</v>
      </c>
      <c r="C47" s="13"/>
    </row>
    <row r="48" spans="1:3" s="11" customFormat="1">
      <c r="A48" s="10" t="s">
        <v>50</v>
      </c>
      <c r="B48" s="13">
        <f>B47/B7*100</f>
        <v>357.16281775833278</v>
      </c>
      <c r="C48" s="13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2021-01-20T02:50:23Z</dcterms:created>
  <dcterms:modified xsi:type="dcterms:W3CDTF">2021-01-25T05:57:21Z</dcterms:modified>
</cp:coreProperties>
</file>