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23040" windowHeight="9024" activeTab="3"/>
  </bookViews>
  <sheets>
    <sheet name="Units" sheetId="10" r:id="rId1"/>
    <sheet name="Introduction" sheetId="11" r:id="rId2"/>
    <sheet name="RES View" sheetId="12" r:id="rId3"/>
    <sheet name="FI_Comm" sheetId="1" r:id="rId4"/>
    <sheet name="FI_Process" sheetId="2" r:id="rId5"/>
    <sheet name="Supply" sheetId="3" r:id="rId6"/>
    <sheet name="Power Plants" sheetId="8" r:id="rId7"/>
    <sheet name="Demand" sheetId="9" r:id="rId8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9" l="1"/>
  <c r="C9" i="9"/>
  <c r="D10" i="8" l="1"/>
  <c r="D10" i="3"/>
  <c r="D9" i="8" l="1"/>
  <c r="D11" i="8"/>
  <c r="C11" i="8"/>
  <c r="C9" i="8"/>
  <c r="F11" i="8"/>
  <c r="F9" i="8"/>
  <c r="O11" i="8"/>
  <c r="P11" i="8" s="1"/>
  <c r="O9" i="8"/>
  <c r="O12" i="8" s="1"/>
  <c r="P9" i="8" l="1"/>
  <c r="E11" i="8"/>
  <c r="E9" i="8"/>
  <c r="E11" i="3"/>
  <c r="E9" i="3"/>
  <c r="D9" i="3"/>
  <c r="D11" i="3"/>
  <c r="C11" i="3"/>
  <c r="C9" i="3"/>
</calcChain>
</file>

<file path=xl/comments1.xml><?xml version="1.0" encoding="utf-8"?>
<comments xmlns="http://schemas.openxmlformats.org/spreadsheetml/2006/main">
  <authors>
    <author>Amit Kanudia</author>
    <author>Maurizio Gargiulo</author>
  </authors>
  <commentList>
    <comment ref="H6" authorId="0" shapeId="0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LO for PRODUCTION &gt;= CONSUMPTION (Default)
FX for PRODUCTION = CONSUMPTION
UP for PRODUCTION &lt;= CONSUMPTION</t>
        </r>
      </text>
    </comment>
    <comment ref="I6" authorId="1" shapeId="0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J6" authorId="1" shapeId="0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K6" authorId="1" shapeId="0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2.xml><?xml version="1.0" encoding="utf-8"?>
<comments xmlns="http://schemas.openxmlformats.org/spreadsheetml/2006/main">
  <authors>
    <author>Maurizio Gargiulo</author>
    <author>Amit Kanudia</author>
  </authors>
  <commentList>
    <comment ref="I6" authorId="0" shapeId="0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J6" authorId="1" shapeId="0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Needed only when one wants to override the VEDA default assignment
</t>
        </r>
      </text>
    </comment>
    <comment ref="K6" authorId="0" shapeId="0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3.xml><?xml version="1.0" encoding="utf-8"?>
<comments xmlns="http://schemas.openxmlformats.org/spreadsheetml/2006/main">
  <authors>
    <author>Maurizio Gargiulo</author>
  </authors>
  <commentList>
    <comment ref="D6" authorId="0" shapeId="0">
      <text>
        <r>
          <rPr>
            <sz val="8"/>
            <color rgb="FF000000"/>
            <rFont val="Tahoma"/>
            <family val="2"/>
          </rPr>
          <t xml:space="preserve">With this symbol </t>
        </r>
        <r>
          <rPr>
            <b/>
            <sz val="8"/>
            <color rgb="FF000000"/>
            <rFont val="Tahoma"/>
            <family val="2"/>
            <charset val="238"/>
          </rPr>
          <t>\I:</t>
        </r>
        <r>
          <rPr>
            <sz val="8"/>
            <color rgb="FF000000"/>
            <rFont val="Tahoma"/>
            <family val="2"/>
          </rPr>
          <t>, this column is ignored from VEDA.
It is just useful for your information</t>
        </r>
      </text>
    </comment>
  </commentList>
</comments>
</file>

<file path=xl/comments4.xml><?xml version="1.0" encoding="utf-8"?>
<comments xmlns="http://schemas.openxmlformats.org/spreadsheetml/2006/main">
  <authors>
    <author>Maurizio Gargiulo</author>
  </authors>
  <commentList>
    <comment ref="D6" authorId="0" shapeId="0">
      <text>
        <r>
          <rPr>
            <sz val="8"/>
            <color rgb="FF000000"/>
            <rFont val="Tahoma"/>
            <family val="2"/>
          </rPr>
          <t xml:space="preserve">With this symbol </t>
        </r>
        <r>
          <rPr>
            <b/>
            <sz val="8"/>
            <color rgb="FF000000"/>
            <rFont val="Tahoma"/>
            <family val="2"/>
            <charset val="238"/>
          </rPr>
          <t>\I:</t>
        </r>
        <r>
          <rPr>
            <sz val="8"/>
            <color rgb="FF000000"/>
            <rFont val="Tahoma"/>
            <family val="2"/>
          </rPr>
          <t>, this column is ignored from VEDA.
It is just useful for your information</t>
        </r>
      </text>
    </comment>
  </commentList>
</comments>
</file>

<file path=xl/sharedStrings.xml><?xml version="1.0" encoding="utf-8"?>
<sst xmlns="http://schemas.openxmlformats.org/spreadsheetml/2006/main" count="260" uniqueCount="180">
  <si>
    <t>Define Commodities</t>
  </si>
  <si>
    <t>~FI_Comm</t>
  </si>
  <si>
    <t>CommName</t>
  </si>
  <si>
    <t>CommDesc</t>
  </si>
  <si>
    <t>Unit</t>
  </si>
  <si>
    <t>LimType</t>
  </si>
  <si>
    <t>CTSLvl</t>
  </si>
  <si>
    <t>PeakTS</t>
  </si>
  <si>
    <t>Ctype</t>
  </si>
  <si>
    <t>\I: Commodity Set</t>
  </si>
  <si>
    <t>Commodity Name</t>
  </si>
  <si>
    <t>Commodity Description</t>
  </si>
  <si>
    <t>Sense of Balance Equation</t>
  </si>
  <si>
    <t>TimeSlice Level</t>
  </si>
  <si>
    <t>Peak Monitoring</t>
  </si>
  <si>
    <t>NRG</t>
  </si>
  <si>
    <t>NAT_GAS</t>
  </si>
  <si>
    <t>ELC_HV</t>
  </si>
  <si>
    <t>ELC</t>
  </si>
  <si>
    <t>SEASON</t>
  </si>
  <si>
    <t>DAYNITE</t>
  </si>
  <si>
    <t>~FI_Process</t>
  </si>
  <si>
    <t>Sets</t>
  </si>
  <si>
    <t>Region</t>
  </si>
  <si>
    <t>TechName</t>
  </si>
  <si>
    <t>TechDesc</t>
  </si>
  <si>
    <t>Tact</t>
  </si>
  <si>
    <t>Tcap</t>
  </si>
  <si>
    <t>Tslvl</t>
  </si>
  <si>
    <t>PrimaryCG</t>
  </si>
  <si>
    <t>Vintage</t>
  </si>
  <si>
    <t>\I: Process Set</t>
  </si>
  <si>
    <t>Region Name</t>
  </si>
  <si>
    <t>Technology Name</t>
  </si>
  <si>
    <t>Technology Description</t>
  </si>
  <si>
    <t>Activity Unit</t>
  </si>
  <si>
    <t>Capacity Unit</t>
  </si>
  <si>
    <t>Primary Commodity Group</t>
  </si>
  <si>
    <t>Vintage Tracking</t>
  </si>
  <si>
    <t>Define Processes</t>
  </si>
  <si>
    <t>MIN</t>
  </si>
  <si>
    <t>ELE</t>
  </si>
  <si>
    <t>MIN_NAT_GAS</t>
  </si>
  <si>
    <t>~FI_T</t>
  </si>
  <si>
    <t>Comm-OUT</t>
  </si>
  <si>
    <t>\I: Technology Name</t>
  </si>
  <si>
    <t>Commodity Output</t>
  </si>
  <si>
    <t>Supply</t>
  </si>
  <si>
    <t>ACT_BND</t>
  </si>
  <si>
    <t>COST</t>
  </si>
  <si>
    <t>Annual activity bound (upper by default)</t>
  </si>
  <si>
    <t>Extraction cost</t>
  </si>
  <si>
    <t>\I: Units</t>
  </si>
  <si>
    <t>MW</t>
  </si>
  <si>
    <t>Supply Natural Gas</t>
  </si>
  <si>
    <t>Natural Gas</t>
  </si>
  <si>
    <t>High Voltage Electricity</t>
  </si>
  <si>
    <t>kt</t>
  </si>
  <si>
    <t>PJ</t>
  </si>
  <si>
    <t>Fuel Oil</t>
  </si>
  <si>
    <t>Electricity Indicator</t>
  </si>
  <si>
    <t>IMP</t>
  </si>
  <si>
    <t>IMP_OIL</t>
  </si>
  <si>
    <t>Import of Fuel Oil</t>
  </si>
  <si>
    <t>PJ/a</t>
  </si>
  <si>
    <t>EX_PP_OIL</t>
  </si>
  <si>
    <t>EX_PP_NAT_GAS</t>
  </si>
  <si>
    <t>\I: Fuel supply</t>
  </si>
  <si>
    <t>\I: Power Plants</t>
  </si>
  <si>
    <t>Power Plant - Fuel Oil</t>
  </si>
  <si>
    <t>Power Plant - Natural Gas</t>
  </si>
  <si>
    <t>GW</t>
  </si>
  <si>
    <t>Currency</t>
  </si>
  <si>
    <t>Euro</t>
  </si>
  <si>
    <t>Currency unit</t>
  </si>
  <si>
    <t>Millions of Euros</t>
  </si>
  <si>
    <t>MEUR</t>
  </si>
  <si>
    <t>EUR/kW</t>
  </si>
  <si>
    <t>EUR/GJ</t>
  </si>
  <si>
    <t>MEUR/PJ</t>
  </si>
  <si>
    <t>=</t>
  </si>
  <si>
    <t>kEUR/TJ</t>
  </si>
  <si>
    <t>MEUR/GW</t>
  </si>
  <si>
    <t>kEUR/MW</t>
  </si>
  <si>
    <t>Energy</t>
  </si>
  <si>
    <t>Jouls</t>
  </si>
  <si>
    <t>Energy Unit</t>
  </si>
  <si>
    <t>Power</t>
  </si>
  <si>
    <t>Watts</t>
  </si>
  <si>
    <t>Power Unit</t>
  </si>
  <si>
    <t>TJ</t>
  </si>
  <si>
    <t>GJ</t>
  </si>
  <si>
    <t>kW</t>
  </si>
  <si>
    <t>Derived Units and Unit Multiples</t>
  </si>
  <si>
    <t>Units used in this model</t>
  </si>
  <si>
    <t>CO2 Emission</t>
  </si>
  <si>
    <t>kg</t>
  </si>
  <si>
    <t>t (tonne)</t>
  </si>
  <si>
    <t>CO2 Emission Unit</t>
  </si>
  <si>
    <t>kt/PJ</t>
  </si>
  <si>
    <t>t/TJ</t>
  </si>
  <si>
    <t>kg/GJ</t>
  </si>
  <si>
    <t>The production/consumption of energy carriers and emission quantities always refer to one year (per annum, eg. PJ/a).</t>
  </si>
  <si>
    <t>FUEL_OIL</t>
  </si>
  <si>
    <t>Comm-IN</t>
  </si>
  <si>
    <t>Input Commodity</t>
  </si>
  <si>
    <t>EFF</t>
  </si>
  <si>
    <t>STOCK</t>
  </si>
  <si>
    <t>CAP2ACT</t>
  </si>
  <si>
    <t>AFA</t>
  </si>
  <si>
    <t>VAROM</t>
  </si>
  <si>
    <t>FIXOM</t>
  </si>
  <si>
    <t>Installed Capacity</t>
  </si>
  <si>
    <t>Capacity to Activity Unit Conversion</t>
  </si>
  <si>
    <t>Process Efficiency</t>
  </si>
  <si>
    <t xml:space="preserve">Annual Availability Factor </t>
  </si>
  <si>
    <t>Variable Costs</t>
  </si>
  <si>
    <t>Fixed Costs</t>
  </si>
  <si>
    <t>Power Plants</t>
  </si>
  <si>
    <t>Demand</t>
  </si>
  <si>
    <t>Attribute</t>
  </si>
  <si>
    <t>\I: Demand Commodity Name</t>
  </si>
  <si>
    <t>Demand Value</t>
  </si>
  <si>
    <t>COM_PROJ</t>
  </si>
  <si>
    <t>%/100</t>
  </si>
  <si>
    <t>Thus, 8760 GWh of energy can be produced in 1 year from 1 GW</t>
  </si>
  <si>
    <t>1 GW of power operating year-round would produce</t>
  </si>
  <si>
    <t>of energy.</t>
  </si>
  <si>
    <t>which, after conversion, gives</t>
  </si>
  <si>
    <t>Why CAP2ACT = 31.536?</t>
  </si>
  <si>
    <t>Back of the envelope calculations</t>
  </si>
  <si>
    <t>Maximum electricity production</t>
  </si>
  <si>
    <t>PJ/y</t>
  </si>
  <si>
    <t>PJ/y/GW</t>
  </si>
  <si>
    <t>Maximum fuel consumption</t>
  </si>
  <si>
    <t>ELAND 01</t>
  </si>
  <si>
    <t>Available CSets</t>
  </si>
  <si>
    <t>CSets</t>
  </si>
  <si>
    <t>\I: TechDesc</t>
  </si>
  <si>
    <t>ENV</t>
  </si>
  <si>
    <t>DEM</t>
  </si>
  <si>
    <t>Energy Carrier</t>
  </si>
  <si>
    <t>CSet</t>
  </si>
  <si>
    <t>Description</t>
  </si>
  <si>
    <t>Environmental</t>
  </si>
  <si>
    <t>Demand Commodity</t>
  </si>
  <si>
    <t>MAT</t>
  </si>
  <si>
    <t>FIN</t>
  </si>
  <si>
    <t>Material</t>
  </si>
  <si>
    <t>Financial</t>
  </si>
  <si>
    <t xml:space="preserve">ELE </t>
  </si>
  <si>
    <t xml:space="preserve">CHP </t>
  </si>
  <si>
    <t xml:space="preserve">PRE </t>
  </si>
  <si>
    <t xml:space="preserve">DMD </t>
  </si>
  <si>
    <t xml:space="preserve">IMP </t>
  </si>
  <si>
    <t xml:space="preserve">EXP </t>
  </si>
  <si>
    <t xml:space="preserve">MIN </t>
  </si>
  <si>
    <t xml:space="preserve">HPL </t>
  </si>
  <si>
    <t>Combined Heat and Power</t>
  </si>
  <si>
    <t>STG</t>
  </si>
  <si>
    <t>Genric Process/Technology</t>
  </si>
  <si>
    <t>Demand Device</t>
  </si>
  <si>
    <t>Import</t>
  </si>
  <si>
    <t>Export</t>
  </si>
  <si>
    <t>Mining Process</t>
  </si>
  <si>
    <t>Heating Plant</t>
  </si>
  <si>
    <t>Electric Power Plant</t>
  </si>
  <si>
    <t>Storage</t>
  </si>
  <si>
    <t>Available Sets</t>
  </si>
  <si>
    <t>Set</t>
  </si>
  <si>
    <t>COAL</t>
  </si>
  <si>
    <t>IMP_COAL</t>
  </si>
  <si>
    <t>COOL</t>
  </si>
  <si>
    <t>MIN_COAL</t>
  </si>
  <si>
    <t>Import of Cool</t>
  </si>
  <si>
    <t>Supply Cool</t>
  </si>
  <si>
    <t>EX_PP_COAL</t>
  </si>
  <si>
    <t>Power Plant - Coal</t>
  </si>
  <si>
    <t>ELC_LV</t>
  </si>
  <si>
    <t>Low Voltage 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</si>
</sst>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Te\x\t"/>
  </numFmts>
  <fonts count="21" x14ac:knownFonts="1">
    <font>
      <sz val="11"/>
      <color theme="1"/>
      <name val="Calibri"/>
      <family val="2"/>
      <scheme val="minor"/>
    </font>
    <font>
      <sz val="14"/>
      <color indexed="9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  <charset val="238"/>
    </font>
    <font>
      <sz val="8"/>
      <color indexed="81"/>
      <name val="Tahoma"/>
      <family val="2"/>
      <charset val="238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2"/>
      <color rgb="FF0000FF"/>
      <name val="Arial"/>
      <family val="2"/>
      <charset val="238"/>
    </font>
    <font>
      <b/>
      <sz val="12"/>
      <color indexed="9"/>
      <name val="Arial"/>
      <family val="2"/>
      <charset val="238"/>
    </font>
    <font>
      <sz val="12"/>
      <color indexed="9"/>
      <name val="Arial"/>
      <family val="2"/>
      <charset val="238"/>
    </font>
    <font>
      <b/>
      <sz val="8"/>
      <name val="Arial"/>
      <family val="2"/>
    </font>
    <font>
      <sz val="8"/>
      <name val="Arial"/>
      <family val="2"/>
    </font>
    <font>
      <sz val="8"/>
      <color rgb="FF000000"/>
      <name val="Tahoma"/>
      <family val="2"/>
    </font>
    <font>
      <sz val="8"/>
      <name val="Calibri"/>
      <family val="2"/>
      <scheme val="minor"/>
    </font>
    <font>
      <sz val="10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0"/>
      <color rgb="FF000000"/>
      <name val="Arial"/>
      <family val="2"/>
      <charset val="238"/>
    </font>
    <font>
      <b/>
      <sz val="10"/>
      <color rgb="FF000000"/>
      <name val="Arial"/>
      <family val="2"/>
      <charset val="238"/>
    </font>
    <font>
      <b/>
      <sz val="8"/>
      <color rgb="FF000000"/>
      <name val="Tahoma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6DBFC"/>
        <bgColor indexed="64"/>
      </patternFill>
    </fill>
    <fill>
      <patternFill patternType="solid">
        <fgColor rgb="FFFFC000"/>
        <bgColor indexed="64"/>
      </patternFill>
    </fill>
  </fills>
  <borders count="4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 style="medium">
        <color rgb="FF000000"/>
      </top>
      <bottom/>
      <diagonal/>
    </border>
    <border>
      <left style="hair">
        <color rgb="FF000000"/>
      </left>
      <right style="hair">
        <color rgb="FF000000"/>
      </right>
      <top style="medium">
        <color rgb="FF000000"/>
      </top>
      <bottom/>
      <diagonal/>
    </border>
    <border>
      <left/>
      <right style="hair">
        <color rgb="FF000000"/>
      </right>
      <top style="medium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medium">
        <color rgb="FF000000"/>
      </bottom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rgb="FF000000"/>
      </right>
      <top style="medium">
        <color rgb="FF000000"/>
      </top>
      <bottom/>
      <diagonal/>
    </border>
    <border>
      <left style="hair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hair">
        <color rgb="FF000000"/>
      </right>
      <top/>
      <bottom/>
      <diagonal/>
    </border>
    <border>
      <left style="hair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rgb="FF000000"/>
      </right>
      <top/>
      <bottom style="medium">
        <color indexed="64"/>
      </bottom>
      <diagonal/>
    </border>
    <border>
      <left style="hair">
        <color rgb="FF000000"/>
      </left>
      <right style="hair">
        <color rgb="FF000000"/>
      </right>
      <top/>
      <bottom style="medium">
        <color indexed="64"/>
      </bottom>
      <diagonal/>
    </border>
    <border>
      <left style="hair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rgb="FF000000"/>
      </right>
      <top style="medium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hair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hair">
        <color rgb="FF000000"/>
      </left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thin">
        <color indexed="64"/>
      </bottom>
      <diagonal/>
    </border>
    <border>
      <left style="hair">
        <color rgb="FF000000"/>
      </left>
      <right/>
      <top style="medium">
        <color rgb="FF000000"/>
      </top>
      <bottom style="thin">
        <color indexed="64"/>
      </bottom>
      <diagonal/>
    </border>
    <border>
      <left/>
      <right style="hair">
        <color rgb="FF000000"/>
      </right>
      <top style="medium">
        <color rgb="FF000000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3" fillId="0" borderId="0"/>
    <xf numFmtId="0" fontId="16" fillId="0" borderId="0"/>
  </cellStyleXfs>
  <cellXfs count="119">
    <xf numFmtId="0" fontId="0" fillId="0" borderId="0" xfId="0"/>
    <xf numFmtId="0" fontId="1" fillId="2" borderId="0" xfId="0" quotePrefix="1" applyFont="1" applyFill="1"/>
    <xf numFmtId="0" fontId="2" fillId="2" borderId="0" xfId="0" applyFont="1" applyFill="1"/>
    <xf numFmtId="164" fontId="3" fillId="0" borderId="0" xfId="0" applyNumberFormat="1" applyFont="1"/>
    <xf numFmtId="0" fontId="10" fillId="2" borderId="0" xfId="0" quotePrefix="1" applyFont="1" applyFill="1" applyAlignment="1">
      <alignment horizontal="left"/>
    </xf>
    <xf numFmtId="0" fontId="11" fillId="2" borderId="0" xfId="0" quotePrefix="1" applyFont="1" applyFill="1" applyAlignment="1">
      <alignment horizontal="left"/>
    </xf>
    <xf numFmtId="0" fontId="4" fillId="0" borderId="0" xfId="0" applyFont="1"/>
    <xf numFmtId="0" fontId="0" fillId="0" borderId="0" xfId="0" quotePrefix="1" applyAlignment="1">
      <alignment horizontal="center" vertical="center"/>
    </xf>
    <xf numFmtId="3" fontId="0" fillId="0" borderId="0" xfId="0" applyNumberFormat="1"/>
    <xf numFmtId="0" fontId="17" fillId="0" borderId="0" xfId="0" applyFont="1"/>
    <xf numFmtId="164" fontId="18" fillId="5" borderId="0" xfId="1" applyNumberFormat="1" applyFont="1" applyFill="1" applyAlignment="1">
      <alignment horizontal="center" vertical="center" wrapText="1"/>
    </xf>
    <xf numFmtId="0" fontId="18" fillId="3" borderId="0" xfId="0" applyFont="1" applyFill="1"/>
    <xf numFmtId="164" fontId="19" fillId="4" borderId="2" xfId="0" applyNumberFormat="1" applyFont="1" applyFill="1" applyBorder="1" applyAlignment="1">
      <alignment horizontal="center" vertical="center" wrapText="1"/>
    </xf>
    <xf numFmtId="0" fontId="18" fillId="3" borderId="3" xfId="0" applyFont="1" applyFill="1" applyBorder="1"/>
    <xf numFmtId="164" fontId="18" fillId="5" borderId="2" xfId="1" applyNumberFormat="1" applyFont="1" applyFill="1" applyBorder="1" applyAlignment="1">
      <alignment horizontal="center" vertical="center" wrapText="1"/>
    </xf>
    <xf numFmtId="0" fontId="18" fillId="7" borderId="4" xfId="0" applyFont="1" applyFill="1" applyBorder="1"/>
    <xf numFmtId="0" fontId="19" fillId="4" borderId="5" xfId="0" applyFont="1" applyFill="1" applyBorder="1" applyAlignment="1">
      <alignment horizontal="center" vertical="center" wrapText="1"/>
    </xf>
    <xf numFmtId="0" fontId="19" fillId="4" borderId="6" xfId="0" applyFont="1" applyFill="1" applyBorder="1" applyAlignment="1">
      <alignment horizontal="center" vertical="center" wrapText="1"/>
    </xf>
    <xf numFmtId="0" fontId="18" fillId="5" borderId="7" xfId="0" applyFont="1" applyFill="1" applyBorder="1" applyAlignment="1">
      <alignment horizontal="center" vertical="center" wrapText="1"/>
    </xf>
    <xf numFmtId="0" fontId="18" fillId="5" borderId="8" xfId="0" applyFont="1" applyFill="1" applyBorder="1" applyAlignment="1">
      <alignment horizontal="center" vertical="center" wrapText="1"/>
    </xf>
    <xf numFmtId="0" fontId="18" fillId="3" borderId="9" xfId="0" applyFont="1" applyFill="1" applyBorder="1"/>
    <xf numFmtId="0" fontId="18" fillId="3" borderId="10" xfId="0" applyFont="1" applyFill="1" applyBorder="1"/>
    <xf numFmtId="0" fontId="18" fillId="6" borderId="9" xfId="0" applyFont="1" applyFill="1" applyBorder="1"/>
    <xf numFmtId="0" fontId="18" fillId="6" borderId="10" xfId="0" applyFont="1" applyFill="1" applyBorder="1"/>
    <xf numFmtId="164" fontId="19" fillId="4" borderId="6" xfId="0" applyNumberFormat="1" applyFont="1" applyFill="1" applyBorder="1" applyAlignment="1">
      <alignment horizontal="center" vertical="center" wrapText="1"/>
    </xf>
    <xf numFmtId="164" fontId="18" fillId="5" borderId="6" xfId="1" applyNumberFormat="1" applyFont="1" applyFill="1" applyBorder="1" applyAlignment="1">
      <alignment horizontal="center" vertical="center" wrapText="1"/>
    </xf>
    <xf numFmtId="0" fontId="18" fillId="7" borderId="11" xfId="0" applyFont="1" applyFill="1" applyBorder="1"/>
    <xf numFmtId="164" fontId="18" fillId="7" borderId="4" xfId="1" applyNumberFormat="1" applyFont="1" applyFill="1" applyBorder="1" applyAlignment="1">
      <alignment horizontal="center" vertical="center" wrapText="1"/>
    </xf>
    <xf numFmtId="0" fontId="0" fillId="8" borderId="12" xfId="0" applyFill="1" applyBorder="1"/>
    <xf numFmtId="0" fontId="0" fillId="8" borderId="14" xfId="0" applyFill="1" applyBorder="1"/>
    <xf numFmtId="0" fontId="0" fillId="8" borderId="16" xfId="0" applyFill="1" applyBorder="1"/>
    <xf numFmtId="0" fontId="0" fillId="8" borderId="3" xfId="0" applyFill="1" applyBorder="1"/>
    <xf numFmtId="0" fontId="0" fillId="8" borderId="17" xfId="0" applyFill="1" applyBorder="1"/>
    <xf numFmtId="0" fontId="0" fillId="8" borderId="13" xfId="0" applyFill="1" applyBorder="1"/>
    <xf numFmtId="0" fontId="0" fillId="8" borderId="15" xfId="0" applyFill="1" applyBorder="1"/>
    <xf numFmtId="164" fontId="4" fillId="8" borderId="1" xfId="0" applyNumberFormat="1" applyFont="1" applyFill="1" applyBorder="1"/>
    <xf numFmtId="164" fontId="3" fillId="8" borderId="1" xfId="0" applyNumberFormat="1" applyFont="1" applyFill="1" applyBorder="1"/>
    <xf numFmtId="0" fontId="0" fillId="8" borderId="1" xfId="0" applyFill="1" applyBorder="1"/>
    <xf numFmtId="164" fontId="9" fillId="3" borderId="12" xfId="0" applyNumberFormat="1" applyFont="1" applyFill="1" applyBorder="1"/>
    <xf numFmtId="164" fontId="9" fillId="3" borderId="1" xfId="0" applyNumberFormat="1" applyFont="1" applyFill="1" applyBorder="1"/>
    <xf numFmtId="164" fontId="9" fillId="3" borderId="13" xfId="0" applyNumberFormat="1" applyFont="1" applyFill="1" applyBorder="1"/>
    <xf numFmtId="164" fontId="19" fillId="4" borderId="18" xfId="0" applyNumberFormat="1" applyFont="1" applyFill="1" applyBorder="1" applyAlignment="1">
      <alignment horizontal="center" vertical="center" wrapText="1"/>
    </xf>
    <xf numFmtId="164" fontId="19" fillId="4" borderId="19" xfId="0" applyNumberFormat="1" applyFont="1" applyFill="1" applyBorder="1" applyAlignment="1">
      <alignment horizontal="center" vertical="center" wrapText="1"/>
    </xf>
    <xf numFmtId="164" fontId="18" fillId="5" borderId="18" xfId="1" applyNumberFormat="1" applyFont="1" applyFill="1" applyBorder="1" applyAlignment="1">
      <alignment horizontal="center" vertical="center" wrapText="1"/>
    </xf>
    <xf numFmtId="164" fontId="18" fillId="5" borderId="19" xfId="1" applyNumberFormat="1" applyFont="1" applyFill="1" applyBorder="1" applyAlignment="1">
      <alignment horizontal="center" vertical="center" wrapText="1"/>
    </xf>
    <xf numFmtId="0" fontId="18" fillId="7" borderId="20" xfId="0" applyFont="1" applyFill="1" applyBorder="1"/>
    <xf numFmtId="0" fontId="18" fillId="7" borderId="21" xfId="0" applyFont="1" applyFill="1" applyBorder="1"/>
    <xf numFmtId="0" fontId="18" fillId="3" borderId="22" xfId="0" applyFont="1" applyFill="1" applyBorder="1"/>
    <xf numFmtId="0" fontId="18" fillId="3" borderId="23" xfId="0" applyFont="1" applyFill="1" applyBorder="1"/>
    <xf numFmtId="0" fontId="18" fillId="6" borderId="22" xfId="0" applyFont="1" applyFill="1" applyBorder="1"/>
    <xf numFmtId="0" fontId="18" fillId="6" borderId="23" xfId="0" applyFont="1" applyFill="1" applyBorder="1"/>
    <xf numFmtId="0" fontId="18" fillId="6" borderId="24" xfId="0" applyFont="1" applyFill="1" applyBorder="1"/>
    <xf numFmtId="0" fontId="18" fillId="6" borderId="25" xfId="0" applyFont="1" applyFill="1" applyBorder="1"/>
    <xf numFmtId="0" fontId="18" fillId="6" borderId="26" xfId="0" applyFont="1" applyFill="1" applyBorder="1"/>
    <xf numFmtId="0" fontId="9" fillId="3" borderId="12" xfId="0" applyFont="1" applyFill="1" applyBorder="1"/>
    <xf numFmtId="0" fontId="9" fillId="3" borderId="1" xfId="0" applyFont="1" applyFill="1" applyBorder="1"/>
    <xf numFmtId="0" fontId="9" fillId="3" borderId="13" xfId="0" applyFont="1" applyFill="1" applyBorder="1"/>
    <xf numFmtId="0" fontId="19" fillId="4" borderId="18" xfId="0" applyFont="1" applyFill="1" applyBorder="1" applyAlignment="1">
      <alignment horizontal="center" vertical="center" wrapText="1"/>
    </xf>
    <xf numFmtId="0" fontId="19" fillId="4" borderId="19" xfId="0" applyFont="1" applyFill="1" applyBorder="1" applyAlignment="1">
      <alignment horizontal="center" vertical="center" wrapText="1"/>
    </xf>
    <xf numFmtId="0" fontId="18" fillId="5" borderId="27" xfId="0" applyFont="1" applyFill="1" applyBorder="1" applyAlignment="1">
      <alignment horizontal="center" vertical="center" wrapText="1"/>
    </xf>
    <xf numFmtId="0" fontId="18" fillId="5" borderId="28" xfId="0" applyFont="1" applyFill="1" applyBorder="1" applyAlignment="1">
      <alignment horizontal="center" vertical="center" wrapText="1"/>
    </xf>
    <xf numFmtId="0" fontId="18" fillId="3" borderId="24" xfId="0" applyFont="1" applyFill="1" applyBorder="1"/>
    <xf numFmtId="0" fontId="18" fillId="3" borderId="29" xfId="0" applyFont="1" applyFill="1" applyBorder="1"/>
    <xf numFmtId="0" fontId="18" fillId="3" borderId="25" xfId="0" applyFont="1" applyFill="1" applyBorder="1"/>
    <xf numFmtId="0" fontId="18" fillId="3" borderId="26" xfId="0" applyFont="1" applyFill="1" applyBorder="1"/>
    <xf numFmtId="0" fontId="9" fillId="3" borderId="1" xfId="2" applyFont="1" applyFill="1" applyBorder="1" applyAlignment="1">
      <alignment horizontal="left"/>
    </xf>
    <xf numFmtId="164" fontId="19" fillId="4" borderId="30" xfId="0" applyNumberFormat="1" applyFont="1" applyFill="1" applyBorder="1" applyAlignment="1">
      <alignment horizontal="center" vertical="center" wrapText="1"/>
    </xf>
    <xf numFmtId="164" fontId="19" fillId="4" borderId="31" xfId="0" applyNumberFormat="1" applyFont="1" applyFill="1" applyBorder="1" applyAlignment="1">
      <alignment horizontal="center" vertical="center" wrapText="1"/>
    </xf>
    <xf numFmtId="164" fontId="18" fillId="5" borderId="30" xfId="1" applyNumberFormat="1" applyFont="1" applyFill="1" applyBorder="1" applyAlignment="1">
      <alignment horizontal="center" vertical="center" wrapText="1"/>
    </xf>
    <xf numFmtId="164" fontId="18" fillId="5" borderId="31" xfId="1" applyNumberFormat="1" applyFont="1" applyFill="1" applyBorder="1" applyAlignment="1">
      <alignment horizontal="center" vertical="center" wrapText="1"/>
    </xf>
    <xf numFmtId="164" fontId="18" fillId="7" borderId="32" xfId="1" applyNumberFormat="1" applyFont="1" applyFill="1" applyBorder="1" applyAlignment="1">
      <alignment horizontal="center" vertical="center" wrapText="1"/>
    </xf>
    <xf numFmtId="164" fontId="18" fillId="7" borderId="33" xfId="1" applyNumberFormat="1" applyFont="1" applyFill="1" applyBorder="1" applyAlignment="1">
      <alignment horizontal="center" vertical="center" wrapText="1"/>
    </xf>
    <xf numFmtId="0" fontId="18" fillId="3" borderId="14" xfId="0" applyFont="1" applyFill="1" applyBorder="1"/>
    <xf numFmtId="0" fontId="18" fillId="3" borderId="15" xfId="0" applyFont="1" applyFill="1" applyBorder="1"/>
    <xf numFmtId="0" fontId="18" fillId="6" borderId="16" xfId="0" applyFont="1" applyFill="1" applyBorder="1"/>
    <xf numFmtId="0" fontId="18" fillId="6" borderId="3" xfId="0" applyFont="1" applyFill="1" applyBorder="1"/>
    <xf numFmtId="0" fontId="18" fillId="6" borderId="17" xfId="0" applyFont="1" applyFill="1" applyBorder="1"/>
    <xf numFmtId="0" fontId="12" fillId="8" borderId="1" xfId="0" applyFont="1" applyFill="1" applyBorder="1"/>
    <xf numFmtId="0" fontId="13" fillId="8" borderId="1" xfId="0" applyFont="1" applyFill="1" applyBorder="1" applyAlignment="1">
      <alignment horizontal="left" wrapText="1"/>
    </xf>
    <xf numFmtId="0" fontId="4" fillId="8" borderId="1" xfId="0" applyFont="1" applyFill="1" applyBorder="1"/>
    <xf numFmtId="0" fontId="18" fillId="7" borderId="32" xfId="0" applyFont="1" applyFill="1" applyBorder="1"/>
    <xf numFmtId="0" fontId="18" fillId="7" borderId="33" xfId="0" applyFont="1" applyFill="1" applyBorder="1"/>
    <xf numFmtId="0" fontId="18" fillId="3" borderId="16" xfId="0" applyFont="1" applyFill="1" applyBorder="1"/>
    <xf numFmtId="0" fontId="18" fillId="3" borderId="17" xfId="0" applyFont="1" applyFill="1" applyBorder="1"/>
    <xf numFmtId="0" fontId="9" fillId="8" borderId="15" xfId="0" applyFont="1" applyFill="1" applyBorder="1"/>
    <xf numFmtId="2" fontId="0" fillId="0" borderId="0" xfId="0" applyNumberFormat="1"/>
    <xf numFmtId="0" fontId="18" fillId="7" borderId="0" xfId="0" applyFont="1" applyFill="1"/>
    <xf numFmtId="0" fontId="19" fillId="4" borderId="31" xfId="0" applyFont="1" applyFill="1" applyBorder="1" applyAlignment="1">
      <alignment horizontal="center" vertical="center" wrapText="1"/>
    </xf>
    <xf numFmtId="0" fontId="19" fillId="4" borderId="30" xfId="0" applyFont="1" applyFill="1" applyBorder="1" applyAlignment="1">
      <alignment horizontal="center" vertical="center" wrapText="1"/>
    </xf>
    <xf numFmtId="0" fontId="19" fillId="4" borderId="2" xfId="0" applyFont="1" applyFill="1" applyBorder="1" applyAlignment="1">
      <alignment horizontal="center" vertical="center" wrapText="1"/>
    </xf>
    <xf numFmtId="0" fontId="9" fillId="3" borderId="12" xfId="2" applyFont="1" applyFill="1" applyBorder="1" applyAlignment="1">
      <alignment horizontal="left"/>
    </xf>
    <xf numFmtId="0" fontId="0" fillId="0" borderId="13" xfId="0" applyBorder="1"/>
    <xf numFmtId="0" fontId="18" fillId="5" borderId="30" xfId="1" applyFont="1" applyFill="1" applyBorder="1" applyAlignment="1">
      <alignment horizontal="center" vertical="center" wrapText="1"/>
    </xf>
    <xf numFmtId="0" fontId="18" fillId="5" borderId="2" xfId="1" applyFont="1" applyFill="1" applyBorder="1" applyAlignment="1">
      <alignment horizontal="center" vertical="center" wrapText="1"/>
    </xf>
    <xf numFmtId="0" fontId="18" fillId="5" borderId="31" xfId="1" applyFont="1" applyFill="1" applyBorder="1" applyAlignment="1">
      <alignment horizontal="center" vertical="center" wrapText="1"/>
    </xf>
    <xf numFmtId="0" fontId="18" fillId="7" borderId="32" xfId="1" applyFont="1" applyFill="1" applyBorder="1" applyAlignment="1">
      <alignment horizontal="center" vertical="center" wrapText="1"/>
    </xf>
    <xf numFmtId="0" fontId="18" fillId="7" borderId="4" xfId="1" applyFont="1" applyFill="1" applyBorder="1" applyAlignment="1">
      <alignment horizontal="center" vertical="center" wrapText="1"/>
    </xf>
    <xf numFmtId="0" fontId="18" fillId="7" borderId="33" xfId="1" applyFont="1" applyFill="1" applyBorder="1" applyAlignment="1">
      <alignment horizontal="center" vertical="center" wrapText="1"/>
    </xf>
    <xf numFmtId="2" fontId="0" fillId="0" borderId="34" xfId="0" applyNumberFormat="1" applyBorder="1"/>
    <xf numFmtId="2" fontId="17" fillId="0" borderId="0" xfId="0" applyNumberFormat="1" applyFont="1"/>
    <xf numFmtId="0" fontId="0" fillId="0" borderId="0" xfId="0" applyAlignment="1"/>
    <xf numFmtId="0" fontId="0" fillId="3" borderId="0" xfId="0" applyFill="1" applyBorder="1"/>
    <xf numFmtId="0" fontId="0" fillId="6" borderId="0" xfId="0" applyFill="1" applyBorder="1"/>
    <xf numFmtId="0" fontId="0" fillId="3" borderId="36" xfId="0" applyFill="1" applyBorder="1"/>
    <xf numFmtId="164" fontId="19" fillId="4" borderId="37" xfId="0" applyNumberFormat="1" applyFont="1" applyFill="1" applyBorder="1" applyAlignment="1">
      <alignment horizontal="center" vertical="center" wrapText="1"/>
    </xf>
    <xf numFmtId="0" fontId="0" fillId="3" borderId="40" xfId="0" applyFill="1" applyBorder="1"/>
    <xf numFmtId="0" fontId="17" fillId="0" borderId="0" xfId="0" applyFont="1" applyAlignment="1">
      <alignment horizontal="center"/>
    </xf>
    <xf numFmtId="0" fontId="1" fillId="2" borderId="0" xfId="0" quotePrefix="1" applyFont="1" applyFill="1" applyAlignment="1">
      <alignment horizontal="center"/>
    </xf>
    <xf numFmtId="164" fontId="19" fillId="4" borderId="38" xfId="0" applyNumberFormat="1" applyFont="1" applyFill="1" applyBorder="1" applyAlignment="1">
      <alignment horizontal="center" vertical="center" wrapText="1"/>
    </xf>
    <xf numFmtId="164" fontId="19" fillId="4" borderId="39" xfId="0" applyNumberFormat="1" applyFont="1" applyFill="1" applyBorder="1" applyAlignment="1">
      <alignment horizontal="center" vertical="center" wrapText="1"/>
    </xf>
    <xf numFmtId="0" fontId="0" fillId="3" borderId="36" xfId="0" applyFill="1" applyBorder="1" applyAlignment="1">
      <alignment horizontal="left"/>
    </xf>
    <xf numFmtId="0" fontId="0" fillId="6" borderId="0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3" borderId="36" xfId="0" applyFill="1" applyBorder="1" applyAlignment="1">
      <alignment horizontal="center"/>
    </xf>
    <xf numFmtId="164" fontId="19" fillId="4" borderId="35" xfId="0" applyNumberFormat="1" applyFont="1" applyFill="1" applyBorder="1" applyAlignment="1">
      <alignment horizontal="center" vertical="center" wrapText="1"/>
    </xf>
    <xf numFmtId="164" fontId="19" fillId="4" borderId="5" xfId="0" applyNumberFormat="1" applyFont="1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40" xfId="0" applyFill="1" applyBorder="1" applyAlignment="1">
      <alignment horizontal="center"/>
    </xf>
  </cellXfs>
  <cellStyles count="4">
    <cellStyle name="Normal 10" xfId="1"/>
    <cellStyle name="Normal 39 2 2" xfId="3"/>
    <cellStyle name="Normal 4" xfId="2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4</xdr:row>
      <xdr:rowOff>15240</xdr:rowOff>
    </xdr:from>
    <xdr:to>
      <xdr:col>12</xdr:col>
      <xdr:colOff>152400</xdr:colOff>
      <xdr:row>17</xdr:row>
      <xdr:rowOff>160972</xdr:rowOff>
    </xdr:to>
    <xdr:pic>
      <xdr:nvPicPr>
        <xdr:cNvPr id="2" name="Obraz 1">
          <a:extLst>
            <a:ext uri="{FF2B5EF4-FFF2-40B4-BE49-F238E27FC236}">
              <a16:creationId xmlns="" xmlns:a16="http://schemas.microsoft.com/office/drawing/2014/main" id="{665B82F7-18FF-16D2-A931-F73F8CA6E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220" y="746760"/>
          <a:ext cx="6850380" cy="2523172"/>
        </a:xfrm>
        <a:prstGeom prst="rect">
          <a:avLst/>
        </a:prstGeom>
      </xdr:spPr>
    </xdr:pic>
    <xdr:clientData/>
  </xdr:twoCellAnchor>
  <xdr:twoCellAnchor editAs="oneCell">
    <xdr:from>
      <xdr:col>1</xdr:col>
      <xdr:colOff>7620</xdr:colOff>
      <xdr:row>19</xdr:row>
      <xdr:rowOff>7620</xdr:rowOff>
    </xdr:from>
    <xdr:to>
      <xdr:col>10</xdr:col>
      <xdr:colOff>237018</xdr:colOff>
      <xdr:row>38</xdr:row>
      <xdr:rowOff>86221</xdr:rowOff>
    </xdr:to>
    <xdr:pic>
      <xdr:nvPicPr>
        <xdr:cNvPr id="3" name="Obraz 2">
          <a:extLst>
            <a:ext uri="{FF2B5EF4-FFF2-40B4-BE49-F238E27FC236}">
              <a16:creationId xmlns="" xmlns:a16="http://schemas.microsoft.com/office/drawing/2014/main" id="{45B34A64-DC08-B513-CBD4-63A011CA75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7220" y="3482340"/>
          <a:ext cx="5715798" cy="355332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2933</xdr:colOff>
      <xdr:row>18</xdr:row>
      <xdr:rowOff>99645</xdr:rowOff>
    </xdr:from>
    <xdr:ext cx="1989584" cy="35035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pole tekstowe 1">
              <a:extLst>
                <a:ext uri="{FF2B5EF4-FFF2-40B4-BE49-F238E27FC236}">
                  <a16:creationId xmlns="" xmlns:a16="http://schemas.microsoft.com/office/drawing/2014/main" id="{80CA36CD-760E-A26D-3AA8-30C903E25282}"/>
                </a:ext>
              </a:extLst>
            </xdr:cNvPr>
            <xdr:cNvSpPr txBox="1"/>
          </xdr:nvSpPr>
          <xdr:spPr>
            <a:xfrm>
              <a:off x="612533" y="3569676"/>
              <a:ext cx="1989584" cy="3503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l-PL" sz="1100" b="0" i="1">
                        <a:latin typeface="Cambria Math" panose="02040503050406030204" pitchFamily="18" charset="0"/>
                      </a:rPr>
                      <m:t>1 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𝐺𝑊</m:t>
                    </m:r>
                    <m:r>
                      <a:rPr lang="pl-PL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×8760</m:t>
                    </m:r>
                    <m:f>
                      <m:fPr>
                        <m:ctrlPr>
                          <a:rPr lang="pl-PL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l-PL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h</m:t>
                        </m:r>
                      </m:num>
                      <m:den>
                        <m:r>
                          <a:rPr lang="pl-PL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𝑦𝑒𝑎𝑟</m:t>
                        </m:r>
                      </m:den>
                    </m:f>
                    <m:r>
                      <a:rPr lang="pl-PL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=8760</m:t>
                    </m:r>
                    <m:f>
                      <m:fPr>
                        <m:ctrlPr>
                          <a:rPr lang="pl-PL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l-PL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𝐺𝑊h</m:t>
                        </m:r>
                      </m:num>
                      <m:den>
                        <m:r>
                          <a:rPr lang="pl-PL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𝑦𝑒𝑎𝑟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2" name="pole tekstowe 1">
              <a:extLst>
                <a:ext uri="{FF2B5EF4-FFF2-40B4-BE49-F238E27FC236}">
                  <a16:creationId xmlns:a16="http://schemas.microsoft.com/office/drawing/2014/main" id="{80CA36CD-760E-A26D-3AA8-30C903E25282}"/>
                </a:ext>
              </a:extLst>
            </xdr:cNvPr>
            <xdr:cNvSpPr txBox="1"/>
          </xdr:nvSpPr>
          <xdr:spPr>
            <a:xfrm>
              <a:off x="612533" y="3569676"/>
              <a:ext cx="1989584" cy="3503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l-PL" sz="1100" b="0" i="0">
                  <a:latin typeface="Cambria Math" panose="02040503050406030204" pitchFamily="18" charset="0"/>
                </a:rPr>
                <a:t>1 𝐺𝑊</a:t>
              </a:r>
              <a:r>
                <a:rPr lang="pl-PL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×8760 ℎ/𝑦𝑒𝑎𝑟=8760 𝐺𝑊ℎ/𝑦𝑒𝑎𝑟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</xdr:col>
      <xdr:colOff>600808</xdr:colOff>
      <xdr:row>22</xdr:row>
      <xdr:rowOff>87922</xdr:rowOff>
    </xdr:from>
    <xdr:ext cx="3601692" cy="35035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pole tekstowe 2">
              <a:extLst>
                <a:ext uri="{FF2B5EF4-FFF2-40B4-BE49-F238E27FC236}">
                  <a16:creationId xmlns="" xmlns:a16="http://schemas.microsoft.com/office/drawing/2014/main" id="{0136188B-620E-B1A7-2E89-612DFC6481A4}"/>
                </a:ext>
              </a:extLst>
            </xdr:cNvPr>
            <xdr:cNvSpPr txBox="1"/>
          </xdr:nvSpPr>
          <xdr:spPr>
            <a:xfrm>
              <a:off x="600808" y="4636476"/>
              <a:ext cx="3601692" cy="3503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l-P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8760</m:t>
                    </m:r>
                    <m:f>
                      <m:fPr>
                        <m:ctrlP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𝐺𝑊h</m:t>
                        </m:r>
                      </m:num>
                      <m:den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𝑦𝑒𝑎𝑟</m:t>
                        </m:r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×</m:t>
                        </m:r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𝐺𝑊</m:t>
                        </m:r>
                      </m:den>
                    </m:f>
                    <m:r>
                      <a:rPr lang="pl-P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×</m:t>
                    </m:r>
                    <m:f>
                      <m:fPr>
                        <m:ctrlP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3,6 </m:t>
                        </m:r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𝑇𝐽</m:t>
                        </m:r>
                      </m:num>
                      <m:den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1 </m:t>
                        </m:r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𝐺𝑊h</m:t>
                        </m:r>
                      </m:den>
                    </m:f>
                    <m:r>
                      <a:rPr lang="pl-P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×</m:t>
                    </m:r>
                    <m:f>
                      <m:fPr>
                        <m:ctrlP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1 </m:t>
                        </m:r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𝑃𝐽</m:t>
                        </m:r>
                      </m:num>
                      <m:den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1000 </m:t>
                        </m:r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𝑇𝐽</m:t>
                        </m:r>
                      </m:den>
                    </m:f>
                    <m:r>
                      <a:rPr lang="pl-P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=31,536</m:t>
                    </m:r>
                    <m:f>
                      <m:fPr>
                        <m:ctrlP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𝑃𝐽</m:t>
                        </m:r>
                      </m:num>
                      <m:den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𝑦𝑒𝑎𝑟</m:t>
                        </m:r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×</m:t>
                        </m:r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𝐺𝑊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3" name="pole tekstowe 2">
              <a:extLst>
                <a:ext uri="{FF2B5EF4-FFF2-40B4-BE49-F238E27FC236}">
                  <a16:creationId xmlns:a16="http://schemas.microsoft.com/office/drawing/2014/main" id="{0136188B-620E-B1A7-2E89-612DFC6481A4}"/>
                </a:ext>
              </a:extLst>
            </xdr:cNvPr>
            <xdr:cNvSpPr txBox="1"/>
          </xdr:nvSpPr>
          <xdr:spPr>
            <a:xfrm>
              <a:off x="600808" y="4636476"/>
              <a:ext cx="3601692" cy="3503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8760 𝐺𝑊ℎ/(𝑦𝑒𝑎𝑟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×𝐺𝑊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)×(3,6 𝑇𝐽)/(1 𝐺𝑊ℎ)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×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(1 𝑃𝐽)/(1000 𝑇𝐽)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=31,536 𝑃𝐽/(𝑦𝑒𝑎𝑟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×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𝐺𝑊)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7"/>
  <sheetViews>
    <sheetView workbookViewId="0"/>
  </sheetViews>
  <sheetFormatPr defaultRowHeight="14.4" x14ac:dyDescent="0.3"/>
  <cols>
    <col min="2" max="2" width="19.109375" customWidth="1"/>
    <col min="3" max="3" width="15.44140625" customWidth="1"/>
    <col min="6" max="6" width="4.77734375" bestFit="1" customWidth="1"/>
    <col min="7" max="7" width="9.33203125" bestFit="1" customWidth="1"/>
    <col min="8" max="8" width="1.6640625" bestFit="1" customWidth="1"/>
    <col min="9" max="9" width="5.21875" bestFit="1" customWidth="1"/>
    <col min="10" max="10" width="9" bestFit="1" customWidth="1"/>
    <col min="11" max="11" width="1.6640625" bestFit="1" customWidth="1"/>
    <col min="12" max="12" width="8.6640625" bestFit="1" customWidth="1"/>
    <col min="13" max="13" width="7.33203125" bestFit="1" customWidth="1"/>
  </cols>
  <sheetData>
    <row r="2" spans="2:13" x14ac:dyDescent="0.3">
      <c r="B2" s="9" t="s">
        <v>94</v>
      </c>
      <c r="F2" s="106" t="s">
        <v>93</v>
      </c>
      <c r="G2" s="106"/>
      <c r="H2" s="106"/>
      <c r="I2" s="106"/>
      <c r="J2" s="106"/>
      <c r="K2" s="106"/>
      <c r="L2" s="106"/>
      <c r="M2" s="106"/>
    </row>
    <row r="3" spans="2:13" x14ac:dyDescent="0.3">
      <c r="F3" s="9"/>
    </row>
    <row r="4" spans="2:13" x14ac:dyDescent="0.3">
      <c r="B4" t="s">
        <v>72</v>
      </c>
      <c r="C4" t="s">
        <v>73</v>
      </c>
    </row>
    <row r="5" spans="2:13" x14ac:dyDescent="0.3">
      <c r="B5" t="s">
        <v>74</v>
      </c>
      <c r="C5" t="s">
        <v>75</v>
      </c>
      <c r="D5" t="s">
        <v>76</v>
      </c>
      <c r="F5">
        <v>1</v>
      </c>
      <c r="G5" t="s">
        <v>79</v>
      </c>
      <c r="H5" s="7" t="s">
        <v>80</v>
      </c>
      <c r="I5" s="7">
        <v>1</v>
      </c>
      <c r="J5" t="s">
        <v>81</v>
      </c>
      <c r="K5" s="7" t="s">
        <v>80</v>
      </c>
      <c r="L5" s="7">
        <v>1</v>
      </c>
      <c r="M5" t="s">
        <v>78</v>
      </c>
    </row>
    <row r="6" spans="2:13" x14ac:dyDescent="0.3">
      <c r="F6">
        <v>1</v>
      </c>
      <c r="G6" t="s">
        <v>82</v>
      </c>
      <c r="H6" s="7" t="s">
        <v>80</v>
      </c>
      <c r="I6" s="7">
        <v>1</v>
      </c>
      <c r="J6" t="s">
        <v>83</v>
      </c>
      <c r="K6" s="7" t="s">
        <v>80</v>
      </c>
      <c r="L6" s="7">
        <v>1</v>
      </c>
      <c r="M6" t="s">
        <v>77</v>
      </c>
    </row>
    <row r="8" spans="2:13" x14ac:dyDescent="0.3">
      <c r="B8" t="s">
        <v>84</v>
      </c>
      <c r="C8" t="s">
        <v>85</v>
      </c>
    </row>
    <row r="9" spans="2:13" x14ac:dyDescent="0.3">
      <c r="B9" t="s">
        <v>86</v>
      </c>
      <c r="C9" t="s">
        <v>58</v>
      </c>
      <c r="F9">
        <v>1</v>
      </c>
      <c r="G9" t="s">
        <v>58</v>
      </c>
      <c r="H9" s="7" t="s">
        <v>80</v>
      </c>
      <c r="I9" s="8">
        <v>1000</v>
      </c>
      <c r="J9" t="s">
        <v>90</v>
      </c>
      <c r="K9" s="7" t="s">
        <v>80</v>
      </c>
      <c r="L9" s="8">
        <v>1000000</v>
      </c>
      <c r="M9" t="s">
        <v>91</v>
      </c>
    </row>
    <row r="11" spans="2:13" x14ac:dyDescent="0.3">
      <c r="B11" t="s">
        <v>87</v>
      </c>
      <c r="C11" t="s">
        <v>88</v>
      </c>
    </row>
    <row r="12" spans="2:13" x14ac:dyDescent="0.3">
      <c r="B12" t="s">
        <v>89</v>
      </c>
      <c r="C12" t="s">
        <v>71</v>
      </c>
      <c r="F12">
        <v>1</v>
      </c>
      <c r="G12" t="s">
        <v>71</v>
      </c>
      <c r="H12" s="7" t="s">
        <v>80</v>
      </c>
      <c r="I12" s="8">
        <v>1000</v>
      </c>
      <c r="J12" t="s">
        <v>53</v>
      </c>
      <c r="K12" s="7" t="s">
        <v>80</v>
      </c>
      <c r="L12" s="8">
        <v>1000000</v>
      </c>
      <c r="M12" t="s">
        <v>92</v>
      </c>
    </row>
    <row r="14" spans="2:13" x14ac:dyDescent="0.3">
      <c r="B14" t="s">
        <v>95</v>
      </c>
      <c r="C14" t="s">
        <v>96</v>
      </c>
      <c r="F14">
        <v>1000</v>
      </c>
      <c r="G14" t="s">
        <v>96</v>
      </c>
      <c r="H14" s="7" t="s">
        <v>80</v>
      </c>
      <c r="I14">
        <v>1</v>
      </c>
      <c r="J14" t="s">
        <v>97</v>
      </c>
    </row>
    <row r="15" spans="2:13" x14ac:dyDescent="0.3">
      <c r="B15" t="s">
        <v>98</v>
      </c>
      <c r="C15" t="s">
        <v>57</v>
      </c>
      <c r="F15">
        <v>1</v>
      </c>
      <c r="G15" t="s">
        <v>99</v>
      </c>
      <c r="H15" s="7" t="s">
        <v>80</v>
      </c>
      <c r="I15">
        <v>1</v>
      </c>
      <c r="J15" t="s">
        <v>100</v>
      </c>
      <c r="K15" s="7" t="s">
        <v>80</v>
      </c>
      <c r="L15">
        <v>1</v>
      </c>
      <c r="M15" t="s">
        <v>101</v>
      </c>
    </row>
    <row r="17" spans="2:2" x14ac:dyDescent="0.3">
      <c r="B17" s="9" t="s">
        <v>102</v>
      </c>
    </row>
  </sheetData>
  <mergeCells count="1">
    <mergeCell ref="F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E40" sqref="E40"/>
    </sheetView>
  </sheetViews>
  <sheetFormatPr defaultRowHeight="14.4" x14ac:dyDescent="0.3"/>
  <sheetData>
    <row r="2" spans="2:2" x14ac:dyDescent="0.3">
      <c r="B2" s="9" t="s">
        <v>135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27" sqref="O27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L22"/>
  <sheetViews>
    <sheetView tabSelected="1" workbookViewId="0">
      <selection activeCell="I17" sqref="I17"/>
    </sheetView>
  </sheetViews>
  <sheetFormatPr defaultRowHeight="14.4" x14ac:dyDescent="0.3"/>
  <cols>
    <col min="1" max="1" width="2.77734375" customWidth="1"/>
    <col min="2" max="2" width="3.33203125" customWidth="1"/>
    <col min="3" max="3" width="14.21875" customWidth="1"/>
    <col min="4" max="4" width="14" customWidth="1"/>
    <col min="5" max="5" width="13.21875" customWidth="1"/>
    <col min="6" max="6" width="20.21875" customWidth="1"/>
    <col min="7" max="7" width="5.88671875" customWidth="1"/>
    <col min="8" max="8" width="9.88671875" customWidth="1"/>
    <col min="9" max="9" width="10.33203125" customWidth="1"/>
    <col min="10" max="10" width="9.44140625" customWidth="1"/>
    <col min="11" max="11" width="10.5546875" customWidth="1"/>
    <col min="12" max="12" width="3.33203125" customWidth="1"/>
  </cols>
  <sheetData>
    <row r="2" spans="2:12" ht="17.399999999999999" x14ac:dyDescent="0.3">
      <c r="C2" s="1" t="s">
        <v>0</v>
      </c>
      <c r="D2" s="1"/>
      <c r="E2" s="2"/>
      <c r="F2" s="2"/>
      <c r="G2" s="3"/>
      <c r="H2" s="3"/>
      <c r="I2" s="3"/>
      <c r="J2" s="3"/>
      <c r="K2" s="3"/>
    </row>
    <row r="3" spans="2:12" ht="15" thickBot="1" x14ac:dyDescent="0.35"/>
    <row r="4" spans="2:12" ht="18" customHeight="1" thickBot="1" x14ac:dyDescent="0.35">
      <c r="B4" s="28"/>
      <c r="C4" s="35"/>
      <c r="D4" s="35"/>
      <c r="E4" s="36"/>
      <c r="F4" s="36"/>
      <c r="G4" s="36"/>
      <c r="H4" s="36"/>
      <c r="I4" s="36"/>
      <c r="J4" s="36"/>
      <c r="K4" s="36"/>
      <c r="L4" s="33"/>
    </row>
    <row r="5" spans="2:12" ht="18.75" customHeight="1" thickBot="1" x14ac:dyDescent="0.35">
      <c r="B5" s="29"/>
      <c r="C5" s="54" t="s">
        <v>1</v>
      </c>
      <c r="D5" s="55"/>
      <c r="E5" s="55"/>
      <c r="F5" s="55"/>
      <c r="G5" s="55"/>
      <c r="H5" s="55"/>
      <c r="I5" s="55"/>
      <c r="J5" s="55"/>
      <c r="K5" s="56"/>
      <c r="L5" s="34"/>
    </row>
    <row r="6" spans="2:12" ht="15" thickBot="1" x14ac:dyDescent="0.35">
      <c r="B6" s="29"/>
      <c r="C6" s="57" t="s">
        <v>137</v>
      </c>
      <c r="D6" s="16" t="s">
        <v>23</v>
      </c>
      <c r="E6" s="17" t="s">
        <v>2</v>
      </c>
      <c r="F6" s="17" t="s">
        <v>3</v>
      </c>
      <c r="G6" s="17" t="s">
        <v>4</v>
      </c>
      <c r="H6" s="17" t="s">
        <v>5</v>
      </c>
      <c r="I6" s="17" t="s">
        <v>6</v>
      </c>
      <c r="J6" s="17" t="s">
        <v>7</v>
      </c>
      <c r="K6" s="58" t="s">
        <v>8</v>
      </c>
      <c r="L6" s="34"/>
    </row>
    <row r="7" spans="2:12" ht="40.200000000000003" thickBot="1" x14ac:dyDescent="0.35">
      <c r="B7" s="29"/>
      <c r="C7" s="59" t="s">
        <v>9</v>
      </c>
      <c r="D7" s="18" t="s">
        <v>32</v>
      </c>
      <c r="E7" s="19" t="s">
        <v>10</v>
      </c>
      <c r="F7" s="19" t="s">
        <v>11</v>
      </c>
      <c r="G7" s="19" t="s">
        <v>4</v>
      </c>
      <c r="H7" s="19" t="s">
        <v>12</v>
      </c>
      <c r="I7" s="19" t="s">
        <v>13</v>
      </c>
      <c r="J7" s="19" t="s">
        <v>14</v>
      </c>
      <c r="K7" s="60" t="s">
        <v>60</v>
      </c>
      <c r="L7" s="34"/>
    </row>
    <row r="8" spans="2:12" ht="18.75" customHeight="1" x14ac:dyDescent="0.3">
      <c r="B8" s="29"/>
      <c r="C8" s="47" t="s">
        <v>15</v>
      </c>
      <c r="D8" s="20"/>
      <c r="E8" s="21" t="s">
        <v>103</v>
      </c>
      <c r="F8" s="21" t="s">
        <v>59</v>
      </c>
      <c r="G8" s="21" t="s">
        <v>58</v>
      </c>
      <c r="H8" s="21"/>
      <c r="I8" s="21" t="s">
        <v>19</v>
      </c>
      <c r="J8" s="21"/>
      <c r="K8" s="48"/>
      <c r="L8" s="34"/>
    </row>
    <row r="9" spans="2:12" ht="18.75" customHeight="1" x14ac:dyDescent="0.3">
      <c r="B9" s="29"/>
      <c r="C9" s="49" t="s">
        <v>15</v>
      </c>
      <c r="D9" s="22"/>
      <c r="E9" s="23" t="s">
        <v>16</v>
      </c>
      <c r="F9" s="23" t="s">
        <v>55</v>
      </c>
      <c r="G9" s="23" t="s">
        <v>58</v>
      </c>
      <c r="H9" s="23"/>
      <c r="I9" s="23" t="s">
        <v>19</v>
      </c>
      <c r="J9" s="23"/>
      <c r="K9" s="50"/>
      <c r="L9" s="34"/>
    </row>
    <row r="10" spans="2:12" ht="18.75" customHeight="1" x14ac:dyDescent="0.3">
      <c r="B10" s="29"/>
      <c r="C10" s="49" t="s">
        <v>15</v>
      </c>
      <c r="D10" s="22"/>
      <c r="E10" s="23" t="s">
        <v>170</v>
      </c>
      <c r="F10" s="23" t="s">
        <v>172</v>
      </c>
      <c r="G10" s="23" t="s">
        <v>58</v>
      </c>
      <c r="H10" s="23"/>
      <c r="I10" s="23" t="s">
        <v>19</v>
      </c>
      <c r="J10" s="23"/>
      <c r="K10" s="50"/>
      <c r="L10" s="34"/>
    </row>
    <row r="11" spans="2:12" ht="18.75" customHeight="1" thickBot="1" x14ac:dyDescent="0.35">
      <c r="B11" s="29"/>
      <c r="C11" s="49" t="s">
        <v>140</v>
      </c>
      <c r="D11" s="22"/>
      <c r="E11" s="63" t="s">
        <v>178</v>
      </c>
      <c r="F11" s="63" t="s">
        <v>179</v>
      </c>
      <c r="G11" s="63" t="s">
        <v>58</v>
      </c>
      <c r="H11" s="63"/>
      <c r="I11" s="63" t="s">
        <v>20</v>
      </c>
      <c r="J11" s="63"/>
      <c r="K11" s="64" t="s">
        <v>18</v>
      </c>
      <c r="L11" s="34"/>
    </row>
    <row r="12" spans="2:12" ht="15" thickBot="1" x14ac:dyDescent="0.35">
      <c r="B12" s="29"/>
      <c r="C12" s="61" t="s">
        <v>15</v>
      </c>
      <c r="D12" s="62"/>
      <c r="E12" s="63" t="s">
        <v>17</v>
      </c>
      <c r="F12" s="63" t="s">
        <v>56</v>
      </c>
      <c r="G12" s="63" t="s">
        <v>58</v>
      </c>
      <c r="H12" s="63"/>
      <c r="I12" s="63" t="s">
        <v>20</v>
      </c>
      <c r="J12" s="63"/>
      <c r="K12" s="64" t="s">
        <v>18</v>
      </c>
      <c r="L12" s="34"/>
    </row>
    <row r="13" spans="2:12" ht="18" customHeight="1" thickBot="1" x14ac:dyDescent="0.35">
      <c r="B13" s="30"/>
      <c r="C13" s="31"/>
      <c r="D13" s="31"/>
      <c r="E13" s="31"/>
      <c r="F13" s="31"/>
      <c r="G13" s="31"/>
      <c r="H13" s="31"/>
      <c r="I13" s="31"/>
      <c r="J13" s="31"/>
      <c r="K13" s="31"/>
      <c r="L13" s="32"/>
    </row>
    <row r="16" spans="2:12" ht="18" thickBot="1" x14ac:dyDescent="0.35">
      <c r="C16" s="107" t="s">
        <v>136</v>
      </c>
      <c r="D16" s="107"/>
      <c r="E16" s="107"/>
    </row>
    <row r="17" spans="3:5" x14ac:dyDescent="0.3">
      <c r="C17" s="104" t="s">
        <v>142</v>
      </c>
      <c r="D17" s="108" t="s">
        <v>143</v>
      </c>
      <c r="E17" s="109"/>
    </row>
    <row r="18" spans="3:5" x14ac:dyDescent="0.3">
      <c r="C18" s="101" t="s">
        <v>15</v>
      </c>
      <c r="D18" s="112" t="s">
        <v>141</v>
      </c>
      <c r="E18" s="112"/>
    </row>
    <row r="19" spans="3:5" x14ac:dyDescent="0.3">
      <c r="C19" s="102" t="s">
        <v>139</v>
      </c>
      <c r="D19" s="111" t="s">
        <v>144</v>
      </c>
      <c r="E19" s="111"/>
    </row>
    <row r="20" spans="3:5" x14ac:dyDescent="0.3">
      <c r="C20" s="101" t="s">
        <v>140</v>
      </c>
      <c r="D20" s="112" t="s">
        <v>145</v>
      </c>
      <c r="E20" s="112"/>
    </row>
    <row r="21" spans="3:5" x14ac:dyDescent="0.3">
      <c r="C21" s="102" t="s">
        <v>146</v>
      </c>
      <c r="D21" s="111" t="s">
        <v>148</v>
      </c>
      <c r="E21" s="111"/>
    </row>
    <row r="22" spans="3:5" ht="15" thickBot="1" x14ac:dyDescent="0.35">
      <c r="C22" s="103" t="s">
        <v>147</v>
      </c>
      <c r="D22" s="110" t="s">
        <v>149</v>
      </c>
      <c r="E22" s="110"/>
    </row>
  </sheetData>
  <mergeCells count="7">
    <mergeCell ref="C16:E16"/>
    <mergeCell ref="D17:E17"/>
    <mergeCell ref="D22:E22"/>
    <mergeCell ref="D21:E21"/>
    <mergeCell ref="D20:E20"/>
    <mergeCell ref="D19:E19"/>
    <mergeCell ref="D18:E18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L31"/>
  <sheetViews>
    <sheetView topLeftCell="A2" zoomScaleNormal="100" workbookViewId="0">
      <selection activeCell="J25" sqref="J25"/>
    </sheetView>
  </sheetViews>
  <sheetFormatPr defaultRowHeight="14.4" x14ac:dyDescent="0.3"/>
  <cols>
    <col min="1" max="1" width="2.77734375" customWidth="1"/>
    <col min="2" max="2" width="3.33203125" customWidth="1"/>
    <col min="4" max="4" width="10" customWidth="1"/>
    <col min="5" max="5" width="16.21875" bestFit="1" customWidth="1"/>
    <col min="6" max="6" width="22.6640625" bestFit="1" customWidth="1"/>
    <col min="10" max="10" width="10.88671875" customWidth="1"/>
    <col min="12" max="12" width="3.33203125" customWidth="1"/>
  </cols>
  <sheetData>
    <row r="2" spans="2:12" ht="17.399999999999999" x14ac:dyDescent="0.3">
      <c r="C2" s="1" t="s">
        <v>39</v>
      </c>
      <c r="D2" s="2"/>
      <c r="E2" s="2"/>
    </row>
    <row r="3" spans="2:12" ht="15" thickBot="1" x14ac:dyDescent="0.35"/>
    <row r="4" spans="2:12" ht="18" customHeight="1" thickBot="1" x14ac:dyDescent="0.35">
      <c r="B4" s="28"/>
      <c r="C4" s="37"/>
      <c r="D4" s="37"/>
      <c r="E4" s="37"/>
      <c r="F4" s="37"/>
      <c r="G4" s="37"/>
      <c r="H4" s="37"/>
      <c r="I4" s="37"/>
      <c r="J4" s="37"/>
      <c r="K4" s="37"/>
      <c r="L4" s="33"/>
    </row>
    <row r="5" spans="2:12" ht="18.75" customHeight="1" thickBot="1" x14ac:dyDescent="0.35">
      <c r="B5" s="29"/>
      <c r="C5" s="38" t="s">
        <v>21</v>
      </c>
      <c r="D5" s="39"/>
      <c r="E5" s="39"/>
      <c r="F5" s="39"/>
      <c r="G5" s="39"/>
      <c r="H5" s="39"/>
      <c r="I5" s="39"/>
      <c r="J5" s="39"/>
      <c r="K5" s="40"/>
      <c r="L5" s="34"/>
    </row>
    <row r="6" spans="2:12" ht="15" thickBot="1" x14ac:dyDescent="0.35">
      <c r="B6" s="29"/>
      <c r="C6" s="41" t="s">
        <v>22</v>
      </c>
      <c r="D6" s="24" t="s">
        <v>23</v>
      </c>
      <c r="E6" s="24" t="s">
        <v>24</v>
      </c>
      <c r="F6" s="24" t="s">
        <v>25</v>
      </c>
      <c r="G6" s="24" t="s">
        <v>26</v>
      </c>
      <c r="H6" s="24" t="s">
        <v>27</v>
      </c>
      <c r="I6" s="24" t="s">
        <v>28</v>
      </c>
      <c r="J6" s="24" t="s">
        <v>29</v>
      </c>
      <c r="K6" s="42" t="s">
        <v>30</v>
      </c>
      <c r="L6" s="34"/>
    </row>
    <row r="7" spans="2:12" ht="39.6" x14ac:dyDescent="0.3">
      <c r="B7" s="29"/>
      <c r="C7" s="43" t="s">
        <v>31</v>
      </c>
      <c r="D7" s="25" t="s">
        <v>32</v>
      </c>
      <c r="E7" s="25" t="s">
        <v>33</v>
      </c>
      <c r="F7" s="25" t="s">
        <v>34</v>
      </c>
      <c r="G7" s="25" t="s">
        <v>35</v>
      </c>
      <c r="H7" s="25" t="s">
        <v>36</v>
      </c>
      <c r="I7" s="25" t="s">
        <v>13</v>
      </c>
      <c r="J7" s="25" t="s">
        <v>37</v>
      </c>
      <c r="K7" s="44" t="s">
        <v>38</v>
      </c>
      <c r="L7" s="34"/>
    </row>
    <row r="8" spans="2:12" ht="18.75" customHeight="1" x14ac:dyDescent="0.3">
      <c r="B8" s="29"/>
      <c r="C8" s="45" t="s">
        <v>67</v>
      </c>
      <c r="D8" s="26"/>
      <c r="E8" s="26"/>
      <c r="F8" s="26"/>
      <c r="G8" s="26"/>
      <c r="H8" s="26"/>
      <c r="I8" s="26"/>
      <c r="J8" s="26"/>
      <c r="K8" s="46"/>
      <c r="L8" s="34"/>
    </row>
    <row r="9" spans="2:12" ht="18.75" customHeight="1" x14ac:dyDescent="0.3">
      <c r="B9" s="29"/>
      <c r="C9" s="47" t="s">
        <v>61</v>
      </c>
      <c r="D9" s="21"/>
      <c r="E9" s="21" t="s">
        <v>62</v>
      </c>
      <c r="F9" s="21" t="s">
        <v>63</v>
      </c>
      <c r="G9" s="21" t="s">
        <v>58</v>
      </c>
      <c r="H9" s="21" t="s">
        <v>64</v>
      </c>
      <c r="I9" s="21"/>
      <c r="J9" s="21"/>
      <c r="K9" s="48"/>
      <c r="L9" s="34"/>
    </row>
    <row r="10" spans="2:12" ht="18.75" customHeight="1" x14ac:dyDescent="0.3">
      <c r="B10" s="29"/>
      <c r="C10" s="47" t="s">
        <v>40</v>
      </c>
      <c r="D10" s="21"/>
      <c r="E10" s="21" t="s">
        <v>173</v>
      </c>
      <c r="F10" s="23" t="s">
        <v>175</v>
      </c>
      <c r="G10" s="21" t="s">
        <v>58</v>
      </c>
      <c r="H10" s="21" t="s">
        <v>64</v>
      </c>
      <c r="I10" s="21"/>
      <c r="J10" s="21"/>
      <c r="K10" s="48"/>
      <c r="L10" s="34"/>
    </row>
    <row r="11" spans="2:12" ht="18.75" customHeight="1" x14ac:dyDescent="0.3">
      <c r="B11" s="29"/>
      <c r="C11" s="47" t="s">
        <v>61</v>
      </c>
      <c r="D11" s="21"/>
      <c r="E11" s="21" t="s">
        <v>171</v>
      </c>
      <c r="F11" s="21" t="s">
        <v>174</v>
      </c>
      <c r="G11" s="21" t="s">
        <v>58</v>
      </c>
      <c r="H11" s="21" t="s">
        <v>64</v>
      </c>
      <c r="I11" s="21"/>
      <c r="J11" s="21"/>
      <c r="K11" s="48"/>
      <c r="L11" s="34"/>
    </row>
    <row r="12" spans="2:12" ht="18.75" customHeight="1" x14ac:dyDescent="0.3">
      <c r="B12" s="29"/>
      <c r="C12" s="49" t="s">
        <v>40</v>
      </c>
      <c r="D12" s="23"/>
      <c r="E12" s="23" t="s">
        <v>42</v>
      </c>
      <c r="F12" s="23" t="s">
        <v>54</v>
      </c>
      <c r="G12" s="23" t="s">
        <v>58</v>
      </c>
      <c r="H12" s="23" t="s">
        <v>64</v>
      </c>
      <c r="I12" s="23" t="s">
        <v>19</v>
      </c>
      <c r="J12" s="23"/>
      <c r="K12" s="50"/>
      <c r="L12" s="34"/>
    </row>
    <row r="13" spans="2:12" ht="18.75" customHeight="1" x14ac:dyDescent="0.3">
      <c r="B13" s="29"/>
      <c r="C13" s="45" t="s">
        <v>68</v>
      </c>
      <c r="D13" s="26"/>
      <c r="E13" s="26"/>
      <c r="F13" s="26"/>
      <c r="G13" s="26"/>
      <c r="H13" s="26"/>
      <c r="I13" s="26"/>
      <c r="J13" s="26"/>
      <c r="K13" s="46"/>
      <c r="L13" s="34"/>
    </row>
    <row r="14" spans="2:12" ht="18.75" customHeight="1" x14ac:dyDescent="0.3">
      <c r="B14" s="29"/>
      <c r="C14" s="47" t="s">
        <v>41</v>
      </c>
      <c r="D14" s="21"/>
      <c r="E14" s="21" t="s">
        <v>65</v>
      </c>
      <c r="F14" s="21" t="s">
        <v>69</v>
      </c>
      <c r="G14" s="21" t="s">
        <v>58</v>
      </c>
      <c r="H14" s="21" t="s">
        <v>71</v>
      </c>
      <c r="I14" s="21" t="s">
        <v>20</v>
      </c>
      <c r="J14" s="21"/>
      <c r="K14" s="48"/>
      <c r="L14" s="34"/>
    </row>
    <row r="15" spans="2:12" ht="18.75" customHeight="1" x14ac:dyDescent="0.3">
      <c r="B15" s="29"/>
      <c r="C15" s="47" t="s">
        <v>41</v>
      </c>
      <c r="D15" s="21"/>
      <c r="E15" s="21" t="s">
        <v>176</v>
      </c>
      <c r="F15" s="21" t="s">
        <v>177</v>
      </c>
      <c r="G15" s="21" t="s">
        <v>58</v>
      </c>
      <c r="H15" s="21" t="s">
        <v>71</v>
      </c>
      <c r="I15" s="21" t="s">
        <v>20</v>
      </c>
      <c r="J15" s="21"/>
      <c r="K15" s="48"/>
      <c r="L15" s="34"/>
    </row>
    <row r="16" spans="2:12" ht="18.75" customHeight="1" thickBot="1" x14ac:dyDescent="0.35">
      <c r="B16" s="29"/>
      <c r="C16" s="51" t="s">
        <v>41</v>
      </c>
      <c r="D16" s="52"/>
      <c r="E16" s="52" t="s">
        <v>66</v>
      </c>
      <c r="F16" s="52" t="s">
        <v>70</v>
      </c>
      <c r="G16" s="52" t="s">
        <v>58</v>
      </c>
      <c r="H16" s="52" t="s">
        <v>71</v>
      </c>
      <c r="I16" s="52" t="s">
        <v>20</v>
      </c>
      <c r="J16" s="52"/>
      <c r="K16" s="53"/>
      <c r="L16" s="34"/>
    </row>
    <row r="17" spans="2:12" ht="18" customHeight="1" thickBot="1" x14ac:dyDescent="0.35">
      <c r="B17" s="30"/>
      <c r="C17" s="31"/>
      <c r="D17" s="31"/>
      <c r="E17" s="31"/>
      <c r="F17" s="31"/>
      <c r="G17" s="31"/>
      <c r="H17" s="31"/>
      <c r="I17" s="31"/>
      <c r="J17" s="31"/>
      <c r="K17" s="31"/>
      <c r="L17" s="32"/>
    </row>
    <row r="20" spans="2:12" ht="18" thickBot="1" x14ac:dyDescent="0.35">
      <c r="C20" s="107" t="s">
        <v>168</v>
      </c>
      <c r="D20" s="107"/>
      <c r="E20" s="107"/>
    </row>
    <row r="21" spans="2:12" ht="14.4" customHeight="1" x14ac:dyDescent="0.3">
      <c r="C21" s="24" t="s">
        <v>169</v>
      </c>
      <c r="D21" s="114" t="s">
        <v>143</v>
      </c>
      <c r="E21" s="115"/>
    </row>
    <row r="22" spans="2:12" x14ac:dyDescent="0.3">
      <c r="C22" s="105" t="s">
        <v>150</v>
      </c>
      <c r="D22" s="118" t="s">
        <v>166</v>
      </c>
      <c r="E22" s="118"/>
    </row>
    <row r="23" spans="2:12" x14ac:dyDescent="0.3">
      <c r="C23" s="102" t="s">
        <v>156</v>
      </c>
      <c r="D23" s="116" t="s">
        <v>164</v>
      </c>
      <c r="E23" s="116"/>
    </row>
    <row r="24" spans="2:12" x14ac:dyDescent="0.3">
      <c r="C24" s="101" t="s">
        <v>154</v>
      </c>
      <c r="D24" s="117" t="s">
        <v>162</v>
      </c>
      <c r="E24" s="117"/>
    </row>
    <row r="25" spans="2:12" x14ac:dyDescent="0.3">
      <c r="C25" s="102" t="s">
        <v>153</v>
      </c>
      <c r="D25" s="116" t="s">
        <v>161</v>
      </c>
      <c r="E25" s="116"/>
    </row>
    <row r="26" spans="2:12" x14ac:dyDescent="0.3">
      <c r="C26" s="101" t="s">
        <v>152</v>
      </c>
      <c r="D26" s="117" t="s">
        <v>160</v>
      </c>
      <c r="E26" s="117"/>
    </row>
    <row r="27" spans="2:12" x14ac:dyDescent="0.3">
      <c r="C27" s="102" t="s">
        <v>159</v>
      </c>
      <c r="D27" s="116" t="s">
        <v>167</v>
      </c>
      <c r="E27" s="116"/>
    </row>
    <row r="28" spans="2:12" x14ac:dyDescent="0.3">
      <c r="C28" s="101" t="s">
        <v>155</v>
      </c>
      <c r="D28" s="117" t="s">
        <v>163</v>
      </c>
      <c r="E28" s="117"/>
    </row>
    <row r="29" spans="2:12" x14ac:dyDescent="0.3">
      <c r="C29" s="102" t="s">
        <v>151</v>
      </c>
      <c r="D29" s="116" t="s">
        <v>158</v>
      </c>
      <c r="E29" s="116"/>
    </row>
    <row r="30" spans="2:12" ht="15" thickBot="1" x14ac:dyDescent="0.35">
      <c r="C30" s="103" t="s">
        <v>157</v>
      </c>
      <c r="D30" s="113" t="s">
        <v>165</v>
      </c>
      <c r="E30" s="113"/>
    </row>
    <row r="31" spans="2:12" x14ac:dyDescent="0.3">
      <c r="D31" s="100"/>
      <c r="E31" s="100"/>
    </row>
  </sheetData>
  <mergeCells count="11">
    <mergeCell ref="D30:E30"/>
    <mergeCell ref="C20:E20"/>
    <mergeCell ref="D21:E21"/>
    <mergeCell ref="D29:E29"/>
    <mergeCell ref="D28:E28"/>
    <mergeCell ref="D27:E27"/>
    <mergeCell ref="D26:E26"/>
    <mergeCell ref="D25:E25"/>
    <mergeCell ref="D24:E24"/>
    <mergeCell ref="D23:E23"/>
    <mergeCell ref="D22:E22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H12"/>
  <sheetViews>
    <sheetView zoomScaleNormal="100" workbookViewId="0">
      <selection activeCell="J15" sqref="J15"/>
    </sheetView>
  </sheetViews>
  <sheetFormatPr defaultRowHeight="14.4" x14ac:dyDescent="0.3"/>
  <cols>
    <col min="1" max="1" width="2.77734375" customWidth="1"/>
    <col min="2" max="2" width="3.33203125" customWidth="1"/>
    <col min="3" max="3" width="18.77734375" customWidth="1"/>
    <col min="4" max="4" width="17.5546875" customWidth="1"/>
    <col min="5" max="5" width="12.44140625" customWidth="1"/>
    <col min="6" max="6" width="14.33203125" customWidth="1"/>
    <col min="7" max="7" width="10.5546875" customWidth="1"/>
    <col min="8" max="8" width="3.33203125" customWidth="1"/>
  </cols>
  <sheetData>
    <row r="2" spans="2:8" ht="15.6" x14ac:dyDescent="0.3">
      <c r="C2" s="4" t="s">
        <v>47</v>
      </c>
      <c r="D2" s="5"/>
      <c r="E2" s="6"/>
    </row>
    <row r="3" spans="2:8" ht="15" thickBot="1" x14ac:dyDescent="0.35"/>
    <row r="4" spans="2:8" ht="18" customHeight="1" thickBot="1" x14ac:dyDescent="0.35">
      <c r="B4" s="28"/>
      <c r="C4" s="77"/>
      <c r="D4" s="78"/>
      <c r="E4" s="79"/>
      <c r="F4" s="37"/>
      <c r="G4" s="37"/>
      <c r="H4" s="33"/>
    </row>
    <row r="5" spans="2:8" ht="18.75" customHeight="1" thickBot="1" x14ac:dyDescent="0.35">
      <c r="B5" s="29"/>
      <c r="C5" s="54"/>
      <c r="D5" s="55"/>
      <c r="E5" s="65" t="s">
        <v>43</v>
      </c>
      <c r="F5" s="55"/>
      <c r="G5" s="56"/>
      <c r="H5" s="34"/>
    </row>
    <row r="6" spans="2:8" ht="15" thickBot="1" x14ac:dyDescent="0.35">
      <c r="B6" s="29"/>
      <c r="C6" s="66" t="s">
        <v>24</v>
      </c>
      <c r="D6" s="12" t="s">
        <v>138</v>
      </c>
      <c r="E6" s="12" t="s">
        <v>44</v>
      </c>
      <c r="F6" s="12" t="s">
        <v>48</v>
      </c>
      <c r="G6" s="67" t="s">
        <v>49</v>
      </c>
      <c r="H6" s="34"/>
    </row>
    <row r="7" spans="2:8" ht="39.6" x14ac:dyDescent="0.3">
      <c r="B7" s="29"/>
      <c r="C7" s="68" t="s">
        <v>45</v>
      </c>
      <c r="D7" s="14" t="s">
        <v>34</v>
      </c>
      <c r="E7" s="14" t="s">
        <v>46</v>
      </c>
      <c r="F7" s="14" t="s">
        <v>50</v>
      </c>
      <c r="G7" s="69" t="s">
        <v>51</v>
      </c>
      <c r="H7" s="34"/>
    </row>
    <row r="8" spans="2:8" ht="18.75" customHeight="1" x14ac:dyDescent="0.3">
      <c r="B8" s="29"/>
      <c r="C8" s="70" t="s">
        <v>52</v>
      </c>
      <c r="D8" s="27"/>
      <c r="E8" s="27"/>
      <c r="F8" s="27" t="s">
        <v>64</v>
      </c>
      <c r="G8" s="71" t="s">
        <v>78</v>
      </c>
      <c r="H8" s="34"/>
    </row>
    <row r="9" spans="2:8" ht="18.75" customHeight="1" x14ac:dyDescent="0.3">
      <c r="B9" s="29"/>
      <c r="C9" s="72" t="str">
        <f>FI_Process!E9</f>
        <v>IMP_OIL</v>
      </c>
      <c r="D9" s="11" t="str">
        <f>FI_Process!F9</f>
        <v>Import of Fuel Oil</v>
      </c>
      <c r="E9" s="11" t="str">
        <f>FI_Comm!E8</f>
        <v>FUEL_OIL</v>
      </c>
      <c r="F9" s="11"/>
      <c r="G9" s="73">
        <v>30</v>
      </c>
      <c r="H9" s="34"/>
    </row>
    <row r="10" spans="2:8" ht="18.75" customHeight="1" x14ac:dyDescent="0.3">
      <c r="B10" s="29"/>
      <c r="C10" s="21" t="s">
        <v>173</v>
      </c>
      <c r="D10" s="11" t="str">
        <f>FI_Process!F10</f>
        <v>Supply Cool</v>
      </c>
      <c r="E10" s="11" t="s">
        <v>170</v>
      </c>
      <c r="F10" s="11"/>
      <c r="G10" s="73">
        <v>25</v>
      </c>
      <c r="H10" s="34"/>
    </row>
    <row r="11" spans="2:8" ht="18.75" customHeight="1" thickBot="1" x14ac:dyDescent="0.35">
      <c r="B11" s="29"/>
      <c r="C11" s="74" t="str">
        <f>FI_Process!E12</f>
        <v>MIN_NAT_GAS</v>
      </c>
      <c r="D11" s="75" t="str">
        <f>FI_Process!F12</f>
        <v>Supply Natural Gas</v>
      </c>
      <c r="E11" s="75" t="str">
        <f>FI_Comm!E9</f>
        <v>NAT_GAS</v>
      </c>
      <c r="F11" s="75"/>
      <c r="G11" s="76">
        <v>20</v>
      </c>
      <c r="H11" s="34"/>
    </row>
    <row r="12" spans="2:8" ht="18" customHeight="1" thickBot="1" x14ac:dyDescent="0.35">
      <c r="B12" s="30"/>
      <c r="C12" s="31"/>
      <c r="D12" s="31"/>
      <c r="E12" s="31"/>
      <c r="F12" s="31"/>
      <c r="G12" s="31"/>
      <c r="H12" s="32"/>
    </row>
  </sheetData>
  <phoneticPr fontId="15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P23"/>
  <sheetViews>
    <sheetView zoomScaleNormal="100" workbookViewId="0">
      <selection activeCell="I15" sqref="I15"/>
    </sheetView>
  </sheetViews>
  <sheetFormatPr defaultRowHeight="14.4" x14ac:dyDescent="0.3"/>
  <cols>
    <col min="1" max="1" width="2.77734375" customWidth="1"/>
    <col min="2" max="2" width="3.33203125" customWidth="1"/>
    <col min="3" max="3" width="17.6640625" customWidth="1"/>
    <col min="4" max="4" width="15.5546875" customWidth="1"/>
    <col min="5" max="5" width="10.109375" bestFit="1" customWidth="1"/>
    <col min="6" max="6" width="11.109375" bestFit="1" customWidth="1"/>
    <col min="7" max="7" width="8.21875" bestFit="1" customWidth="1"/>
    <col min="8" max="8" width="16.6640625" bestFit="1" customWidth="1"/>
    <col min="9" max="9" width="9.21875" customWidth="1"/>
    <col min="10" max="10" width="12.44140625" customWidth="1"/>
    <col min="11" max="11" width="7.6640625" bestFit="1" customWidth="1"/>
    <col min="12" max="12" width="8" bestFit="1" customWidth="1"/>
    <col min="13" max="13" width="3.33203125" customWidth="1"/>
    <col min="15" max="16" width="17.33203125" customWidth="1"/>
    <col min="17" max="17" width="11.109375" customWidth="1"/>
  </cols>
  <sheetData>
    <row r="2" spans="2:16" ht="15.6" x14ac:dyDescent="0.3">
      <c r="C2" s="4" t="s">
        <v>118</v>
      </c>
      <c r="D2" s="5"/>
      <c r="E2" s="5"/>
      <c r="F2" s="6"/>
    </row>
    <row r="3" spans="2:16" ht="15" thickBot="1" x14ac:dyDescent="0.35">
      <c r="F3" s="6"/>
    </row>
    <row r="4" spans="2:16" ht="15" thickBot="1" x14ac:dyDescent="0.35">
      <c r="B4" s="28"/>
      <c r="C4" s="77"/>
      <c r="D4" s="78"/>
      <c r="E4" s="78"/>
      <c r="F4" s="79"/>
      <c r="G4" s="37"/>
      <c r="H4" s="37"/>
      <c r="I4" s="37"/>
      <c r="J4" s="37"/>
      <c r="K4" s="37"/>
      <c r="L4" s="37"/>
      <c r="M4" s="33"/>
    </row>
    <row r="5" spans="2:16" ht="18.75" customHeight="1" thickBot="1" x14ac:dyDescent="0.35">
      <c r="B5" s="29"/>
      <c r="C5" s="54"/>
      <c r="D5" s="55"/>
      <c r="E5" s="55"/>
      <c r="F5" s="65" t="s">
        <v>43</v>
      </c>
      <c r="G5" s="55"/>
      <c r="H5" s="55"/>
      <c r="I5" s="55"/>
      <c r="J5" s="55"/>
      <c r="K5" s="55"/>
      <c r="L5" s="56"/>
      <c r="M5" s="34"/>
    </row>
    <row r="6" spans="2:16" ht="15" thickBot="1" x14ac:dyDescent="0.35">
      <c r="B6" s="29"/>
      <c r="C6" s="66" t="s">
        <v>24</v>
      </c>
      <c r="D6" s="12" t="s">
        <v>138</v>
      </c>
      <c r="E6" s="12" t="s">
        <v>104</v>
      </c>
      <c r="F6" s="12" t="s">
        <v>44</v>
      </c>
      <c r="G6" s="12" t="s">
        <v>107</v>
      </c>
      <c r="H6" s="12" t="s">
        <v>108</v>
      </c>
      <c r="I6" s="12" t="s">
        <v>106</v>
      </c>
      <c r="J6" s="12" t="s">
        <v>109</v>
      </c>
      <c r="K6" s="12" t="s">
        <v>110</v>
      </c>
      <c r="L6" s="67" t="s">
        <v>111</v>
      </c>
      <c r="M6" s="34"/>
      <c r="O6" s="9" t="s">
        <v>130</v>
      </c>
    </row>
    <row r="7" spans="2:16" ht="39.6" x14ac:dyDescent="0.3">
      <c r="B7" s="29"/>
      <c r="C7" s="68" t="s">
        <v>45</v>
      </c>
      <c r="D7" s="14" t="s">
        <v>34</v>
      </c>
      <c r="E7" s="14" t="s">
        <v>105</v>
      </c>
      <c r="F7" s="14" t="s">
        <v>46</v>
      </c>
      <c r="G7" s="14" t="s">
        <v>112</v>
      </c>
      <c r="H7" s="14" t="s">
        <v>113</v>
      </c>
      <c r="I7" s="14" t="s">
        <v>114</v>
      </c>
      <c r="J7" s="14" t="s">
        <v>115</v>
      </c>
      <c r="K7" s="14" t="s">
        <v>116</v>
      </c>
      <c r="L7" s="69" t="s">
        <v>117</v>
      </c>
      <c r="M7" s="34"/>
      <c r="O7" s="10" t="s">
        <v>131</v>
      </c>
      <c r="P7" s="10" t="s">
        <v>134</v>
      </c>
    </row>
    <row r="8" spans="2:16" ht="18.75" customHeight="1" x14ac:dyDescent="0.3">
      <c r="B8" s="29"/>
      <c r="C8" s="80" t="s">
        <v>52</v>
      </c>
      <c r="D8" s="15"/>
      <c r="E8" s="15"/>
      <c r="F8" s="15"/>
      <c r="G8" s="15" t="s">
        <v>71</v>
      </c>
      <c r="H8" s="15" t="s">
        <v>133</v>
      </c>
      <c r="I8" s="15" t="s">
        <v>124</v>
      </c>
      <c r="J8" s="15" t="s">
        <v>124</v>
      </c>
      <c r="K8" s="15" t="s">
        <v>78</v>
      </c>
      <c r="L8" s="81" t="s">
        <v>77</v>
      </c>
      <c r="M8" s="34"/>
      <c r="O8" s="86" t="s">
        <v>132</v>
      </c>
      <c r="P8" s="86" t="s">
        <v>132</v>
      </c>
    </row>
    <row r="9" spans="2:16" ht="18.75" customHeight="1" x14ac:dyDescent="0.3">
      <c r="B9" s="29"/>
      <c r="C9" s="72" t="str">
        <f>FI_Process!E14</f>
        <v>EX_PP_OIL</v>
      </c>
      <c r="D9" s="11" t="str">
        <f>FI_Process!F14</f>
        <v>Power Plant - Fuel Oil</v>
      </c>
      <c r="E9" s="11" t="str">
        <f>FI_Comm!E8</f>
        <v>FUEL_OIL</v>
      </c>
      <c r="F9" s="11" t="str">
        <f>FI_Comm!E12</f>
        <v>ELC_HV</v>
      </c>
      <c r="G9" s="11">
        <v>4</v>
      </c>
      <c r="H9" s="11">
        <v>31.536000000000001</v>
      </c>
      <c r="I9" s="11">
        <v>0.4</v>
      </c>
      <c r="J9" s="11">
        <v>0.8</v>
      </c>
      <c r="K9" s="11">
        <v>1</v>
      </c>
      <c r="L9" s="73">
        <v>1</v>
      </c>
      <c r="M9" s="34"/>
      <c r="O9" s="85">
        <f>G9*H9*J9</f>
        <v>100.91520000000001</v>
      </c>
      <c r="P9" s="85">
        <f>O9/I9</f>
        <v>252.28800000000001</v>
      </c>
    </row>
    <row r="10" spans="2:16" ht="18.75" customHeight="1" thickBot="1" x14ac:dyDescent="0.35">
      <c r="B10" s="29"/>
      <c r="C10" s="21" t="s">
        <v>176</v>
      </c>
      <c r="D10" s="11" t="str">
        <f>FI_Process!F15</f>
        <v>Power Plant - Coal</v>
      </c>
      <c r="E10" s="11" t="s">
        <v>170</v>
      </c>
      <c r="F10" s="11" t="s">
        <v>17</v>
      </c>
      <c r="G10" s="75">
        <v>2</v>
      </c>
      <c r="H10" s="75">
        <v>31.536000000000001</v>
      </c>
      <c r="I10" s="75">
        <v>0.6</v>
      </c>
      <c r="J10" s="75">
        <v>0.5</v>
      </c>
      <c r="K10" s="75">
        <v>1</v>
      </c>
      <c r="L10" s="76">
        <v>1</v>
      </c>
      <c r="M10" s="34"/>
      <c r="O10" s="85"/>
      <c r="P10" s="85"/>
    </row>
    <row r="11" spans="2:16" ht="18.75" customHeight="1" thickBot="1" x14ac:dyDescent="0.35">
      <c r="B11" s="29"/>
      <c r="C11" s="74" t="str">
        <f>FI_Process!E16</f>
        <v>EX_PP_NAT_GAS</v>
      </c>
      <c r="D11" s="75" t="str">
        <f>FI_Process!F16</f>
        <v>Power Plant - Natural Gas</v>
      </c>
      <c r="E11" s="75" t="str">
        <f>FI_Comm!E9</f>
        <v>NAT_GAS</v>
      </c>
      <c r="F11" s="75" t="str">
        <f>FI_Comm!E12</f>
        <v>ELC_HV</v>
      </c>
      <c r="G11" s="75">
        <v>2</v>
      </c>
      <c r="H11" s="75">
        <v>31.536000000000001</v>
      </c>
      <c r="I11" s="75">
        <v>0.6</v>
      </c>
      <c r="J11" s="75">
        <v>0.5</v>
      </c>
      <c r="K11" s="75">
        <v>1</v>
      </c>
      <c r="L11" s="76">
        <v>1</v>
      </c>
      <c r="M11" s="34"/>
      <c r="O11" s="98">
        <f>G11*H11*J11</f>
        <v>31.536000000000001</v>
      </c>
      <c r="P11" s="98">
        <f>O11/I11</f>
        <v>52.56</v>
      </c>
    </row>
    <row r="12" spans="2:16" ht="15" thickBot="1" x14ac:dyDescent="0.35">
      <c r="B12" s="30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2"/>
      <c r="O12" s="99">
        <f>SUM(O9:O11)</f>
        <v>132.45120000000003</v>
      </c>
    </row>
    <row r="17" spans="3:3" x14ac:dyDescent="0.3">
      <c r="C17" s="9" t="s">
        <v>129</v>
      </c>
    </row>
    <row r="18" spans="3:3" x14ac:dyDescent="0.3">
      <c r="C18" t="s">
        <v>126</v>
      </c>
    </row>
    <row r="19" spans="3:3" ht="42" customHeight="1" x14ac:dyDescent="0.3"/>
    <row r="20" spans="3:3" x14ac:dyDescent="0.3">
      <c r="C20" t="s">
        <v>127</v>
      </c>
    </row>
    <row r="21" spans="3:3" x14ac:dyDescent="0.3">
      <c r="C21" t="s">
        <v>125</v>
      </c>
    </row>
    <row r="22" spans="3:3" x14ac:dyDescent="0.3">
      <c r="C22" t="s">
        <v>128</v>
      </c>
    </row>
    <row r="23" spans="3:3" ht="42" customHeight="1" x14ac:dyDescent="0.3"/>
  </sheetData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workbookViewId="0">
      <selection activeCell="L10" sqref="L10"/>
    </sheetView>
  </sheetViews>
  <sheetFormatPr defaultRowHeight="14.4" x14ac:dyDescent="0.3"/>
  <cols>
    <col min="1" max="1" width="2.77734375" customWidth="1"/>
    <col min="2" max="2" width="3.33203125" customWidth="1"/>
    <col min="3" max="3" width="12.5546875" bestFit="1" customWidth="1"/>
    <col min="4" max="4" width="11.21875" customWidth="1"/>
    <col min="5" max="5" width="10.44140625" customWidth="1"/>
    <col min="6" max="6" width="3.33203125" customWidth="1"/>
  </cols>
  <sheetData>
    <row r="1" spans="2:6" ht="15" customHeight="1" x14ac:dyDescent="0.3"/>
    <row r="2" spans="2:6" ht="15.6" x14ac:dyDescent="0.3">
      <c r="C2" s="4" t="s">
        <v>119</v>
      </c>
      <c r="D2" s="5"/>
      <c r="E2" s="6"/>
    </row>
    <row r="3" spans="2:6" ht="15" thickBot="1" x14ac:dyDescent="0.35"/>
    <row r="4" spans="2:6" ht="18" customHeight="1" thickBot="1" x14ac:dyDescent="0.35">
      <c r="B4" s="28"/>
      <c r="C4" s="77"/>
      <c r="D4" s="78"/>
      <c r="E4" s="79"/>
      <c r="F4" s="33"/>
    </row>
    <row r="5" spans="2:6" ht="18.75" customHeight="1" thickBot="1" x14ac:dyDescent="0.35">
      <c r="B5" s="29"/>
      <c r="C5" s="90" t="s">
        <v>43</v>
      </c>
      <c r="D5" s="55"/>
      <c r="E5" s="91"/>
      <c r="F5" s="84"/>
    </row>
    <row r="6" spans="2:6" ht="15" thickBot="1" x14ac:dyDescent="0.35">
      <c r="B6" s="29"/>
      <c r="C6" s="88" t="s">
        <v>2</v>
      </c>
      <c r="D6" s="89" t="s">
        <v>120</v>
      </c>
      <c r="E6" s="87">
        <v>2023</v>
      </c>
      <c r="F6" s="34"/>
    </row>
    <row r="7" spans="2:6" ht="39.6" x14ac:dyDescent="0.3">
      <c r="B7" s="29"/>
      <c r="C7" s="92" t="s">
        <v>121</v>
      </c>
      <c r="D7" s="93" t="s">
        <v>120</v>
      </c>
      <c r="E7" s="94" t="s">
        <v>122</v>
      </c>
      <c r="F7" s="34"/>
    </row>
    <row r="8" spans="2:6" ht="18.75" customHeight="1" x14ac:dyDescent="0.3">
      <c r="B8" s="29"/>
      <c r="C8" s="95" t="s">
        <v>52</v>
      </c>
      <c r="D8" s="96"/>
      <c r="E8" s="97" t="s">
        <v>132</v>
      </c>
      <c r="F8" s="34"/>
    </row>
    <row r="9" spans="2:6" ht="18.75" customHeight="1" thickBot="1" x14ac:dyDescent="0.35">
      <c r="B9" s="29"/>
      <c r="C9" s="82" t="str">
        <f>FI_Comm!E11</f>
        <v>ELC_LV</v>
      </c>
      <c r="D9" s="13" t="s">
        <v>123</v>
      </c>
      <c r="E9" s="83">
        <f>100*0.88</f>
        <v>88</v>
      </c>
      <c r="F9" s="34"/>
    </row>
    <row r="10" spans="2:6" ht="18" customHeight="1" thickBot="1" x14ac:dyDescent="0.35">
      <c r="B10" s="30"/>
      <c r="C10" s="31"/>
      <c r="D10" s="31"/>
      <c r="E10" s="31"/>
      <c r="F10" s="3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4c1c0f-2c06-4f37-a5b1-faba3524bf7f">
      <Terms xmlns="http://schemas.microsoft.com/office/infopath/2007/PartnerControls"/>
    </lcf76f155ced4ddcb4097134ff3c332f>
    <TaxCatchAll xmlns="0be4b9af-ad17-4489-a21e-b8b210aeb5f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A2D8ABDD1064B8560F0E0020228D7" ma:contentTypeVersion="11" ma:contentTypeDescription="Create a new document." ma:contentTypeScope="" ma:versionID="faba48c57225b8cf4893994d76bae982">
  <xsd:schema xmlns:xsd="http://www.w3.org/2001/XMLSchema" xmlns:xs="http://www.w3.org/2001/XMLSchema" xmlns:p="http://schemas.microsoft.com/office/2006/metadata/properties" xmlns:ns2="154c1c0f-2c06-4f37-a5b1-faba3524bf7f" xmlns:ns3="0be4b9af-ad17-4489-a21e-b8b210aeb5f9" targetNamespace="http://schemas.microsoft.com/office/2006/metadata/properties" ma:root="true" ma:fieldsID="653a6a65a0f1497e1436c43ea8aacb76" ns2:_="" ns3:_="">
    <xsd:import namespace="154c1c0f-2c06-4f37-a5b1-faba3524bf7f"/>
    <xsd:import namespace="0be4b9af-ad17-4489-a21e-b8b210aeb5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c1c0f-2c06-4f37-a5b1-faba3524bf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4b9af-ad17-4489-a21e-b8b210aeb5f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34fa774-6324-4670-aa1a-daa689219115}" ma:internalName="TaxCatchAll" ma:showField="CatchAllData" ma:web="0be4b9af-ad17-4489-a21e-b8b210aeb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85776A6-5B40-46C5-9899-357C034833E4}">
  <ds:schemaRefs>
    <ds:schemaRef ds:uri="154c1c0f-2c06-4f37-a5b1-faba3524bf7f"/>
    <ds:schemaRef ds:uri="http://www.w3.org/XML/1998/namespace"/>
    <ds:schemaRef ds:uri="0be4b9af-ad17-4489-a21e-b8b210aeb5f9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1D6FCCB-655D-4190-91C8-88E3630C15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C2D764-5B27-4522-8FEB-F224FDBA4C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c1c0f-2c06-4f37-a5b1-faba3524bf7f"/>
    <ds:schemaRef ds:uri="0be4b9af-ad17-4489-a21e-b8b210aeb5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Units</vt:lpstr>
      <vt:lpstr>Introduction</vt:lpstr>
      <vt:lpstr>RES View</vt:lpstr>
      <vt:lpstr>FI_Comm</vt:lpstr>
      <vt:lpstr>FI_Process</vt:lpstr>
      <vt:lpstr>Supply</vt:lpstr>
      <vt:lpstr>Power Plants</vt:lpstr>
      <vt:lpstr>Demand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Raczyński</dc:creator>
  <cp:lastModifiedBy>student</cp:lastModifiedBy>
  <dcterms:created xsi:type="dcterms:W3CDTF">2015-06-05T18:17:20Z</dcterms:created>
  <dcterms:modified xsi:type="dcterms:W3CDTF">2025-05-20T12:15:32Z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0x010100765A2D8ABDD1064B8560F0E0020228D7</vt:lpwstr>
  </property>
  <property fmtid="{D5CDD505-2E9C-101B-9397-08002B2CF9AE}" pid="3" name="MediaServiceImageTags">
    <vt:lpwstr/>
  </property>
</Properties>
</file>