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a\gowno na raczynskiego\projekt-majn\Projekt-main\SuppXLS\"/>
    </mc:Choice>
  </mc:AlternateContent>
  <xr:revisionPtr revIDLastSave="0" documentId="13_ncr:1_{FD02FE31-55E1-4E2E-B13E-1A883AAB76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31" i="1"/>
  <c r="E30" i="1"/>
  <c r="E29" i="1"/>
  <c r="E28" i="1"/>
  <c r="E27" i="1"/>
  <c r="E26" i="1"/>
  <c r="E25" i="1"/>
  <c r="E23" i="1"/>
  <c r="E22" i="1"/>
  <c r="E46" i="1"/>
  <c r="E45" i="1"/>
  <c r="E44" i="1"/>
  <c r="E43" i="1"/>
  <c r="J65" i="1"/>
</calcChain>
</file>

<file path=xl/sharedStrings.xml><?xml version="1.0" encoding="utf-8"?>
<sst xmlns="http://schemas.openxmlformats.org/spreadsheetml/2006/main" count="171" uniqueCount="37">
  <si>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</si>
  <si>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</si>
  <si>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</si>
  <si>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</si>
  <si>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</si>
  <si>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</si>
  <si>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</si>
  <si>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</si>
  <si>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</si>
  <si>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</si>
  <si>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</si>
  <si>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</si>
  <si>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ELE_NEW_NUC_SMR</t>
  </si>
  <si>
    <t xml:space="preserve">\I: </t>
  </si>
  <si>
    <t>LO</t>
  </si>
  <si>
    <t>\I:</t>
  </si>
  <si>
    <t>Ograniczenia górne i FX dla 2030</t>
  </si>
  <si>
    <t>Ograniczenia dolne (wymuszenia)</t>
  </si>
  <si>
    <t>Ograniczenie mocy całkowitej w roku 2040</t>
  </si>
  <si>
    <t>demand</t>
  </si>
  <si>
    <t>COMMODITY</t>
  </si>
  <si>
    <t xml:space="preserve">gas power plants </t>
  </si>
  <si>
    <t>GW</t>
  </si>
  <si>
    <t>%</t>
  </si>
  <si>
    <t>Onshore wind turbines</t>
  </si>
  <si>
    <t>Offshore wind turbines</t>
  </si>
  <si>
    <t>Fully Hydrogen powerplants</t>
  </si>
  <si>
    <t>ELE_NEW_HC_PC</t>
  </si>
  <si>
    <t>ELE_NEW_WIND-ON</t>
  </si>
  <si>
    <t>ELE_NEW_WIND-OFF</t>
  </si>
  <si>
    <t>ELE_H2</t>
  </si>
  <si>
    <t>ELE_GAS_H2</t>
  </si>
  <si>
    <t>Cset_CN</t>
  </si>
  <si>
    <t>FLO_BND</t>
  </si>
  <si>
    <t>HYDROGEN</t>
  </si>
  <si>
    <t>CAP_BND</t>
  </si>
  <si>
    <t>ELE_NEW_NUC_PWR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</si>
</sst>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6DBFC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5" fillId="0" borderId="0" xfId="0" applyFont="1"/>
    <xf numFmtId="1" fontId="0" fillId="0" borderId="0" xfId="0" applyNumberFormat="1"/>
    <xf numFmtId="0" fontId="2" fillId="5" borderId="0" xfId="0" applyFont="1" applyFill="1"/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65"/>
  <sheetViews>
    <sheetView tabSelected="1" topLeftCell="A5" zoomScale="119" zoomScaleNormal="126" workbookViewId="0">
      <selection activeCell="I14" sqref="I14"/>
    </sheetView>
  </sheetViews>
  <sheetFormatPr defaultRowHeight="12.75" x14ac:dyDescent="0.2"/>
  <cols>
    <col min="1" max="1" width="3.5703125" customWidth="1"/>
    <col min="2" max="2" width="10.42578125" bestFit="1" customWidth="1"/>
    <col min="3" max="3" width="14.140625" customWidth="1"/>
    <col min="4" max="4" width="13.5703125" customWidth="1"/>
    <col min="5" max="5" width="11.85546875" customWidth="1"/>
    <col min="6" max="6" width="30" customWidth="1"/>
    <col min="7" max="11" width="28" customWidth="1"/>
  </cols>
  <sheetData>
    <row r="2" spans="2:14" ht="18.75" customHeight="1" thickBot="1" x14ac:dyDescent="0.3">
      <c r="B2" s="4" t="s">
        <v>0</v>
      </c>
      <c r="C2" s="4"/>
      <c r="D2" s="4"/>
      <c r="E2" s="4"/>
      <c r="F2" s="4"/>
    </row>
    <row r="3" spans="2:14" ht="13.5" thickBot="1" x14ac:dyDescent="0.25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11" t="s">
        <v>32</v>
      </c>
      <c r="H3" s="11"/>
      <c r="J3" s="12"/>
      <c r="K3" s="12"/>
      <c r="L3" s="12"/>
      <c r="M3" s="2"/>
      <c r="N3" s="2"/>
    </row>
    <row r="4" spans="2:14" ht="26.25" thickBot="1" x14ac:dyDescent="0.25">
      <c r="B4" s="6" t="s">
        <v>8</v>
      </c>
      <c r="C4" s="6" t="s">
        <v>9</v>
      </c>
      <c r="D4" s="6" t="s">
        <v>3</v>
      </c>
      <c r="E4" s="6" t="s">
        <v>10</v>
      </c>
      <c r="F4" s="6" t="s">
        <v>11</v>
      </c>
      <c r="J4" s="1"/>
    </row>
    <row r="5" spans="2:14" ht="18.75" customHeight="1" x14ac:dyDescent="0.2">
      <c r="B5" s="7" t="s">
        <v>13</v>
      </c>
      <c r="C5" s="7" t="s">
        <v>16</v>
      </c>
      <c r="D5" s="7"/>
      <c r="E5" s="7"/>
      <c r="F5" s="7"/>
    </row>
    <row r="6" spans="2:14" ht="18.75" customHeight="1" x14ac:dyDescent="0.2">
      <c r="B6" s="7" t="s">
        <v>6</v>
      </c>
      <c r="C6" s="8" t="s">
        <v>35</v>
      </c>
      <c r="D6">
        <v>2030</v>
      </c>
      <c r="E6" s="9">
        <v>9</v>
      </c>
      <c r="F6" t="s">
        <v>28</v>
      </c>
    </row>
    <row r="7" spans="2:14" ht="18.75" customHeight="1" x14ac:dyDescent="0.2">
      <c r="B7" s="7" t="s">
        <v>6</v>
      </c>
      <c r="C7" s="8" t="s">
        <v>35</v>
      </c>
      <c r="D7">
        <v>2035</v>
      </c>
      <c r="E7" s="9">
        <v>10</v>
      </c>
      <c r="F7" t="s">
        <v>28</v>
      </c>
    </row>
    <row r="8" spans="2:14" ht="18.75" customHeight="1" x14ac:dyDescent="0.2">
      <c r="B8" s="7" t="s">
        <v>6</v>
      </c>
      <c r="C8" s="8" t="s">
        <v>35</v>
      </c>
      <c r="D8">
        <v>2040</v>
      </c>
      <c r="E8" s="9">
        <v>11</v>
      </c>
      <c r="F8" t="s">
        <v>28</v>
      </c>
    </row>
    <row r="9" spans="2:14" ht="18.75" customHeight="1" x14ac:dyDescent="0.2">
      <c r="B9" s="7" t="s">
        <v>6</v>
      </c>
      <c r="C9" s="8" t="s">
        <v>35</v>
      </c>
      <c r="D9">
        <v>2045</v>
      </c>
      <c r="E9" s="9">
        <v>12</v>
      </c>
      <c r="F9" t="s">
        <v>28</v>
      </c>
    </row>
    <row r="10" spans="2:14" ht="18.75" customHeight="1" x14ac:dyDescent="0.2">
      <c r="B10" s="7" t="s">
        <v>6</v>
      </c>
      <c r="C10" s="8" t="s">
        <v>35</v>
      </c>
      <c r="D10">
        <v>2050</v>
      </c>
      <c r="E10" s="9">
        <v>14</v>
      </c>
      <c r="F10" t="s">
        <v>28</v>
      </c>
    </row>
    <row r="11" spans="2:14" ht="18.75" customHeight="1" x14ac:dyDescent="0.2">
      <c r="B11" s="7" t="s">
        <v>6</v>
      </c>
      <c r="C11" s="8" t="s">
        <v>35</v>
      </c>
      <c r="D11">
        <v>2030</v>
      </c>
      <c r="E11" s="9">
        <v>6</v>
      </c>
      <c r="F11" t="s">
        <v>29</v>
      </c>
    </row>
    <row r="12" spans="2:14" ht="18.75" customHeight="1" x14ac:dyDescent="0.2">
      <c r="B12" s="7" t="s">
        <v>6</v>
      </c>
      <c r="C12" s="8" t="s">
        <v>35</v>
      </c>
      <c r="D12">
        <v>2035</v>
      </c>
      <c r="E12" s="9">
        <v>8</v>
      </c>
      <c r="F12" t="s">
        <v>29</v>
      </c>
    </row>
    <row r="13" spans="2:14" ht="18.75" customHeight="1" x14ac:dyDescent="0.2">
      <c r="B13" s="7" t="s">
        <v>6</v>
      </c>
      <c r="C13" s="8" t="s">
        <v>35</v>
      </c>
      <c r="D13">
        <v>2040</v>
      </c>
      <c r="E13" s="9">
        <v>12</v>
      </c>
      <c r="F13" t="s">
        <v>29</v>
      </c>
    </row>
    <row r="14" spans="2:14" ht="18.75" customHeight="1" x14ac:dyDescent="0.2">
      <c r="B14" s="7" t="s">
        <v>6</v>
      </c>
      <c r="C14" s="8" t="s">
        <v>35</v>
      </c>
      <c r="D14">
        <v>2045</v>
      </c>
      <c r="E14" s="9">
        <v>16</v>
      </c>
      <c r="F14" t="s">
        <v>29</v>
      </c>
    </row>
    <row r="15" spans="2:14" ht="18.75" customHeight="1" x14ac:dyDescent="0.2">
      <c r="B15" s="7" t="s">
        <v>6</v>
      </c>
      <c r="C15" s="8" t="s">
        <v>35</v>
      </c>
      <c r="D15">
        <v>2050</v>
      </c>
      <c r="E15" s="9">
        <v>21</v>
      </c>
      <c r="F15" t="s">
        <v>29</v>
      </c>
    </row>
    <row r="16" spans="2:14" ht="18.75" customHeight="1" x14ac:dyDescent="0.2">
      <c r="B16" s="7" t="s">
        <v>13</v>
      </c>
      <c r="C16" s="7" t="s">
        <v>17</v>
      </c>
      <c r="D16" s="7"/>
      <c r="E16" s="7"/>
      <c r="F16" s="7"/>
    </row>
    <row r="17" spans="2:6" ht="18.75" customHeight="1" x14ac:dyDescent="0.2">
      <c r="B17" s="10" t="s">
        <v>14</v>
      </c>
      <c r="C17" s="8" t="s">
        <v>35</v>
      </c>
      <c r="D17" s="9">
        <v>2030</v>
      </c>
      <c r="E17">
        <v>10</v>
      </c>
      <c r="F17" t="s">
        <v>31</v>
      </c>
    </row>
    <row r="18" spans="2:6" ht="18.75" customHeight="1" x14ac:dyDescent="0.2">
      <c r="B18" s="10" t="s">
        <v>14</v>
      </c>
      <c r="C18" s="8" t="s">
        <v>35</v>
      </c>
      <c r="D18" s="9">
        <v>2035</v>
      </c>
      <c r="E18">
        <v>13</v>
      </c>
      <c r="F18" t="s">
        <v>31</v>
      </c>
    </row>
    <row r="19" spans="2:6" ht="18.75" customHeight="1" x14ac:dyDescent="0.2">
      <c r="B19" s="10" t="s">
        <v>14</v>
      </c>
      <c r="C19" s="8" t="s">
        <v>35</v>
      </c>
      <c r="D19" s="9">
        <v>2040</v>
      </c>
      <c r="E19">
        <v>17</v>
      </c>
      <c r="F19" t="s">
        <v>31</v>
      </c>
    </row>
    <row r="20" spans="2:6" ht="18.75" customHeight="1" x14ac:dyDescent="0.2">
      <c r="B20" s="10" t="s">
        <v>14</v>
      </c>
      <c r="C20" s="8" t="s">
        <v>35</v>
      </c>
      <c r="D20" s="9">
        <v>2045</v>
      </c>
      <c r="E20">
        <v>21</v>
      </c>
      <c r="F20" t="s">
        <v>31</v>
      </c>
    </row>
    <row r="21" spans="2:6" ht="18.75" customHeight="1" x14ac:dyDescent="0.2">
      <c r="B21" s="10" t="s">
        <v>14</v>
      </c>
      <c r="C21" s="8" t="s">
        <v>35</v>
      </c>
      <c r="D21" s="9">
        <v>2050</v>
      </c>
      <c r="E21">
        <v>25</v>
      </c>
      <c r="F21" t="s">
        <v>31</v>
      </c>
    </row>
    <row r="22" spans="2:6" ht="18.75" customHeight="1" x14ac:dyDescent="0.2">
      <c r="B22" t="s">
        <v>14</v>
      </c>
      <c r="C22" s="8" t="s">
        <v>35</v>
      </c>
      <c r="D22">
        <v>2030</v>
      </c>
      <c r="E22" s="9">
        <f>13*3/5</f>
        <v>7.8</v>
      </c>
      <c r="F22" t="s">
        <v>28</v>
      </c>
    </row>
    <row r="23" spans="2:6" ht="18.75" customHeight="1" x14ac:dyDescent="0.2">
      <c r="B23" t="s">
        <v>14</v>
      </c>
      <c r="C23" s="8" t="s">
        <v>35</v>
      </c>
      <c r="D23">
        <v>2035</v>
      </c>
      <c r="E23" s="9">
        <f>15*3/5</f>
        <v>9</v>
      </c>
      <c r="F23" t="s">
        <v>28</v>
      </c>
    </row>
    <row r="24" spans="2:6" ht="18.75" customHeight="1" x14ac:dyDescent="0.2">
      <c r="B24" t="s">
        <v>14</v>
      </c>
      <c r="C24" s="8" t="s">
        <v>35</v>
      </c>
      <c r="D24">
        <v>2040</v>
      </c>
      <c r="E24" s="9">
        <f>17*3/5</f>
        <v>10.199999999999999</v>
      </c>
      <c r="F24" t="s">
        <v>28</v>
      </c>
    </row>
    <row r="25" spans="2:6" ht="18.75" customHeight="1" x14ac:dyDescent="0.2">
      <c r="B25" t="s">
        <v>14</v>
      </c>
      <c r="C25" s="8" t="s">
        <v>35</v>
      </c>
      <c r="D25">
        <v>2045</v>
      </c>
      <c r="E25" s="9">
        <f>19*3/5</f>
        <v>11.4</v>
      </c>
      <c r="F25" t="s">
        <v>28</v>
      </c>
    </row>
    <row r="26" spans="2:6" ht="18.75" customHeight="1" x14ac:dyDescent="0.2">
      <c r="B26" t="s">
        <v>14</v>
      </c>
      <c r="C26" s="8" t="s">
        <v>35</v>
      </c>
      <c r="D26">
        <v>2050</v>
      </c>
      <c r="E26" s="9">
        <f>22*3/5</f>
        <v>13.2</v>
      </c>
      <c r="F26" t="s">
        <v>28</v>
      </c>
    </row>
    <row r="27" spans="2:6" ht="18.75" customHeight="1" x14ac:dyDescent="0.2">
      <c r="B27" t="s">
        <v>14</v>
      </c>
      <c r="C27" s="8" t="s">
        <v>35</v>
      </c>
      <c r="D27">
        <v>2030</v>
      </c>
      <c r="E27" s="9">
        <f>8.4*3/5</f>
        <v>5.0400000000000009</v>
      </c>
      <c r="F27" t="s">
        <v>29</v>
      </c>
    </row>
    <row r="28" spans="2:6" ht="18.75" customHeight="1" x14ac:dyDescent="0.2">
      <c r="B28" t="s">
        <v>14</v>
      </c>
      <c r="C28" s="8" t="s">
        <v>35</v>
      </c>
      <c r="D28">
        <v>2035</v>
      </c>
      <c r="E28" s="9">
        <f>12*3/5</f>
        <v>7.2</v>
      </c>
      <c r="F28" t="s">
        <v>29</v>
      </c>
    </row>
    <row r="29" spans="2:6" ht="18.75" customHeight="1" x14ac:dyDescent="0.2">
      <c r="B29" t="s">
        <v>14</v>
      </c>
      <c r="C29" s="8" t="s">
        <v>35</v>
      </c>
      <c r="D29">
        <v>2040</v>
      </c>
      <c r="E29" s="9">
        <f>18*3/5</f>
        <v>10.8</v>
      </c>
      <c r="F29" t="s">
        <v>29</v>
      </c>
    </row>
    <row r="30" spans="2:6" ht="18.75" customHeight="1" x14ac:dyDescent="0.2">
      <c r="B30" t="s">
        <v>14</v>
      </c>
      <c r="C30" s="8" t="s">
        <v>35</v>
      </c>
      <c r="D30">
        <v>2045</v>
      </c>
      <c r="E30" s="9">
        <f>25*3/5</f>
        <v>15</v>
      </c>
      <c r="F30" t="s">
        <v>29</v>
      </c>
    </row>
    <row r="31" spans="2:6" ht="18.75" customHeight="1" x14ac:dyDescent="0.2">
      <c r="B31" t="s">
        <v>14</v>
      </c>
      <c r="C31" s="8" t="s">
        <v>35</v>
      </c>
      <c r="D31">
        <v>2050</v>
      </c>
      <c r="E31" s="9">
        <f>33*3/5</f>
        <v>19.8</v>
      </c>
      <c r="F31" t="s">
        <v>29</v>
      </c>
    </row>
    <row r="32" spans="2:6" ht="18.75" customHeight="1" x14ac:dyDescent="0.2">
      <c r="B32" t="s">
        <v>14</v>
      </c>
      <c r="C32" s="8" t="s">
        <v>35</v>
      </c>
      <c r="D32">
        <v>2030</v>
      </c>
      <c r="E32" s="9">
        <v>0</v>
      </c>
      <c r="F32" t="s">
        <v>30</v>
      </c>
    </row>
    <row r="33" spans="2:7" ht="18.75" customHeight="1" x14ac:dyDescent="0.2">
      <c r="B33" t="s">
        <v>14</v>
      </c>
      <c r="C33" s="8" t="s">
        <v>35</v>
      </c>
      <c r="D33">
        <v>2035</v>
      </c>
      <c r="E33" s="9">
        <v>2</v>
      </c>
      <c r="F33" t="s">
        <v>30</v>
      </c>
    </row>
    <row r="34" spans="2:7" ht="18.75" customHeight="1" x14ac:dyDescent="0.2">
      <c r="B34" t="s">
        <v>14</v>
      </c>
      <c r="C34" s="8" t="s">
        <v>35</v>
      </c>
      <c r="D34">
        <v>2040</v>
      </c>
      <c r="E34" s="9">
        <v>5</v>
      </c>
      <c r="F34" t="s">
        <v>30</v>
      </c>
    </row>
    <row r="35" spans="2:7" ht="18.75" customHeight="1" x14ac:dyDescent="0.2">
      <c r="B35" t="s">
        <v>14</v>
      </c>
      <c r="C35" s="8" t="s">
        <v>35</v>
      </c>
      <c r="D35">
        <v>2045</v>
      </c>
      <c r="E35" s="9">
        <v>8</v>
      </c>
      <c r="F35" t="s">
        <v>30</v>
      </c>
    </row>
    <row r="36" spans="2:7" ht="18.75" customHeight="1" x14ac:dyDescent="0.2">
      <c r="B36" t="s">
        <v>14</v>
      </c>
      <c r="C36" s="8" t="s">
        <v>35</v>
      </c>
      <c r="D36">
        <v>2050</v>
      </c>
      <c r="E36" s="9">
        <v>12</v>
      </c>
      <c r="F36" t="s">
        <v>30</v>
      </c>
    </row>
    <row r="37" spans="2:7" ht="18.75" customHeight="1" x14ac:dyDescent="0.2">
      <c r="B37" t="s">
        <v>14</v>
      </c>
      <c r="C37" s="8" t="s">
        <v>33</v>
      </c>
      <c r="D37">
        <v>2030</v>
      </c>
      <c r="E37" s="9">
        <v>0</v>
      </c>
      <c r="F37" t="s">
        <v>30</v>
      </c>
      <c r="G37" t="s">
        <v>34</v>
      </c>
    </row>
    <row r="38" spans="2:7" ht="18.75" customHeight="1" x14ac:dyDescent="0.2">
      <c r="B38" t="s">
        <v>14</v>
      </c>
      <c r="C38" s="8" t="s">
        <v>33</v>
      </c>
      <c r="D38">
        <v>2035</v>
      </c>
      <c r="E38" s="9">
        <v>100</v>
      </c>
      <c r="F38" t="s">
        <v>30</v>
      </c>
      <c r="G38" t="s">
        <v>34</v>
      </c>
    </row>
    <row r="39" spans="2:7" ht="18.75" customHeight="1" x14ac:dyDescent="0.2">
      <c r="B39" t="s">
        <v>14</v>
      </c>
      <c r="C39" s="8" t="s">
        <v>33</v>
      </c>
      <c r="D39">
        <v>2040</v>
      </c>
      <c r="E39" s="9">
        <v>200</v>
      </c>
      <c r="F39" t="s">
        <v>30</v>
      </c>
      <c r="G39" t="s">
        <v>34</v>
      </c>
    </row>
    <row r="40" spans="2:7" ht="18.75" customHeight="1" x14ac:dyDescent="0.2">
      <c r="B40" t="s">
        <v>14</v>
      </c>
      <c r="C40" s="8" t="s">
        <v>33</v>
      </c>
      <c r="D40">
        <v>2045</v>
      </c>
      <c r="E40" s="9">
        <v>350</v>
      </c>
      <c r="F40" t="s">
        <v>30</v>
      </c>
      <c r="G40" t="s">
        <v>34</v>
      </c>
    </row>
    <row r="41" spans="2:7" ht="18.75" customHeight="1" x14ac:dyDescent="0.2">
      <c r="B41" t="s">
        <v>14</v>
      </c>
      <c r="C41" s="8" t="s">
        <v>33</v>
      </c>
      <c r="D41">
        <v>2050</v>
      </c>
      <c r="E41" s="9">
        <v>470</v>
      </c>
      <c r="F41" t="s">
        <v>30</v>
      </c>
      <c r="G41" t="s">
        <v>34</v>
      </c>
    </row>
    <row r="42" spans="2:7" ht="18.75" customHeight="1" x14ac:dyDescent="0.2">
      <c r="B42" t="s">
        <v>14</v>
      </c>
      <c r="C42" s="8" t="s">
        <v>33</v>
      </c>
      <c r="D42">
        <v>2030</v>
      </c>
      <c r="E42" s="9">
        <v>30</v>
      </c>
      <c r="F42" t="s">
        <v>31</v>
      </c>
      <c r="G42" t="s">
        <v>34</v>
      </c>
    </row>
    <row r="43" spans="2:7" ht="18.75" customHeight="1" x14ac:dyDescent="0.2">
      <c r="B43" t="s">
        <v>14</v>
      </c>
      <c r="C43" s="8" t="s">
        <v>33</v>
      </c>
      <c r="D43">
        <v>2035</v>
      </c>
      <c r="E43" s="9">
        <f>90*3/5</f>
        <v>54</v>
      </c>
      <c r="F43" t="s">
        <v>31</v>
      </c>
      <c r="G43" t="s">
        <v>34</v>
      </c>
    </row>
    <row r="44" spans="2:7" ht="18.75" customHeight="1" x14ac:dyDescent="0.2">
      <c r="B44" t="s">
        <v>14</v>
      </c>
      <c r="C44" s="8" t="s">
        <v>33</v>
      </c>
      <c r="D44">
        <v>2040</v>
      </c>
      <c r="E44" s="9">
        <f>130*3/5</f>
        <v>78</v>
      </c>
      <c r="F44" t="s">
        <v>31</v>
      </c>
      <c r="G44" t="s">
        <v>34</v>
      </c>
    </row>
    <row r="45" spans="2:7" ht="18.75" customHeight="1" x14ac:dyDescent="0.2">
      <c r="B45" t="s">
        <v>14</v>
      </c>
      <c r="C45" s="8" t="s">
        <v>33</v>
      </c>
      <c r="D45">
        <v>2045</v>
      </c>
      <c r="E45" s="9">
        <f>180*3/5</f>
        <v>108</v>
      </c>
      <c r="F45" t="s">
        <v>31</v>
      </c>
      <c r="G45" t="s">
        <v>34</v>
      </c>
    </row>
    <row r="46" spans="2:7" ht="18.75" customHeight="1" x14ac:dyDescent="0.2">
      <c r="B46" t="s">
        <v>14</v>
      </c>
      <c r="C46" s="8" t="s">
        <v>33</v>
      </c>
      <c r="D46">
        <v>2050</v>
      </c>
      <c r="E46" s="9">
        <f>230*3/5</f>
        <v>138</v>
      </c>
      <c r="F46" t="s">
        <v>31</v>
      </c>
      <c r="G46" t="s">
        <v>34</v>
      </c>
    </row>
    <row r="47" spans="2:7" ht="18.75" customHeight="1" x14ac:dyDescent="0.2">
      <c r="B47" s="7" t="s">
        <v>15</v>
      </c>
      <c r="C47" s="7" t="s">
        <v>18</v>
      </c>
      <c r="D47" s="7"/>
      <c r="E47" s="7"/>
      <c r="F47" s="7"/>
    </row>
    <row r="48" spans="2:7" ht="18.75" customHeight="1" x14ac:dyDescent="0.2">
      <c r="B48" t="s">
        <v>6</v>
      </c>
      <c r="C48" s="8" t="s">
        <v>7</v>
      </c>
      <c r="D48">
        <v>0</v>
      </c>
      <c r="E48">
        <v>2</v>
      </c>
      <c r="F48" s="8" t="s">
        <v>12</v>
      </c>
    </row>
    <row r="49" spans="2:16" ht="18.75" customHeight="1" x14ac:dyDescent="0.2">
      <c r="B49" s="3" t="s">
        <v>6</v>
      </c>
      <c r="C49" s="8" t="s">
        <v>7</v>
      </c>
      <c r="D49">
        <v>0</v>
      </c>
      <c r="E49">
        <v>2</v>
      </c>
      <c r="F49" t="s">
        <v>27</v>
      </c>
    </row>
    <row r="50" spans="2:16" ht="18.75" customHeight="1" x14ac:dyDescent="0.2">
      <c r="B50" s="3" t="s">
        <v>6</v>
      </c>
      <c r="C50" s="8" t="s">
        <v>7</v>
      </c>
      <c r="D50">
        <v>0</v>
      </c>
      <c r="E50">
        <v>2</v>
      </c>
      <c r="F50" t="s">
        <v>36</v>
      </c>
    </row>
    <row r="51" spans="2:16" ht="18.75" customHeight="1" x14ac:dyDescent="0.2"/>
    <row r="52" spans="2:16" ht="18.75" customHeight="1" x14ac:dyDescent="0.2">
      <c r="J52" t="s">
        <v>19</v>
      </c>
      <c r="K52" s="9">
        <v>72.8</v>
      </c>
      <c r="L52" s="9">
        <v>77</v>
      </c>
      <c r="M52" s="9">
        <v>82</v>
      </c>
      <c r="N52" s="9">
        <v>90</v>
      </c>
      <c r="O52" s="9">
        <v>97</v>
      </c>
      <c r="P52" s="9">
        <v>110</v>
      </c>
    </row>
    <row r="53" spans="2:16" ht="18.75" customHeight="1" x14ac:dyDescent="0.2">
      <c r="J53" t="s">
        <v>20</v>
      </c>
      <c r="K53" s="9"/>
      <c r="L53" s="9">
        <v>2030</v>
      </c>
      <c r="M53" s="9">
        <v>2035</v>
      </c>
      <c r="N53" s="9">
        <v>2040</v>
      </c>
      <c r="O53" s="9">
        <v>2045</v>
      </c>
      <c r="P53" s="9">
        <v>2050</v>
      </c>
    </row>
    <row r="54" spans="2:16" ht="18.75" customHeight="1" x14ac:dyDescent="0.2">
      <c r="J54" t="s">
        <v>21</v>
      </c>
      <c r="K54" s="9" t="s">
        <v>22</v>
      </c>
      <c r="L54" s="9">
        <v>13</v>
      </c>
      <c r="M54" s="9">
        <v>20</v>
      </c>
      <c r="N54" s="9">
        <v>30</v>
      </c>
      <c r="O54" s="9">
        <v>32</v>
      </c>
      <c r="P54" s="9">
        <v>31</v>
      </c>
    </row>
    <row r="55" spans="2:16" x14ac:dyDescent="0.2">
      <c r="K55" s="9" t="s">
        <v>23</v>
      </c>
      <c r="L55" s="9">
        <v>16.883116883116884</v>
      </c>
      <c r="M55" s="9">
        <v>24.390243902439025</v>
      </c>
      <c r="N55" s="9">
        <v>33.333333333333329</v>
      </c>
      <c r="O55" s="9">
        <v>32.989690721649481</v>
      </c>
      <c r="P55" s="9">
        <v>28.18181818181818</v>
      </c>
    </row>
    <row r="56" spans="2:16" x14ac:dyDescent="0.2">
      <c r="J56" t="s">
        <v>24</v>
      </c>
      <c r="K56" s="9" t="s">
        <v>22</v>
      </c>
      <c r="L56" s="9">
        <v>13</v>
      </c>
      <c r="M56" s="9">
        <v>15</v>
      </c>
      <c r="N56" s="9">
        <v>17</v>
      </c>
      <c r="O56" s="9">
        <v>19</v>
      </c>
      <c r="P56" s="9">
        <v>22</v>
      </c>
    </row>
    <row r="57" spans="2:16" x14ac:dyDescent="0.2">
      <c r="K57" s="9" t="s">
        <v>23</v>
      </c>
      <c r="L57" s="9">
        <v>16.883116883116884</v>
      </c>
      <c r="M57" s="9">
        <v>18.292682926829269</v>
      </c>
      <c r="N57" s="9">
        <v>18.888888888888889</v>
      </c>
      <c r="O57" s="9">
        <v>19.587628865979383</v>
      </c>
      <c r="P57" s="9">
        <v>20</v>
      </c>
    </row>
    <row r="58" spans="2:16" x14ac:dyDescent="0.2">
      <c r="J58" t="s">
        <v>25</v>
      </c>
      <c r="K58" s="9" t="s">
        <v>22</v>
      </c>
      <c r="L58" s="9">
        <v>8.4</v>
      </c>
      <c r="M58" s="9">
        <v>12</v>
      </c>
      <c r="N58" s="9">
        <v>18</v>
      </c>
      <c r="O58" s="9">
        <v>25</v>
      </c>
      <c r="P58" s="9">
        <v>33</v>
      </c>
    </row>
    <row r="59" spans="2:16" x14ac:dyDescent="0.2">
      <c r="K59" s="9" t="s">
        <v>23</v>
      </c>
      <c r="L59" s="9">
        <v>10.90909090909091</v>
      </c>
      <c r="M59" s="9">
        <v>14.634146341463413</v>
      </c>
      <c r="N59" s="9">
        <v>20</v>
      </c>
      <c r="O59" s="9">
        <v>25.773195876288657</v>
      </c>
      <c r="P59" s="9">
        <v>30</v>
      </c>
    </row>
    <row r="60" spans="2:16" x14ac:dyDescent="0.2">
      <c r="J60" t="s">
        <v>26</v>
      </c>
      <c r="K60" s="9" t="s">
        <v>22</v>
      </c>
      <c r="L60" s="9">
        <v>0</v>
      </c>
      <c r="M60" s="9">
        <v>2</v>
      </c>
      <c r="N60" s="9">
        <v>5</v>
      </c>
      <c r="O60" s="9">
        <v>8</v>
      </c>
      <c r="P60" s="9">
        <v>12</v>
      </c>
    </row>
    <row r="61" spans="2:16" x14ac:dyDescent="0.2">
      <c r="K61" s="9" t="s">
        <v>23</v>
      </c>
      <c r="L61" s="9">
        <v>0</v>
      </c>
      <c r="M61" s="9">
        <v>2.4390243902439024</v>
      </c>
      <c r="N61" s="9">
        <v>5.5555555555555554</v>
      </c>
      <c r="O61" s="9">
        <v>8.2474226804123703</v>
      </c>
      <c r="P61" s="9">
        <v>10.909090909090908</v>
      </c>
    </row>
    <row r="65" spans="10:10" x14ac:dyDescent="0.2">
      <c r="J65" s="3">
        <f t="shared" ref="J65" si="0">K123</f>
        <v>0</v>
      </c>
    </row>
  </sheetData>
  <mergeCells count="1">
    <mergeCell ref="J3:L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Jakub Kosiorowski</cp:lastModifiedBy>
  <cp:revision/>
  <dcterms:created xsi:type="dcterms:W3CDTF">2007-09-10T09:55:31Z</dcterms:created>
  <dcterms:modified xsi:type="dcterms:W3CDTF">2025-06-23T23:41:08Z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