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benoi\Desktop\TSS\Thousand-Suns-Saga\"/>
    </mc:Choice>
  </mc:AlternateContent>
  <xr:revisionPtr revIDLastSave="0" documentId="13_ncr:1_{EEBE8299-8E7C-4479-AD08-D2DE04D17608}" xr6:coauthVersionLast="47" xr6:coauthVersionMax="47" xr10:uidLastSave="{00000000-0000-0000-0000-000000000000}"/>
  <bookViews>
    <workbookView xWindow="-120" yWindow="-120" windowWidth="29040" windowHeight="15840" activeTab="3" xr2:uid="{0B1E411E-C41C-40BF-92AF-52F4E913E376}"/>
  </bookViews>
  <sheets>
    <sheet name="Techs" sheetId="4" r:id="rId1"/>
    <sheet name="Equipment" sheetId="18" r:id="rId2"/>
    <sheet name="Resources" sheetId="5" r:id="rId3"/>
    <sheet name="Resources_categories" sheetId="25" r:id="rId4"/>
    <sheet name="MapGenerator" sheetId="12" r:id="rId5"/>
    <sheet name="MG_sectors" sheetId="11" r:id="rId6"/>
    <sheet name="MG_system_types" sheetId="22" r:id="rId7"/>
    <sheet name="MG_systems" sheetId="14" r:id="rId8"/>
    <sheet name="|||" sheetId="10" r:id="rId9"/>
    <sheet name="Units" sheetId="20" r:id="rId10"/>
    <sheet name="Fleet" sheetId="1" r:id="rId11"/>
    <sheet name="Buildings" sheetId="2" r:id="rId12"/>
    <sheet name="Special techs" sheetId="3" r:id="rId13"/>
    <sheet name="Era" sheetId="6" r:id="rId14"/>
    <sheet name="Era 2" sheetId="24" r:id="rId15"/>
    <sheet name="CTime" sheetId="7" r:id="rId16"/>
    <sheet name="Ressources" sheetId="8" r:id="rId17"/>
    <sheet name="Productions" sheetId="17" r:id="rId18"/>
  </sheets>
  <definedNames>
    <definedName name="_xlnm._FilterDatabase" localSheetId="1" hidden="1">Equipment!$A$1:$G$1</definedName>
    <definedName name="_xlnm._FilterDatabase" localSheetId="0" hidden="1">Techs!$A$1:$P$1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37" i="5" l="1"/>
  <c r="W37" i="5"/>
  <c r="X37" i="5"/>
  <c r="Y37" i="5"/>
  <c r="V38" i="5"/>
  <c r="W38" i="5"/>
  <c r="X38" i="5"/>
  <c r="Y38" i="5"/>
  <c r="W39" i="5"/>
  <c r="X39" i="5"/>
  <c r="Y39" i="5"/>
  <c r="V39" i="5"/>
  <c r="V40" i="5"/>
  <c r="W40" i="5"/>
  <c r="X40" i="5"/>
  <c r="Y40" i="5"/>
  <c r="B31" i="22"/>
  <c r="D31" i="22"/>
  <c r="E31" i="22"/>
  <c r="F31" i="22"/>
  <c r="G31" i="22"/>
  <c r="H31" i="22"/>
  <c r="I31" i="22"/>
  <c r="J31" i="22"/>
  <c r="K31" i="22"/>
  <c r="L31" i="22"/>
  <c r="M31" i="22"/>
  <c r="N31" i="22"/>
  <c r="B36" i="22"/>
  <c r="C36" i="22"/>
  <c r="D36" i="22"/>
  <c r="E36" i="22"/>
  <c r="F36" i="22"/>
  <c r="G36" i="22"/>
  <c r="H36" i="22"/>
  <c r="I36" i="22"/>
  <c r="J36" i="22"/>
  <c r="K36" i="22"/>
  <c r="L36" i="22"/>
  <c r="M36" i="22"/>
  <c r="N36" i="22"/>
  <c r="B37" i="22"/>
  <c r="C37" i="22"/>
  <c r="D37" i="22"/>
  <c r="E37" i="22"/>
  <c r="F37" i="22"/>
  <c r="G37" i="22"/>
  <c r="H37" i="22"/>
  <c r="I37" i="22"/>
  <c r="J37" i="22"/>
  <c r="K37" i="22"/>
  <c r="L37" i="22"/>
  <c r="M37" i="22"/>
  <c r="N37" i="22"/>
  <c r="B38" i="22"/>
  <c r="C38" i="22"/>
  <c r="D38" i="22"/>
  <c r="E38" i="22"/>
  <c r="F38" i="22"/>
  <c r="G38" i="22"/>
  <c r="H38" i="22"/>
  <c r="I38" i="22"/>
  <c r="J38" i="22"/>
  <c r="K38" i="22"/>
  <c r="L38" i="22"/>
  <c r="M38" i="22"/>
  <c r="N38" i="22"/>
  <c r="B39" i="22"/>
  <c r="C39" i="22"/>
  <c r="D39" i="22"/>
  <c r="E39" i="22"/>
  <c r="F39" i="22"/>
  <c r="G39" i="22"/>
  <c r="H39" i="22"/>
  <c r="I39" i="22"/>
  <c r="J39" i="22"/>
  <c r="K39" i="22"/>
  <c r="L39" i="22"/>
  <c r="M39" i="22"/>
  <c r="N39" i="22"/>
  <c r="B40" i="22"/>
  <c r="C40" i="22"/>
  <c r="D40" i="22"/>
  <c r="E40" i="22"/>
  <c r="F40" i="22"/>
  <c r="G40" i="22"/>
  <c r="H40" i="22"/>
  <c r="I40" i="22"/>
  <c r="J40" i="22"/>
  <c r="K40" i="22"/>
  <c r="L40" i="22"/>
  <c r="M40" i="22"/>
  <c r="N40" i="22"/>
  <c r="B41" i="22"/>
  <c r="C41" i="22"/>
  <c r="D41" i="22"/>
  <c r="E41" i="22"/>
  <c r="F41" i="22"/>
  <c r="G41" i="22"/>
  <c r="H41" i="22"/>
  <c r="I41" i="22"/>
  <c r="J41" i="22"/>
  <c r="K41" i="22"/>
  <c r="L41" i="22"/>
  <c r="M41" i="22"/>
  <c r="N41" i="22"/>
  <c r="B42" i="22"/>
  <c r="C42" i="22"/>
  <c r="D42" i="22"/>
  <c r="E42" i="22"/>
  <c r="F42" i="22"/>
  <c r="G42" i="22"/>
  <c r="H42" i="22"/>
  <c r="I42" i="22"/>
  <c r="J42" i="22"/>
  <c r="K42" i="22"/>
  <c r="L42" i="22"/>
  <c r="M42" i="22"/>
  <c r="N42" i="22"/>
  <c r="B43" i="22"/>
  <c r="C43" i="22"/>
  <c r="D43" i="22"/>
  <c r="E43" i="22"/>
  <c r="F43" i="22"/>
  <c r="G43" i="22"/>
  <c r="H43" i="22"/>
  <c r="I43" i="22"/>
  <c r="J43" i="22"/>
  <c r="K43" i="22"/>
  <c r="L43" i="22"/>
  <c r="M43" i="22"/>
  <c r="N43" i="22"/>
  <c r="B44" i="22"/>
  <c r="C44" i="22"/>
  <c r="D44" i="22"/>
  <c r="E44" i="22"/>
  <c r="F44" i="22"/>
  <c r="G44" i="22"/>
  <c r="H44" i="22"/>
  <c r="I44" i="22"/>
  <c r="J44" i="22"/>
  <c r="K44" i="22"/>
  <c r="L44" i="22"/>
  <c r="M44" i="22"/>
  <c r="N44" i="22"/>
  <c r="B45" i="22"/>
  <c r="C45" i="22"/>
  <c r="D45" i="22"/>
  <c r="E45" i="22"/>
  <c r="F45" i="22"/>
  <c r="G45" i="22"/>
  <c r="H45" i="22"/>
  <c r="I45" i="22"/>
  <c r="J45" i="22"/>
  <c r="K45" i="22"/>
  <c r="L45" i="22"/>
  <c r="M45" i="22"/>
  <c r="N45" i="22"/>
  <c r="B46" i="22"/>
  <c r="C46" i="22"/>
  <c r="D46" i="22"/>
  <c r="E46" i="22"/>
  <c r="F46" i="22"/>
  <c r="G46" i="22"/>
  <c r="H46" i="22"/>
  <c r="I46" i="22"/>
  <c r="J46" i="22"/>
  <c r="K46" i="22"/>
  <c r="L46" i="22"/>
  <c r="M46" i="22"/>
  <c r="N46" i="22"/>
  <c r="B47" i="22"/>
  <c r="C47" i="22"/>
  <c r="D47" i="22"/>
  <c r="E47" i="22"/>
  <c r="F47" i="22"/>
  <c r="G47" i="22"/>
  <c r="H47" i="22"/>
  <c r="I47" i="22"/>
  <c r="J47" i="22"/>
  <c r="K47" i="22"/>
  <c r="L47" i="22"/>
  <c r="M47" i="22"/>
  <c r="N47" i="22"/>
  <c r="B48" i="22"/>
  <c r="C48" i="22"/>
  <c r="D48" i="22"/>
  <c r="E48" i="22"/>
  <c r="F48" i="22"/>
  <c r="G48" i="22"/>
  <c r="H48" i="22"/>
  <c r="I48" i="22"/>
  <c r="J48" i="22"/>
  <c r="K48" i="22"/>
  <c r="L48" i="22"/>
  <c r="M48" i="22"/>
  <c r="N48" i="22"/>
  <c r="B49" i="22"/>
  <c r="C49" i="22"/>
  <c r="D49" i="22"/>
  <c r="E49" i="22"/>
  <c r="F49" i="22"/>
  <c r="G49" i="22"/>
  <c r="H49" i="22"/>
  <c r="I49" i="22"/>
  <c r="J49" i="22"/>
  <c r="K49" i="22"/>
  <c r="L49" i="22"/>
  <c r="M49" i="22"/>
  <c r="N49" i="22"/>
  <c r="B50" i="22"/>
  <c r="C50" i="22"/>
  <c r="D50" i="22"/>
  <c r="E50" i="22"/>
  <c r="F50" i="22"/>
  <c r="G50" i="22"/>
  <c r="H50" i="22"/>
  <c r="I50" i="22"/>
  <c r="J50" i="22"/>
  <c r="K50" i="22"/>
  <c r="L50" i="22"/>
  <c r="M50" i="22"/>
  <c r="N50" i="22"/>
  <c r="B51" i="22"/>
  <c r="C51" i="22"/>
  <c r="D51" i="22"/>
  <c r="E51" i="22"/>
  <c r="F51" i="22"/>
  <c r="G51" i="22"/>
  <c r="H51" i="22"/>
  <c r="I51" i="22"/>
  <c r="J51" i="22"/>
  <c r="K51" i="22"/>
  <c r="L51" i="22"/>
  <c r="M51" i="22"/>
  <c r="N51" i="22"/>
  <c r="B52" i="22"/>
  <c r="C52" i="22"/>
  <c r="D52" i="22"/>
  <c r="E52" i="22"/>
  <c r="F52" i="22"/>
  <c r="G52" i="22"/>
  <c r="H52" i="22"/>
  <c r="I52" i="22"/>
  <c r="J52" i="22"/>
  <c r="K52" i="22"/>
  <c r="L52" i="22"/>
  <c r="M52" i="22"/>
  <c r="N52" i="22"/>
  <c r="B53" i="22"/>
  <c r="C53" i="22"/>
  <c r="D53" i="22"/>
  <c r="E53" i="22"/>
  <c r="F53" i="22"/>
  <c r="G53" i="22"/>
  <c r="H53" i="22"/>
  <c r="I53" i="22"/>
  <c r="J53" i="22"/>
  <c r="K53" i="22"/>
  <c r="L53" i="22"/>
  <c r="M53" i="22"/>
  <c r="N53" i="22"/>
  <c r="K34" i="11"/>
  <c r="I33" i="11"/>
  <c r="H33" i="11"/>
  <c r="G33" i="11"/>
  <c r="F33" i="11"/>
  <c r="D32" i="11"/>
  <c r="C32" i="11"/>
  <c r="B33" i="11"/>
  <c r="H40" i="11"/>
  <c r="H41" i="11"/>
  <c r="H43" i="11"/>
  <c r="I44" i="11"/>
  <c r="H46" i="11"/>
  <c r="H47" i="11"/>
  <c r="H49" i="11"/>
  <c r="H38" i="11"/>
  <c r="C36" i="11"/>
  <c r="C43" i="11" s="1"/>
  <c r="D36" i="11"/>
  <c r="D45" i="11" s="1"/>
  <c r="F36" i="11"/>
  <c r="F42" i="11" s="1"/>
  <c r="G36" i="11"/>
  <c r="G40" i="11" s="1"/>
  <c r="H36" i="11"/>
  <c r="H44" i="11" s="1"/>
  <c r="I36" i="11"/>
  <c r="I49" i="11" s="1"/>
  <c r="K36" i="11"/>
  <c r="K46" i="11" s="1"/>
  <c r="B36" i="11"/>
  <c r="B34" i="14"/>
  <c r="C33" i="14"/>
  <c r="D33" i="14"/>
  <c r="E33" i="14"/>
  <c r="F33" i="14"/>
  <c r="G33" i="14"/>
  <c r="H33" i="14"/>
  <c r="I33" i="14"/>
  <c r="J33" i="14"/>
  <c r="K33" i="14"/>
  <c r="L33" i="14"/>
  <c r="M33" i="14"/>
  <c r="N33" i="14"/>
  <c r="O33" i="14"/>
  <c r="P33" i="14"/>
  <c r="Q33" i="14"/>
  <c r="R33" i="14"/>
  <c r="S33" i="14"/>
  <c r="C34" i="14"/>
  <c r="D34" i="14"/>
  <c r="E34" i="14"/>
  <c r="F34" i="14"/>
  <c r="G34" i="14"/>
  <c r="H34" i="14"/>
  <c r="I34" i="14"/>
  <c r="J34" i="14"/>
  <c r="K34" i="14"/>
  <c r="L34" i="14"/>
  <c r="M34" i="14"/>
  <c r="N34" i="14"/>
  <c r="O34" i="14"/>
  <c r="P34" i="14"/>
  <c r="Q34" i="14"/>
  <c r="R34" i="14"/>
  <c r="S34" i="14"/>
  <c r="C35" i="14"/>
  <c r="D35" i="14"/>
  <c r="E35" i="14"/>
  <c r="F35" i="14"/>
  <c r="G35" i="14"/>
  <c r="H35" i="14"/>
  <c r="I35" i="14"/>
  <c r="J35" i="14"/>
  <c r="K35" i="14"/>
  <c r="L35" i="14"/>
  <c r="M35" i="14"/>
  <c r="N35" i="14"/>
  <c r="O35" i="14"/>
  <c r="P35" i="14"/>
  <c r="Q35" i="14"/>
  <c r="R35" i="14"/>
  <c r="S35" i="14"/>
  <c r="B35" i="14"/>
  <c r="B33" i="14"/>
  <c r="K48" i="11" l="1"/>
  <c r="K45" i="11"/>
  <c r="K41" i="11"/>
  <c r="K38" i="11"/>
  <c r="K44" i="11"/>
  <c r="K43" i="11"/>
  <c r="K49" i="11"/>
  <c r="K42" i="11"/>
  <c r="K47" i="11"/>
  <c r="K40" i="11"/>
  <c r="I43" i="11"/>
  <c r="I47" i="11"/>
  <c r="I48" i="11"/>
  <c r="I42" i="11"/>
  <c r="I46" i="11"/>
  <c r="I41" i="11"/>
  <c r="I38" i="11"/>
  <c r="I40" i="11"/>
  <c r="I45" i="11"/>
  <c r="F45" i="11"/>
  <c r="F48" i="11"/>
  <c r="D48" i="11"/>
  <c r="D42" i="11"/>
  <c r="C49" i="11"/>
  <c r="C46" i="11"/>
  <c r="C42" i="11"/>
  <c r="C48" i="11"/>
  <c r="C45" i="11"/>
  <c r="B39" i="11"/>
  <c r="I39" i="11"/>
  <c r="H39" i="11"/>
  <c r="I32" i="11"/>
  <c r="H32" i="11"/>
  <c r="D39" i="11"/>
  <c r="G32" i="11"/>
  <c r="K39" i="11"/>
  <c r="F32" i="11"/>
  <c r="D33" i="11"/>
  <c r="C33" i="11"/>
  <c r="K32" i="11"/>
  <c r="C39" i="11"/>
  <c r="B32" i="11"/>
  <c r="F39" i="11"/>
  <c r="B46" i="11"/>
  <c r="B43" i="11"/>
  <c r="B49" i="11"/>
  <c r="B38" i="11"/>
  <c r="F40" i="11"/>
  <c r="D40" i="11"/>
  <c r="C40" i="11"/>
  <c r="B40" i="11"/>
  <c r="F43" i="11"/>
  <c r="D49" i="11"/>
  <c r="D46" i="11"/>
  <c r="D43" i="11"/>
  <c r="G47" i="11"/>
  <c r="G44" i="11"/>
  <c r="G41" i="11"/>
  <c r="F47" i="11"/>
  <c r="F44" i="11"/>
  <c r="F41" i="11"/>
  <c r="D44" i="11"/>
  <c r="D41" i="11"/>
  <c r="D38" i="11"/>
  <c r="H48" i="11"/>
  <c r="C47" i="11"/>
  <c r="H45" i="11"/>
  <c r="C44" i="11"/>
  <c r="H42" i="11"/>
  <c r="C41" i="11"/>
  <c r="F49" i="11"/>
  <c r="F46" i="11"/>
  <c r="G38" i="11"/>
  <c r="F38" i="11"/>
  <c r="D47" i="11"/>
  <c r="C38" i="11"/>
  <c r="G48" i="11"/>
  <c r="B47" i="11"/>
  <c r="G45" i="11"/>
  <c r="B44" i="11"/>
  <c r="G42" i="11"/>
  <c r="B41" i="11"/>
  <c r="G39" i="11"/>
  <c r="G49" i="11"/>
  <c r="B48" i="11"/>
  <c r="G46" i="11"/>
  <c r="B45" i="11"/>
  <c r="G43" i="11"/>
  <c r="B42" i="11"/>
</calcChain>
</file>

<file path=xl/sharedStrings.xml><?xml version="1.0" encoding="utf-8"?>
<sst xmlns="http://schemas.openxmlformats.org/spreadsheetml/2006/main" count="2437" uniqueCount="1154">
  <si>
    <t>LINE</t>
  </si>
  <si>
    <t>FLANK</t>
  </si>
  <si>
    <t>Chasseur</t>
  </si>
  <si>
    <t>Intercepteur</t>
  </si>
  <si>
    <t>Bombardier</t>
  </si>
  <si>
    <t>Torpilleur</t>
  </si>
  <si>
    <t>Patrouilleur</t>
  </si>
  <si>
    <t>Corvette</t>
  </si>
  <si>
    <t>Frégate</t>
  </si>
  <si>
    <t>Destroyer</t>
  </si>
  <si>
    <t>Croiseur</t>
  </si>
  <si>
    <t>Croiseur de bataille</t>
  </si>
  <si>
    <t>Cuirassé</t>
  </si>
  <si>
    <t>Dreadnought</t>
  </si>
  <si>
    <t>BACK</t>
  </si>
  <si>
    <t>Porte-nef de soutien</t>
  </si>
  <si>
    <t>Porte-nef de bataille</t>
  </si>
  <si>
    <t>Porte-nef</t>
  </si>
  <si>
    <t>Ravitailleur</t>
  </si>
  <si>
    <t>Barge de combat</t>
  </si>
  <si>
    <t>Barge</t>
  </si>
  <si>
    <t>Flak</t>
  </si>
  <si>
    <t>Attaque légère</t>
  </si>
  <si>
    <t>Attaque lourde</t>
  </si>
  <si>
    <t>Mobilité</t>
  </si>
  <si>
    <t>Furtivité</t>
  </si>
  <si>
    <t>Résistance</t>
  </si>
  <si>
    <t>QUARTIER</t>
  </si>
  <si>
    <t>Civil</t>
  </si>
  <si>
    <t>Industriel</t>
  </si>
  <si>
    <t>Commercial</t>
  </si>
  <si>
    <t>Energétique</t>
  </si>
  <si>
    <t>Agricole</t>
  </si>
  <si>
    <t>Militaire</t>
  </si>
  <si>
    <t>Résidences riches</t>
  </si>
  <si>
    <t>Cité High-tech</t>
  </si>
  <si>
    <t>Cité moderne</t>
  </si>
  <si>
    <t>Bidonville vertical</t>
  </si>
  <si>
    <t>Mégapole</t>
  </si>
  <si>
    <t>Campement</t>
  </si>
  <si>
    <t>Métropole moderne</t>
  </si>
  <si>
    <t>Cité dortoir</t>
  </si>
  <si>
    <t>Métropole pauvre</t>
  </si>
  <si>
    <t>Fermes traditionnelles</t>
  </si>
  <si>
    <t>Agriculture biologique</t>
  </si>
  <si>
    <t>Agriculture intensive</t>
  </si>
  <si>
    <t>Fermes hydroponiques</t>
  </si>
  <si>
    <t>Industrie alimentaire synthétique</t>
  </si>
  <si>
    <t>Usines de biens de consommation</t>
  </si>
  <si>
    <t>Scientifique</t>
  </si>
  <si>
    <t>Robotique</t>
  </si>
  <si>
    <t>Spatial</t>
  </si>
  <si>
    <t>Usines d'armement</t>
  </si>
  <si>
    <t>Industrie high-tech</t>
  </si>
  <si>
    <t>Centre de R&amp;D industrielle</t>
  </si>
  <si>
    <t>Centre de loisirs</t>
  </si>
  <si>
    <t>Centre touristique de masse</t>
  </si>
  <si>
    <t>Centre historique et culturel</t>
  </si>
  <si>
    <t>Centre d'affaire</t>
  </si>
  <si>
    <t>Plateformes commerciales</t>
  </si>
  <si>
    <t>Cultures biogaz et biomasse</t>
  </si>
  <si>
    <t>Centrales énergétiques polluantes</t>
  </si>
  <si>
    <t>Centrales énergétiques modernes</t>
  </si>
  <si>
    <t>Centrales énergétiques propres</t>
  </si>
  <si>
    <t>Centrales nucléaires</t>
  </si>
  <si>
    <t>Réacteur à fusion nucléaire</t>
  </si>
  <si>
    <t>Centre de recherche énergétique</t>
  </si>
  <si>
    <t>Production électrique locale</t>
  </si>
  <si>
    <t>Laboratoire</t>
  </si>
  <si>
    <t>Centre de recherche</t>
  </si>
  <si>
    <t>Supercalculateur</t>
  </si>
  <si>
    <t>Observatoire</t>
  </si>
  <si>
    <t>Accélérateur de particules</t>
  </si>
  <si>
    <t>Centres de maintenance</t>
  </si>
  <si>
    <t>Usines d'automates</t>
  </si>
  <si>
    <t>Noyau cybernétique</t>
  </si>
  <si>
    <t>Centre de logistique robotique</t>
  </si>
  <si>
    <t>Système de supervision</t>
  </si>
  <si>
    <t>Réduit conso électriqu</t>
  </si>
  <si>
    <t>Réduit conso biens et métaux</t>
  </si>
  <si>
    <t>Astroport rudimentaire</t>
  </si>
  <si>
    <t>Astroport avancé</t>
  </si>
  <si>
    <t>Canon orbiteur</t>
  </si>
  <si>
    <t>Chantier spatial</t>
  </si>
  <si>
    <t>Ascenceur spatial</t>
  </si>
  <si>
    <t>Crochet orbital</t>
  </si>
  <si>
    <t>Caserne</t>
  </si>
  <si>
    <t>Base de blindés</t>
  </si>
  <si>
    <t>Base aérospatiale</t>
  </si>
  <si>
    <t>Aéroport militaire</t>
  </si>
  <si>
    <t>Centre d'entrainement</t>
  </si>
  <si>
    <t>Forteresse</t>
  </si>
  <si>
    <t>Retranchements</t>
  </si>
  <si>
    <t>Secteur fortifié</t>
  </si>
  <si>
    <t>Défenses anti-aériennes</t>
  </si>
  <si>
    <t>Défenses anti-missiles</t>
  </si>
  <si>
    <t>Bouclier</t>
  </si>
  <si>
    <t>Batterie de missiles</t>
  </si>
  <si>
    <t>Batterie de canons lourds</t>
  </si>
  <si>
    <t>Batterie de canons laser</t>
  </si>
  <si>
    <t>Abris civils</t>
  </si>
  <si>
    <t>Artillerie lourde</t>
  </si>
  <si>
    <t>Ville souterraine</t>
  </si>
  <si>
    <t>Ville garnison</t>
  </si>
  <si>
    <t>LOW-TECH</t>
  </si>
  <si>
    <t>MIDDLE-TECH</t>
  </si>
  <si>
    <t>HIGH-TECH</t>
  </si>
  <si>
    <t>ULTRA-TECH</t>
  </si>
  <si>
    <t>SINGULARITY-TECH</t>
  </si>
  <si>
    <t>Génétique</t>
  </si>
  <si>
    <t>Médecine moderne</t>
  </si>
  <si>
    <t>Bioaugmentation</t>
  </si>
  <si>
    <t>Réjuvénation</t>
  </si>
  <si>
    <t>Quasi-immortalité</t>
  </si>
  <si>
    <t>Transhumanisme génétique</t>
  </si>
  <si>
    <t>Mécanique</t>
  </si>
  <si>
    <t>Electronique</t>
  </si>
  <si>
    <t>OGM</t>
  </si>
  <si>
    <t>Interface neurale</t>
  </si>
  <si>
    <t>Manipulations agricoles</t>
  </si>
  <si>
    <t>Manipulations animales</t>
  </si>
  <si>
    <t>Membres mécaniques</t>
  </si>
  <si>
    <t>Greffes mécaniques</t>
  </si>
  <si>
    <t>Upload</t>
  </si>
  <si>
    <t>Duplication</t>
  </si>
  <si>
    <t>Robot autonome</t>
  </si>
  <si>
    <t>Synthétique</t>
  </si>
  <si>
    <t>IA</t>
  </si>
  <si>
    <t>SuperIA</t>
  </si>
  <si>
    <t>HyperIA</t>
  </si>
  <si>
    <t>SingularityIA</t>
  </si>
  <si>
    <t>Corps de rechange</t>
  </si>
  <si>
    <t>Ascension numérique</t>
  </si>
  <si>
    <t>IA mentale</t>
  </si>
  <si>
    <t>Sonde de Neumann</t>
  </si>
  <si>
    <t>Pseudo-civilisation Neumann</t>
  </si>
  <si>
    <t>Miniaturisation</t>
  </si>
  <si>
    <t>Micro-robot</t>
  </si>
  <si>
    <t>Nano-robot</t>
  </si>
  <si>
    <t>Nuée nanorobotique</t>
  </si>
  <si>
    <t>Cannonière</t>
  </si>
  <si>
    <t>Dragueur de mine</t>
  </si>
  <si>
    <t>Mouilleur de mine</t>
  </si>
  <si>
    <t>internal_name</t>
  </si>
  <si>
    <t>name</t>
  </si>
  <si>
    <t>tech_type</t>
  </si>
  <si>
    <t>description</t>
  </si>
  <si>
    <t>tech_level</t>
  </si>
  <si>
    <t>modifiers</t>
  </si>
  <si>
    <t>difficulty</t>
  </si>
  <si>
    <t>price</t>
  </si>
  <si>
    <t>running_event</t>
  </si>
  <si>
    <t>running_event_probability</t>
  </si>
  <si>
    <t>end_event</t>
  </si>
  <si>
    <t>end_event_probability</t>
  </si>
  <si>
    <t>requisite</t>
  </si>
  <si>
    <t>Adaptation locale</t>
  </si>
  <si>
    <t>unlock</t>
  </si>
  <si>
    <t>Urbanisme sommaire</t>
  </si>
  <si>
    <t>local_adaptation</t>
  </si>
  <si>
    <t>urbanism_basic</t>
  </si>
  <si>
    <t>social</t>
  </si>
  <si>
    <t>Bidonville vertical, Résidences riches</t>
  </si>
  <si>
    <t>Retour de la société civile</t>
  </si>
  <si>
    <t>return_to_civil_society</t>
  </si>
  <si>
    <t>Urbanisme colonial</t>
  </si>
  <si>
    <t>urbanism_colonial</t>
  </si>
  <si>
    <t>urbanism</t>
  </si>
  <si>
    <t>biology</t>
  </si>
  <si>
    <t>Adaptation agricole</t>
  </si>
  <si>
    <t>farming_adaptation</t>
  </si>
  <si>
    <t>Agriculture écologique</t>
  </si>
  <si>
    <t>Hydroponie</t>
  </si>
  <si>
    <t>farming_intensive</t>
  </si>
  <si>
    <t>farming_ecological</t>
  </si>
  <si>
    <t>farming_hydroponic</t>
  </si>
  <si>
    <t>Alimentation de substitution</t>
  </si>
  <si>
    <t>Alimentation synthétique</t>
  </si>
  <si>
    <t>Aliments synthétiques de qualité</t>
  </si>
  <si>
    <t>industry_food_substitute</t>
  </si>
  <si>
    <t>industry_food_synthetic</t>
  </si>
  <si>
    <t>industry_food_quality_synth</t>
  </si>
  <si>
    <t>farming_basic_theory</t>
  </si>
  <si>
    <t>Théorie agricole basique</t>
  </si>
  <si>
    <t># FARMING</t>
  </si>
  <si>
    <t># INDUSTRY</t>
  </si>
  <si>
    <t># URBANISM</t>
  </si>
  <si>
    <t>industry</t>
  </si>
  <si>
    <t>food</t>
  </si>
  <si>
    <t>#</t>
  </si>
  <si>
    <t>END_OF_FILE</t>
  </si>
  <si>
    <t>energy_research</t>
  </si>
  <si>
    <t>Centrale électrique locale</t>
  </si>
  <si>
    <t>energy_local</t>
  </si>
  <si>
    <t>Solution énergétique locale</t>
  </si>
  <si>
    <t>Recherche énergétique</t>
  </si>
  <si>
    <t>Centrale énergétique polluante</t>
  </si>
  <si>
    <t>Energie fossile locale</t>
  </si>
  <si>
    <t>energy_fossil</t>
  </si>
  <si>
    <t>Energie propre</t>
  </si>
  <si>
    <t>energy_clean</t>
  </si>
  <si>
    <t>energy_biomass</t>
  </si>
  <si>
    <t>Energie d'origine biologique</t>
  </si>
  <si>
    <t>energetic</t>
  </si>
  <si>
    <t>Culture biogaz et biomasse</t>
  </si>
  <si>
    <t>Centrale énergétique moderne</t>
  </si>
  <si>
    <t>Centrale nucléaire</t>
  </si>
  <si>
    <t>energy_biomass_manipulation</t>
  </si>
  <si>
    <t>energy_biogaz_manipulation</t>
  </si>
  <si>
    <t>Algues productrices de biomasse</t>
  </si>
  <si>
    <t>Biomasse surcalorifique</t>
  </si>
  <si>
    <t>energy_modern</t>
  </si>
  <si>
    <t>Energie fossile moderne</t>
  </si>
  <si>
    <t>Centrale énergétique propre</t>
  </si>
  <si>
    <t>Mini-robot</t>
  </si>
  <si>
    <t>Modification génétique</t>
  </si>
  <si>
    <t>medecine</t>
  </si>
  <si>
    <t>genetic</t>
  </si>
  <si>
    <t>genetic_manipulation_farm</t>
  </si>
  <si>
    <t>genetic_manipulation_animals</t>
  </si>
  <si>
    <t>rejuvenation</t>
  </si>
  <si>
    <t>transhumanism</t>
  </si>
  <si>
    <t>bioaugmentation</t>
  </si>
  <si>
    <t>corps_change</t>
  </si>
  <si>
    <t>Recherche médicale</t>
  </si>
  <si>
    <t>modern_medicine</t>
  </si>
  <si>
    <t>medical_research</t>
  </si>
  <si>
    <t>genetic_manipulation</t>
  </si>
  <si>
    <t>quasi_immortality</t>
  </si>
  <si>
    <t xml:space="preserve">genetic_manipulation_farm, energy_biomass </t>
  </si>
  <si>
    <t>genetic_manipulation_animals, energy_biomass</t>
  </si>
  <si>
    <t># BIOLOGY</t>
  </si>
  <si>
    <t># ENERGY</t>
  </si>
  <si>
    <t># ELECTRONIC</t>
  </si>
  <si>
    <t>cerebral_hyperaugmentation</t>
  </si>
  <si>
    <t>Hyperaugmentation cérébrale</t>
  </si>
  <si>
    <t>electronic</t>
  </si>
  <si>
    <t>cybernetic</t>
  </si>
  <si>
    <t>neural_interface</t>
  </si>
  <si>
    <t>IA intégrée neurale</t>
  </si>
  <si>
    <t>neural_ia</t>
  </si>
  <si>
    <t>upload</t>
  </si>
  <si>
    <t>duplication</t>
  </si>
  <si>
    <t>numerical_ascension</t>
  </si>
  <si>
    <t>Greffes cybernétiques</t>
  </si>
  <si>
    <t>Prothèse mécanique</t>
  </si>
  <si>
    <t>mechanical_prosthesis</t>
  </si>
  <si>
    <t>cybernetic_transplant</t>
  </si>
  <si>
    <t>mechanic</t>
  </si>
  <si>
    <t>autonomous_robot</t>
  </si>
  <si>
    <t>Androïd</t>
  </si>
  <si>
    <t>android</t>
  </si>
  <si>
    <t>robotic</t>
  </si>
  <si>
    <t>ia</t>
  </si>
  <si>
    <t># CYBERNETIC</t>
  </si>
  <si>
    <t>ia_super</t>
  </si>
  <si>
    <t>ia_hyper</t>
  </si>
  <si>
    <t>ia_singularity</t>
  </si>
  <si>
    <t>Capacités de Neumann étendues</t>
  </si>
  <si>
    <t># NANOROBOT</t>
  </si>
  <si>
    <t>miniaturisation</t>
  </si>
  <si>
    <t>robot_mini</t>
  </si>
  <si>
    <t>robot_micro</t>
  </si>
  <si>
    <t>robot_nano</t>
  </si>
  <si>
    <t>nanorobotic</t>
  </si>
  <si>
    <t>Mini-robot recycleur</t>
  </si>
  <si>
    <t>robot_mini_recycler</t>
  </si>
  <si>
    <t>Mini-robot nettoyeur</t>
  </si>
  <si>
    <t>robot_mini_cleaner</t>
  </si>
  <si>
    <t>military</t>
  </si>
  <si>
    <t>robot_micro_medical</t>
  </si>
  <si>
    <t>robot_micro_cleaner</t>
  </si>
  <si>
    <t>robot_micro_recycler</t>
  </si>
  <si>
    <t>robot_micro_industrial</t>
  </si>
  <si>
    <t>robot_micro_antiswarm</t>
  </si>
  <si>
    <t>robot_nano_medical</t>
  </si>
  <si>
    <t>robot_nano_cleaner</t>
  </si>
  <si>
    <t>robot_nano_recycler</t>
  </si>
  <si>
    <t>robot_nano_industrial</t>
  </si>
  <si>
    <t>robot_nano_replicator</t>
  </si>
  <si>
    <t>robot_nano_antiswarm</t>
  </si>
  <si>
    <t>robot_nano_swarm</t>
  </si>
  <si>
    <t># NEUMANN</t>
  </si>
  <si>
    <t>Micro-robot médical</t>
  </si>
  <si>
    <t>Micro-robot nettoyeur</t>
  </si>
  <si>
    <t>Micro-robot recycleur</t>
  </si>
  <si>
    <t>Micro-robot industriel</t>
  </si>
  <si>
    <t>Micro-robot anti-nuée</t>
  </si>
  <si>
    <t>Nano-robot médical</t>
  </si>
  <si>
    <t>Nano-robot nettoyeur</t>
  </si>
  <si>
    <t>Nano-robot recycleur</t>
  </si>
  <si>
    <t>Nano-robot industriel</t>
  </si>
  <si>
    <t>Nano-robot replicateur</t>
  </si>
  <si>
    <t>Nano-robot anti-nuée</t>
  </si>
  <si>
    <t>neumann_probe</t>
  </si>
  <si>
    <t>neumann_extended</t>
  </si>
  <si>
    <t>neumann_civilisation</t>
  </si>
  <si>
    <t>neumann</t>
  </si>
  <si>
    <t>COLONIAL</t>
  </si>
  <si>
    <t>CORPORATE</t>
  </si>
  <si>
    <t>POST SCARCITY</t>
  </si>
  <si>
    <t>SYNTHETIC</t>
  </si>
  <si>
    <t>Développer sa colonie</t>
  </si>
  <si>
    <t>Etablir quelques premières colonies</t>
  </si>
  <si>
    <t>Créer des routes spatiales</t>
  </si>
  <si>
    <t>Coloniser massivement</t>
  </si>
  <si>
    <t>Commencer à explorer son secteur</t>
  </si>
  <si>
    <t>Tout explorer</t>
  </si>
  <si>
    <t>Faire face aux menaces des ultra-techs</t>
  </si>
  <si>
    <t>Fin du jeu</t>
  </si>
  <si>
    <t>Envoyer des colonisateurs lointains</t>
  </si>
  <si>
    <t>Satisfaire tous les besoins de la population</t>
  </si>
  <si>
    <t>Soutenir le marché public</t>
  </si>
  <si>
    <t>Créer le marché galactique</t>
  </si>
  <si>
    <t>Réunir l'assemblée stellaire</t>
  </si>
  <si>
    <t>Fournir les flottes de cargos pour le contrôle du marché</t>
  </si>
  <si>
    <t>Etablir une utopie</t>
  </si>
  <si>
    <t>IDEES :</t>
  </si>
  <si>
    <t>Black Market</t>
  </si>
  <si>
    <t>Fission nucléaire</t>
  </si>
  <si>
    <t>Fusion nucléaire</t>
  </si>
  <si>
    <t>Antimatière</t>
  </si>
  <si>
    <t>energy_fusion</t>
  </si>
  <si>
    <t>energy_fission</t>
  </si>
  <si>
    <t>energy_antimater</t>
  </si>
  <si>
    <t>Réacteur antimatière</t>
  </si>
  <si>
    <t>Réacteur à fusion</t>
  </si>
  <si>
    <t>Moteur à hydrogène</t>
  </si>
  <si>
    <t>Superconducteurs</t>
  </si>
  <si>
    <t>Hyperconducteurs</t>
  </si>
  <si>
    <t>Superconducteurs avancés</t>
  </si>
  <si>
    <t>Hyperconducteurs avancés</t>
  </si>
  <si>
    <t>Peinture solaire</t>
  </si>
  <si>
    <t>Transmission micro-onde</t>
  </si>
  <si>
    <t>Ordinateur Quantique</t>
  </si>
  <si>
    <t>Hologramme</t>
  </si>
  <si>
    <t>Projection holographique</t>
  </si>
  <si>
    <t>Internet planétaire</t>
  </si>
  <si>
    <t>Internet sectoriel</t>
  </si>
  <si>
    <t>Internet global</t>
  </si>
  <si>
    <t>IA dédié</t>
  </si>
  <si>
    <t>IA sentiente</t>
  </si>
  <si>
    <t>IA créative</t>
  </si>
  <si>
    <t>IA Chaméléon</t>
  </si>
  <si>
    <t>Robot Chaméléon</t>
  </si>
  <si>
    <t>IA :  hack | bug |recodage aléatoire | révolte | ultimatum</t>
  </si>
  <si>
    <t>Polymères intelligents</t>
  </si>
  <si>
    <t>Tissu autonettoyants</t>
  </si>
  <si>
    <t>Tissu en spray</t>
  </si>
  <si>
    <t>Tissu adaptatif</t>
  </si>
  <si>
    <t>Implant d'euphorie</t>
  </si>
  <si>
    <t>Neurostimulant</t>
  </si>
  <si>
    <t>Monde micro-miniature</t>
  </si>
  <si>
    <t>Projection rétinienne</t>
  </si>
  <si>
    <t>Signal infrarouge</t>
  </si>
  <si>
    <t>Encryptions</t>
  </si>
  <si>
    <t>Communications par neutrinos</t>
  </si>
  <si>
    <t>Communications par vortex</t>
  </si>
  <si>
    <t>Communications par intrication quantique</t>
  </si>
  <si>
    <t>Traducteur universel</t>
  </si>
  <si>
    <t>Traducteur automatique</t>
  </si>
  <si>
    <t>Traducteur natif</t>
  </si>
  <si>
    <t>Implant neural traducteur</t>
  </si>
  <si>
    <t>Implant neural de coercition</t>
  </si>
  <si>
    <t>Paradis informationnel</t>
  </si>
  <si>
    <t>Contrôle des accès à l'internet</t>
  </si>
  <si>
    <t>Processeur de pensée neurale</t>
  </si>
  <si>
    <t>Traductions neurales</t>
  </si>
  <si>
    <t>Suite de réalité virtuelle</t>
  </si>
  <si>
    <t>Implant de réalité virtuelle</t>
  </si>
  <si>
    <t>Casque de réalité virtuelle</t>
  </si>
  <si>
    <t>Casque de vision hyperspectral</t>
  </si>
  <si>
    <t>Casque senseur électromagnétique</t>
  </si>
  <si>
    <t>Ultrascanner</t>
  </si>
  <si>
    <t>Laboratoire mobile</t>
  </si>
  <si>
    <t>Laboratoire portable</t>
  </si>
  <si>
    <t>Robot domestique</t>
  </si>
  <si>
    <t>Electroménager intelligent</t>
  </si>
  <si>
    <t>Environnement domestiqur controlé</t>
  </si>
  <si>
    <t>Autocuisine</t>
  </si>
  <si>
    <t>Douche hydrosonique</t>
  </si>
  <si>
    <t>Composants Electroniques</t>
  </si>
  <si>
    <t>Biens de consommation rudimentaires</t>
  </si>
  <si>
    <t>Food</t>
  </si>
  <si>
    <t>Nourriture de substitution</t>
  </si>
  <si>
    <t>Nourriture synthétique</t>
  </si>
  <si>
    <t>Nourriture de luxe</t>
  </si>
  <si>
    <t>LOW</t>
  </si>
  <si>
    <t>MID</t>
  </si>
  <si>
    <t>HIGH</t>
  </si>
  <si>
    <t>DEGEN</t>
  </si>
  <si>
    <t>ULTRA</t>
  </si>
  <si>
    <t>SYNGULARITY</t>
  </si>
  <si>
    <t>Equipement de survie</t>
  </si>
  <si>
    <t>Machines agricoles</t>
  </si>
  <si>
    <t>Robot agricol</t>
  </si>
  <si>
    <t>Survival</t>
  </si>
  <si>
    <t>Eau</t>
  </si>
  <si>
    <t>Oxygène</t>
  </si>
  <si>
    <t>Vêtements rudimentaires</t>
  </si>
  <si>
    <t>Vêtements luxueux</t>
  </si>
  <si>
    <t>Vêtements autonettoyants</t>
  </si>
  <si>
    <t>Vêtements adaptatif</t>
  </si>
  <si>
    <t>Transports</t>
  </si>
  <si>
    <t>Transports collectifs</t>
  </si>
  <si>
    <t>Avions</t>
  </si>
  <si>
    <t>Voitures</t>
  </si>
  <si>
    <t>Ordinateurs Low Tech</t>
  </si>
  <si>
    <t>Ordinateurs Middle-Tech</t>
  </si>
  <si>
    <t>Ordinateurs High-Tech</t>
  </si>
  <si>
    <t>Ordinateurs Ultra-Tech</t>
  </si>
  <si>
    <t>Ordinateurs Singularity-Tech</t>
  </si>
  <si>
    <t>Nourriture standard</t>
  </si>
  <si>
    <t>Navette spatiale</t>
  </si>
  <si>
    <t>Terraformation</t>
  </si>
  <si>
    <t>Boisement massif</t>
  </si>
  <si>
    <t>Population animale</t>
  </si>
  <si>
    <t>Ingénérie environnementale</t>
  </si>
  <si>
    <t>Manipulation environnementale</t>
  </si>
  <si>
    <t>Miroir orbital</t>
  </si>
  <si>
    <t>Ombrelle orbitale</t>
  </si>
  <si>
    <t>Cité flottante</t>
  </si>
  <si>
    <t>terraformation</t>
  </si>
  <si>
    <t>Déplacement de trou noir</t>
  </si>
  <si>
    <t>Génération de trou noir</t>
  </si>
  <si>
    <t>High-Energy Laser</t>
  </si>
  <si>
    <t xml:space="preserve">Infrared Lasers </t>
  </si>
  <si>
    <t>Blue-Green lasers</t>
  </si>
  <si>
    <t>distance et pénétration atmosphérique</t>
  </si>
  <si>
    <t>Ultraviolet Lasers</t>
  </si>
  <si>
    <t>distance</t>
  </si>
  <si>
    <t>énergie réduite</t>
  </si>
  <si>
    <t>Point Defense Laser</t>
  </si>
  <si>
    <t>Area Defense Laser</t>
  </si>
  <si>
    <t>Strike Laser</t>
  </si>
  <si>
    <t>Gatling Laser</t>
  </si>
  <si>
    <t>Laser Cannon</t>
  </si>
  <si>
    <t>X-Ray Lasers</t>
  </si>
  <si>
    <t>Gamma-Ray Lasers</t>
  </si>
  <si>
    <t>anti-bio ?</t>
  </si>
  <si>
    <t>Electrolasers</t>
  </si>
  <si>
    <t xml:space="preserve">Microwave Area Denial </t>
  </si>
  <si>
    <t>Microwave Disruptor</t>
  </si>
  <si>
    <t>anti-bio</t>
  </si>
  <si>
    <t>anti-electronic</t>
  </si>
  <si>
    <t>Electrothermal-chemical gun</t>
  </si>
  <si>
    <t>Gauss</t>
  </si>
  <si>
    <t>Gyrojet ammo</t>
  </si>
  <si>
    <t>Infrared Homing Ammo</t>
  </si>
  <si>
    <t>Intelligent ammos</t>
  </si>
  <si>
    <t>HUD intégration</t>
  </si>
  <si>
    <t>Lunette multispectrale</t>
  </si>
  <si>
    <t>Calculateur de visée</t>
  </si>
  <si>
    <t>Analyseur de point faible</t>
  </si>
  <si>
    <t>Réseau tactique de commandement</t>
  </si>
  <si>
    <t>Implant neural avec bras articulé</t>
  </si>
  <si>
    <t>Arme sur harnais stabilisé</t>
  </si>
  <si>
    <t>Ordinateur de diagnostique</t>
  </si>
  <si>
    <t>Détecteur d'IFF</t>
  </si>
  <si>
    <t>Trépied controlable à distance</t>
  </si>
  <si>
    <t>Trépied Autotourelle</t>
  </si>
  <si>
    <t>Arme montée sur épaule</t>
  </si>
  <si>
    <t>Exosquelette</t>
  </si>
  <si>
    <t>Mule de ravitaillement</t>
  </si>
  <si>
    <t>Mule de combat</t>
  </si>
  <si>
    <t>Armor-Piercing Hard Core (APHC)</t>
  </si>
  <si>
    <t>Armor-Piercing Discarding-Sabot (APDS)</t>
  </si>
  <si>
    <t>Armor-Piercing Enhanced Penetrator
(APEP)</t>
  </si>
  <si>
    <t>Armor-Piercing Hardcore Explosive
(APHEX)</t>
  </si>
  <si>
    <t>High Explosive (HE)</t>
  </si>
  <si>
    <t>High Explosive Concussion
(HEC)</t>
  </si>
  <si>
    <t>Hollow-Point (HP)</t>
  </si>
  <si>
    <t>Smart Explosively Forged Projectile
(SEFOP)</t>
  </si>
  <si>
    <t>Thermobaric</t>
  </si>
  <si>
    <t>Munition à décharge électrique</t>
  </si>
  <si>
    <t>Mininuke</t>
  </si>
  <si>
    <t>Micro-Antimatter Warheads</t>
  </si>
  <si>
    <t>EMP</t>
  </si>
  <si>
    <t>Arme à vortex</t>
  </si>
  <si>
    <t>Fumigène anti-infra</t>
  </si>
  <si>
    <t>Fumigène réfléchissant</t>
  </si>
  <si>
    <t>Munition rongeuse de métal</t>
  </si>
  <si>
    <t>Vibrolame</t>
  </si>
  <si>
    <t>Bot de combat</t>
  </si>
  <si>
    <t>Armure en kevlar</t>
  </si>
  <si>
    <t>Armure en nanodiamant</t>
  </si>
  <si>
    <t>Armure en nanocarbone</t>
  </si>
  <si>
    <t>Armure ablative</t>
  </si>
  <si>
    <t>Armure réflective</t>
  </si>
  <si>
    <t>Diplomatic Corps</t>
  </si>
  <si>
    <t>Interstellar Trade Commission</t>
  </si>
  <si>
    <t>Free Trade League</t>
  </si>
  <si>
    <t>Mercenary Companies</t>
  </si>
  <si>
    <t>Moteur ionique (argon)</t>
  </si>
  <si>
    <t>Moteur ionique (xénon)</t>
  </si>
  <si>
    <t>Moteur ionique (cadmium)</t>
  </si>
  <si>
    <t>Moteur à fission</t>
  </si>
  <si>
    <t>Propulsion nucléaire pulsée</t>
  </si>
  <si>
    <t>Moteur à fusion</t>
  </si>
  <si>
    <t>Moteur thermique à antimatière</t>
  </si>
  <si>
    <t>Moteur à antimatière pure</t>
  </si>
  <si>
    <t>Voile solaire</t>
  </si>
  <si>
    <t>Voile à projecteur laser</t>
  </si>
  <si>
    <t>Voile magnétique</t>
  </si>
  <si>
    <t>Moteur à ergols liquides</t>
  </si>
  <si>
    <t>Fronde orbitale</t>
  </si>
  <si>
    <t>R = Square root of [1 - (V/C)2]</t>
  </si>
  <si>
    <t>Here, R is the time rate experienced on board ship, V is the ship’s</t>
  </si>
  <si>
    <t>velocity, and C is lightspeed. Some representative values:</t>
  </si>
  <si>
    <t>Time Dilation Table</t>
  </si>
  <si>
    <t xml:space="preserve"> Time Rate</t>
  </si>
  <si>
    <t>Velocity (c)</t>
  </si>
  <si>
    <t>0.25</t>
  </si>
  <si>
    <t>0.968</t>
  </si>
  <si>
    <t>0.50</t>
  </si>
  <si>
    <t>0.866</t>
  </si>
  <si>
    <t>0.75</t>
  </si>
  <si>
    <t>0.661</t>
  </si>
  <si>
    <t>0.90</t>
  </si>
  <si>
    <t>0.436</t>
  </si>
  <si>
    <t>0.95</t>
  </si>
  <si>
    <t>0.312</t>
  </si>
  <si>
    <t>0.99</t>
  </si>
  <si>
    <t>0.141</t>
  </si>
  <si>
    <t>0.999</t>
  </si>
  <si>
    <t>0.045</t>
  </si>
  <si>
    <t>0.9999</t>
  </si>
  <si>
    <t>0.014</t>
  </si>
  <si>
    <t>Cockpit</t>
  </si>
  <si>
    <t>Stabilisation de mini trou noir</t>
  </si>
  <si>
    <t>Génération de vortex</t>
  </si>
  <si>
    <t>Passerelle</t>
  </si>
  <si>
    <t>Ordinateur de bord</t>
  </si>
  <si>
    <t>Support de vie</t>
  </si>
  <si>
    <t>test ?</t>
  </si>
  <si>
    <t>tech_type2</t>
  </si>
  <si>
    <t>Or</t>
  </si>
  <si>
    <t>Argent</t>
  </si>
  <si>
    <t>Cuivre</t>
  </si>
  <si>
    <t>Zinc</t>
  </si>
  <si>
    <t>Plomb</t>
  </si>
  <si>
    <t>métaux stratégiques</t>
  </si>
  <si>
    <t>métaux rares</t>
  </si>
  <si>
    <t>Cobalt</t>
  </si>
  <si>
    <t>Smartphones, ordinateurs, aimants</t>
  </si>
  <si>
    <t>Germanium</t>
  </si>
  <si>
    <t>Photovoltaïque, fibre optique</t>
  </si>
  <si>
    <t>Béryllium</t>
  </si>
  <si>
    <t>Télécom et électronique</t>
  </si>
  <si>
    <t>Bismuth</t>
  </si>
  <si>
    <t>Borate</t>
  </si>
  <si>
    <t>Verre et céramique</t>
  </si>
  <si>
    <t>Baryte</t>
  </si>
  <si>
    <t>Industrie du verre, radioprotection</t>
  </si>
  <si>
    <t>Charbon à coke</t>
  </si>
  <si>
    <t>Sidérurgie</t>
  </si>
  <si>
    <t>Spath fluor</t>
  </si>
  <si>
    <t>Métallurgie, céramique, optique</t>
  </si>
  <si>
    <t>Gallium</t>
  </si>
  <si>
    <t>Silicium métal</t>
  </si>
  <si>
    <t>Panneaux photovoltaïques</t>
  </si>
  <si>
    <t>Platine</t>
  </si>
  <si>
    <t>Catalyseur, bijouterie</t>
  </si>
  <si>
    <t>Magnésium</t>
  </si>
  <si>
    <t>Alliage d’aluminium</t>
  </si>
  <si>
    <t>Indium</t>
  </si>
  <si>
    <t>Puces électroniques</t>
  </si>
  <si>
    <t>Graphite naturel</t>
  </si>
  <si>
    <t>Véhicule électrique, industrie nucléaire</t>
  </si>
  <si>
    <t>Niobium</t>
  </si>
  <si>
    <t>Véhicule électrique, satellite</t>
  </si>
  <si>
    <t>Tantale</t>
  </si>
  <si>
    <t>Condensateurs</t>
  </si>
  <si>
    <t>Tungstene</t>
  </si>
  <si>
    <t>Outillage de précision, blindage, électricité</t>
  </si>
  <si>
    <t>Antimoine</t>
  </si>
  <si>
    <t>Industrie mécanique, additif durcissant</t>
  </si>
  <si>
    <t>Palladium</t>
  </si>
  <si>
    <t>Bijouterie</t>
  </si>
  <si>
    <t>Rhodium</t>
  </si>
  <si>
    <t>Vanadium</t>
  </si>
  <si>
    <t>Aciers spéciaux, industrie spatiale</t>
  </si>
  <si>
    <t>terres rares</t>
  </si>
  <si>
    <t>Europium</t>
  </si>
  <si>
    <t>Réacteurs nucléaires, éclairage, géochimie</t>
  </si>
  <si>
    <t>Gadolinium</t>
  </si>
  <si>
    <t>Tubes cathodiques</t>
  </si>
  <si>
    <t>Terbium</t>
  </si>
  <si>
    <t>Aimants permanents</t>
  </si>
  <si>
    <t>Dysprosium</t>
  </si>
  <si>
    <t>Moteurs hybrides, aimants</t>
  </si>
  <si>
    <t>Holmium</t>
  </si>
  <si>
    <t>Lasers, supraconducteurs</t>
  </si>
  <si>
    <t>Erbium</t>
  </si>
  <si>
    <t>Médecine nucléaire, optique</t>
  </si>
  <si>
    <t>Thulium</t>
  </si>
  <si>
    <t>Radiographie, laser, supraconducteur</t>
  </si>
  <si>
    <t>Ytterbium</t>
  </si>
  <si>
    <t>Aciers inoxydables</t>
  </si>
  <si>
    <t>Lutécium</t>
  </si>
  <si>
    <t>Émetteur de rayonnement bêta</t>
  </si>
  <si>
    <t>Yttrium</t>
  </si>
  <si>
    <t>Réserve de valeur, industrie du luxe et des technologies de pointe.</t>
  </si>
  <si>
    <t>Réserve de valeur, industrie du luxe, médecine (argent colloïdal), filtration de l’eau.</t>
  </si>
  <si>
    <t>Moteur électrique, industrie électrique, électronique, Bâtiment et transport.</t>
  </si>
  <si>
    <t>Galvanisation des aciers, alliages de fonderie</t>
  </si>
  <si>
    <t>Batterie électrique, industrie nucléaire, métallurgie.</t>
  </si>
  <si>
    <t>Générateur thermoélectrique, supraconducteur</t>
  </si>
  <si>
    <t>Semi-conducteur, diodes photoluminescentes</t>
  </si>
  <si>
    <t>Piles à combustibles, aimants, alliages supraconducteur</t>
  </si>
  <si>
    <t>final ?</t>
  </si>
  <si>
    <t>Métaux communs</t>
  </si>
  <si>
    <t>Batterie au graphène</t>
  </si>
  <si>
    <t>Titane</t>
  </si>
  <si>
    <t>Fer</t>
  </si>
  <si>
    <t>Aluminium</t>
  </si>
  <si>
    <t>Conducteur électrique</t>
  </si>
  <si>
    <t>Conducteur électrique+ , aéronautique</t>
  </si>
  <si>
    <t>&gt; Acier</t>
  </si>
  <si>
    <t>Batterie, munitions</t>
  </si>
  <si>
    <t>Superalliage</t>
  </si>
  <si>
    <t>aéronautique</t>
  </si>
  <si>
    <t xml:space="preserve">Néodyme </t>
  </si>
  <si>
    <t>sector_type</t>
  </si>
  <si>
    <t>color_indicator</t>
  </si>
  <si>
    <t>standard</t>
  </si>
  <si>
    <t>wilderness</t>
  </si>
  <si>
    <t>empty</t>
  </si>
  <si>
    <t>grey</t>
  </si>
  <si>
    <t>blue</t>
  </si>
  <si>
    <t>green</t>
  </si>
  <si>
    <t>white</t>
  </si>
  <si>
    <t>black</t>
  </si>
  <si>
    <t>border</t>
  </si>
  <si>
    <t>seed</t>
  </si>
  <si>
    <t>nb_sectors_axe_x</t>
  </si>
  <si>
    <t>nb_sectors_axe_y</t>
  </si>
  <si>
    <t xml:space="preserve"> # Need to have 6 digits and not starting with a 0</t>
  </si>
  <si>
    <t>force_empty_border_sectors</t>
  </si>
  <si>
    <t>True</t>
  </si>
  <si>
    <t>forced_native_sectors</t>
  </si>
  <si>
    <t>Value</t>
  </si>
  <si>
    <t>Map Generator Properties</t>
  </si>
  <si>
    <t>probabilities</t>
  </si>
  <si>
    <t># Some sectors are force placed by the global settings (starting and border). Therefore, no need to add random chance to spawn them</t>
  </si>
  <si>
    <t># For admin visualisation only</t>
  </si>
  <si>
    <t># Number of natives sectors forcefully placed on the map</t>
  </si>
  <si>
    <t>prevent_natives_sectors_on_borders</t>
  </si>
  <si>
    <t>prevent_natives_sectors_direct_neighbors</t>
  </si>
  <si>
    <t>prevent_natives_sectors_diagonal_neighbors</t>
  </si>
  <si>
    <t># Border of the map will have a special type of sector of declining density of systems</t>
  </si>
  <si>
    <t>native</t>
  </si>
  <si>
    <t>corner</t>
  </si>
  <si>
    <t>void_centered</t>
  </si>
  <si>
    <t>cluster</t>
  </si>
  <si>
    <t>min_systems</t>
  </si>
  <si>
    <t>max_systems</t>
  </si>
  <si>
    <t>min_natives_start</t>
  </si>
  <si>
    <t>max_natives_start</t>
  </si>
  <si>
    <t>system_type</t>
  </si>
  <si>
    <t>O</t>
  </si>
  <si>
    <t>B</t>
  </si>
  <si>
    <t>A</t>
  </si>
  <si>
    <t>F</t>
  </si>
  <si>
    <t>G</t>
  </si>
  <si>
    <t>K</t>
  </si>
  <si>
    <t>M</t>
  </si>
  <si>
    <t>giant</t>
  </si>
  <si>
    <t>white_dwarf</t>
  </si>
  <si>
    <t>supergiant</t>
  </si>
  <si>
    <t>neutron</t>
  </si>
  <si>
    <t>pulsar</t>
  </si>
  <si>
    <t>magnetar</t>
  </si>
  <si>
    <t>supernova</t>
  </si>
  <si>
    <t>black_hole</t>
  </si>
  <si>
    <t>wolf_rayet</t>
  </si>
  <si>
    <t>nebula</t>
  </si>
  <si>
    <t>none</t>
  </si>
  <si>
    <t>realistic</t>
  </si>
  <si>
    <t>solar_type_probability_supergiant</t>
  </si>
  <si>
    <t>solar_type_probability_giant</t>
  </si>
  <si>
    <t>solar_type_probability_O</t>
  </si>
  <si>
    <t>solar_type_probability_B</t>
  </si>
  <si>
    <t>solar_type_probability_A</t>
  </si>
  <si>
    <t>solar_type_probability_F</t>
  </si>
  <si>
    <t>solar_type_probability_G</t>
  </si>
  <si>
    <t>solar_type_probability_K</t>
  </si>
  <si>
    <t>solar_type_probability_M</t>
  </si>
  <si>
    <t>solar_type_probability_wolf_rayet</t>
  </si>
  <si>
    <t>solar_type_probability_supernova</t>
  </si>
  <si>
    <t>solar_type_probability_nebula</t>
  </si>
  <si>
    <t>solar_type_probability_white_dwarf</t>
  </si>
  <si>
    <t>solar_type_probability_neutron</t>
  </si>
  <si>
    <t>solar_type_probability_pulsar</t>
  </si>
  <si>
    <t>solar_type_probability_magnetar</t>
  </si>
  <si>
    <t>solar_type_probability_black_hole</t>
  </si>
  <si>
    <t>solar_type_probability_none</t>
  </si>
  <si>
    <t># The type corresponding in MG_suns will be found dynamically in the code</t>
  </si>
  <si>
    <t>habitable_good</t>
  </si>
  <si>
    <t>habitable_medium</t>
  </si>
  <si>
    <t>habitable_poor</t>
  </si>
  <si>
    <t>prob_oort_cloud</t>
  </si>
  <si>
    <t>prob_asteroid_belt</t>
  </si>
  <si>
    <t># System composition</t>
  </si>
  <si>
    <t>habitable_gaia</t>
  </si>
  <si>
    <t>resources_rich</t>
  </si>
  <si>
    <t>scientific</t>
  </si>
  <si>
    <t>gas_rich</t>
  </si>
  <si>
    <t># hydrogen ?</t>
  </si>
  <si>
    <t>Rhénium</t>
  </si>
  <si>
    <t>aérospatiale, avion de chasse, avion de ligne</t>
  </si>
  <si>
    <t>2,5 millions de tonnes</t>
  </si>
  <si>
    <t>49 tonnes</t>
  </si>
  <si>
    <t>C'est le métal le plus difficile à obtenir au monde ; il permet aux turboréacteurs de résister aux plus hautes températures.</t>
  </si>
  <si>
    <t>Matière</t>
  </si>
  <si>
    <t>première</t>
  </si>
  <si>
    <t>Applications</t>
  </si>
  <si>
    <t>(résumé)</t>
  </si>
  <si>
    <t>Réserves</t>
  </si>
  <si>
    <t>prouvées</t>
  </si>
  <si>
    <t>Production</t>
  </si>
  <si>
    <t>annuelle</t>
  </si>
  <si>
    <t>Observations/</t>
  </si>
  <si>
    <t>remarques</t>
  </si>
  <si>
    <t>Hélium</t>
  </si>
  <si>
    <t>Recherche scientifique</t>
  </si>
  <si>
    <t>Nécessaire à la recherche scientifique et aux grands programmes spatiaux.</t>
  </si>
  <si>
    <t>4,2 milliards de m3</t>
  </si>
  <si>
    <t>180 millions de m3</t>
  </si>
  <si>
    <t>Uranium</t>
  </si>
  <si>
    <t>énergie, armement</t>
  </si>
  <si>
    <t>54 000 tonnes</t>
  </si>
  <si>
    <t>Utilisé dans l'industrie nucléaire.</t>
  </si>
  <si>
    <t>électronique, énergie</t>
  </si>
  <si>
    <t>640 tonnes</t>
  </si>
  <si>
    <t>11 tonnes</t>
  </si>
  <si>
    <t>Indispensable aux écrans tactiles et panneaux solaires photovoltaïques.</t>
  </si>
  <si>
    <t>https://fr.wikipedia.org/wiki/Mati%C3%A8res_premi%C3%A8res_critiques</t>
  </si>
  <si>
    <t>Biens de consommation modernes</t>
  </si>
  <si>
    <t>Biens de consommation avancés</t>
  </si>
  <si>
    <t>Moteur</t>
  </si>
  <si>
    <t>Terres rares</t>
  </si>
  <si>
    <t>Supraconducteurs</t>
  </si>
  <si>
    <t>Méthane</t>
  </si>
  <si>
    <t>(Métaux et gaz)</t>
  </si>
  <si>
    <t>Hydrocarbure</t>
  </si>
  <si>
    <t>Uranium enrichi</t>
  </si>
  <si>
    <t>Orichalque</t>
  </si>
  <si>
    <t>(fictif)</t>
  </si>
  <si>
    <t>Acier</t>
  </si>
  <si>
    <t>Graphite</t>
  </si>
  <si>
    <t>Super-Alliages</t>
  </si>
  <si>
    <t>Hyper-Alliages</t>
  </si>
  <si>
    <t>Refroidissement par superfluide</t>
  </si>
  <si>
    <t>Androïde de combat</t>
  </si>
  <si>
    <t>Réalité augmentée</t>
  </si>
  <si>
    <t>Mini-Robot</t>
  </si>
  <si>
    <t>Micro-Robot</t>
  </si>
  <si>
    <t>Nano-Robot</t>
  </si>
  <si>
    <t>Intrication quantique</t>
  </si>
  <si>
    <t>Communicateurs intriqués</t>
  </si>
  <si>
    <t>Alliages</t>
  </si>
  <si>
    <t>Plastique</t>
  </si>
  <si>
    <t>Tungsten</t>
  </si>
  <si>
    <t>Supraconducteur ambiant</t>
  </si>
  <si>
    <t>(Moteurs+)</t>
  </si>
  <si>
    <t>Hélium3</t>
  </si>
  <si>
    <t>violet</t>
  </si>
  <si>
    <t>yellow</t>
  </si>
  <si>
    <t>orange</t>
  </si>
  <si>
    <t>red</t>
  </si>
  <si>
    <t>solar_type</t>
  </si>
  <si>
    <t>system_type_probability_realistic</t>
  </si>
  <si>
    <t>system_type_probability_standard</t>
  </si>
  <si>
    <t>system_type_probability_wilderness</t>
  </si>
  <si>
    <t>system_type_probability_native</t>
  </si>
  <si>
    <t>system_type_probability_habitable_gaia</t>
  </si>
  <si>
    <t>system_type_probability_habitable_good</t>
  </si>
  <si>
    <t>system_type_probability_habitable_medium</t>
  </si>
  <si>
    <t>system_type_probability_habitable_poor</t>
  </si>
  <si>
    <t>system_type_probability_resources_rich</t>
  </si>
  <si>
    <t>system_type_probability_gas_rich</t>
  </si>
  <si>
    <t>system_type_probability_scientific</t>
  </si>
  <si>
    <t># SYSTEMS TYPES</t>
  </si>
  <si>
    <t># FORCED SYSTEM TYPES</t>
  </si>
  <si>
    <t># Average probability per sector</t>
  </si>
  <si>
    <t># AVERAGE NB FOR X SYSTEM</t>
  </si>
  <si>
    <t>prob_telluric_0</t>
  </si>
  <si>
    <t>prob_telluric_1</t>
  </si>
  <si>
    <t>prob_telluric_2</t>
  </si>
  <si>
    <t>prob_telluric_3</t>
  </si>
  <si>
    <t>prob_telluric_4</t>
  </si>
  <si>
    <t>prob_planetoid_0</t>
  </si>
  <si>
    <t>prob_planetoid_1</t>
  </si>
  <si>
    <t>prob_planetoid_2</t>
  </si>
  <si>
    <t>prob_jovian_0</t>
  </si>
  <si>
    <t>prob_jovian_1</t>
  </si>
  <si>
    <t>prob_jovian_2</t>
  </si>
  <si>
    <t>prob_jovian_3</t>
  </si>
  <si>
    <t>prob_jovian_4</t>
  </si>
  <si>
    <t>danger</t>
  </si>
  <si>
    <t>system_type_probability_danger</t>
  </si>
  <si>
    <t>Super-Reflecting/Refracting Metamaterials</t>
  </si>
  <si>
    <t>Substrate Independence</t>
  </si>
  <si>
    <t>Optical computing</t>
  </si>
  <si>
    <t>Morphogénèse microrobotique</t>
  </si>
  <si>
    <t>Morphogénèse nanorobotique</t>
  </si>
  <si>
    <t>mortar</t>
  </si>
  <si>
    <t>howitzer</t>
  </si>
  <si>
    <t>cannon</t>
  </si>
  <si>
    <t>Mortier</t>
  </si>
  <si>
    <t>Obusier</t>
  </si>
  <si>
    <t>Canon</t>
  </si>
  <si>
    <t>Anti-char portatif</t>
  </si>
  <si>
    <t>Armes primitives</t>
  </si>
  <si>
    <t>Armes improvisées</t>
  </si>
  <si>
    <t>Armes civiles</t>
  </si>
  <si>
    <t>small_arms</t>
  </si>
  <si>
    <t>small_arms_primitive</t>
  </si>
  <si>
    <t>small_arms_improvised</t>
  </si>
  <si>
    <t>small_arms_civilian</t>
  </si>
  <si>
    <t>armored_car</t>
  </si>
  <si>
    <t>INFANTRY</t>
  </si>
  <si>
    <t>LIGHT ART</t>
  </si>
  <si>
    <t>Personnel</t>
  </si>
  <si>
    <t>Armes</t>
  </si>
  <si>
    <t>Anti-char</t>
  </si>
  <si>
    <t>MEDIUM ART</t>
  </si>
  <si>
    <t>HEAVY ART</t>
  </si>
  <si>
    <t># PORTABLE AA</t>
  </si>
  <si>
    <t># TRANSPORT</t>
  </si>
  <si>
    <t>tech_level_start_appearing_prototype</t>
  </si>
  <si>
    <t>tech_level_stop_appearing_prototype</t>
  </si>
  <si>
    <t>PROTOTYPE</t>
  </si>
  <si>
    <t>APPEARENCE</t>
  </si>
  <si>
    <t>min_cost_prototype</t>
  </si>
  <si>
    <t>max_cost_prototype</t>
  </si>
  <si>
    <t>COST</t>
  </si>
  <si>
    <t>tech_level_start_appearing_mature</t>
  </si>
  <si>
    <t>tech_level_stop_appearing_mature</t>
  </si>
  <si>
    <t>min_cost_mature</t>
  </si>
  <si>
    <t>max_cost_mature</t>
  </si>
  <si>
    <t>MATURE</t>
  </si>
  <si>
    <t>tech_level_start_appearing_optimized</t>
  </si>
  <si>
    <t>tech_level_stop_appearing_optimized</t>
  </si>
  <si>
    <t>min_cost_optimized</t>
  </si>
  <si>
    <t>max_cost_optimized</t>
  </si>
  <si>
    <t>OPTIMIZED</t>
  </si>
  <si>
    <t>Fusil d'assaut basique</t>
  </si>
  <si>
    <t>Fusil d'assaut de qualité</t>
  </si>
  <si>
    <t>Fusil d'assaut d'élite</t>
  </si>
  <si>
    <t>small_arms_assault_rifle_basic</t>
  </si>
  <si>
    <t>small_arms_assault_rifle_quality</t>
  </si>
  <si>
    <t>small_arms_assault_rifle_elite</t>
  </si>
  <si>
    <t>Malgré l'inefficacité des armes laser et la difficulté de rendre transportable pour un fantassin les batteries électriques nécessaires à un combat prolongé, un simple raccordement au réseau électrique ou à un générateur dispense de toute nécessité de ravitaillement en munitions. Les fusils laser sont donc très appréciés sur les mondes où la distance ou les opérations ennemies rendent tout ravitaillement difficile voire impossible.</t>
  </si>
  <si>
    <t>Fusil laser</t>
  </si>
  <si>
    <t>small_arms_laser_rifle</t>
  </si>
  <si>
    <t>small_arms_laser_rifle_exotic</t>
  </si>
  <si>
    <t>Fusil laser exotique</t>
  </si>
  <si>
    <t>mounted_heavy_laser</t>
  </si>
  <si>
    <t>mounted_mini_gatling</t>
  </si>
  <si>
    <t># SMALL ARMS</t>
  </si>
  <si>
    <t>Needed by every units</t>
  </si>
  <si>
    <t>mounted_heavy_machinegun</t>
  </si>
  <si>
    <t>mounted_recoiless_rifle</t>
  </si>
  <si>
    <t>Alternative for exoskelet infantry or light vehicule</t>
  </si>
  <si>
    <t>portable_at</t>
  </si>
  <si>
    <t>transport_civilian</t>
  </si>
  <si>
    <t># MOUNTED HEAVY ARMS</t>
  </si>
  <si>
    <t>mounted_heavy_arms</t>
  </si>
  <si>
    <t># TANK</t>
  </si>
  <si>
    <t>tank_light</t>
  </si>
  <si>
    <t>tank_medium</t>
  </si>
  <si>
    <t>tank_heavy</t>
  </si>
  <si>
    <t>tank_superheavy</t>
  </si>
  <si>
    <t>tank_landship</t>
  </si>
  <si>
    <t>tank_improvised_tractor</t>
  </si>
  <si>
    <t>armoured personnel carrier</t>
  </si>
  <si>
    <t>transport_apc</t>
  </si>
  <si>
    <t># ARMORED CAR</t>
  </si>
  <si>
    <t>transport_military_truck</t>
  </si>
  <si>
    <t>transport_exoskeleton</t>
  </si>
  <si>
    <t>Smaller tanks that can only mount heavy arms</t>
  </si>
  <si>
    <t>armored_car_technical</t>
  </si>
  <si>
    <t>infantry fighting vehicle</t>
  </si>
  <si>
    <t>transport_ifv</t>
  </si>
  <si>
    <t>transport_speeder</t>
  </si>
  <si>
    <t>transport_armored_speeder</t>
  </si>
  <si>
    <t>Needed to move troops and supply</t>
  </si>
  <si>
    <t>speeder_bike</t>
  </si>
  <si>
    <t>tank_light_antigrav</t>
  </si>
  <si>
    <t>tank_antigrav</t>
  </si>
  <si>
    <t>tank_interdimensional</t>
  </si>
  <si>
    <t># AIRCRAFT</t>
  </si>
  <si>
    <t>aircraft_</t>
  </si>
  <si>
    <t>tank_light_airdropable</t>
  </si>
  <si>
    <t>armored_car_airdropable</t>
  </si>
  <si>
    <t>transport_helicopter</t>
  </si>
  <si>
    <t>aircraft_helicopter</t>
  </si>
  <si>
    <t>aircraft_fighter</t>
  </si>
  <si>
    <t>average realistic</t>
  </si>
  <si>
    <t>average standard</t>
  </si>
  <si>
    <t>average wilderness</t>
  </si>
  <si>
    <t>average native</t>
  </si>
  <si>
    <t>average habitable_gaia</t>
  </si>
  <si>
    <t>average habitable_good</t>
  </si>
  <si>
    <t>average habitable_medium</t>
  </si>
  <si>
    <t>average habitable_poor</t>
  </si>
  <si>
    <t>average danger</t>
  </si>
  <si>
    <t>average resources_rich</t>
  </si>
  <si>
    <t>average gas_rich</t>
  </si>
  <si>
    <t>average scientific</t>
  </si>
  <si>
    <t xml:space="preserve"># </t>
  </si>
  <si>
    <t>Equipement de terraformation</t>
  </si>
  <si>
    <t>Medicine</t>
  </si>
  <si>
    <t>Médicaments traditionnels</t>
  </si>
  <si>
    <t>Médicaments modernes</t>
  </si>
  <si>
    <t>Médicaments avancés</t>
  </si>
  <si>
    <t>Drogues douces</t>
  </si>
  <si>
    <t>Drogues dures</t>
  </si>
  <si>
    <t>Organes de contrebande</t>
  </si>
  <si>
    <t>category</t>
  </si>
  <si>
    <t>pop_consumption_0</t>
  </si>
  <si>
    <t>pop_consumption_1</t>
  </si>
  <si>
    <t>pop_consumption_2</t>
  </si>
  <si>
    <t>pop_consumption_3</t>
  </si>
  <si>
    <t>pop_consumption_4</t>
  </si>
  <si>
    <t>pop_consumption_5</t>
  </si>
  <si>
    <t>pop_consumption_6</t>
  </si>
  <si>
    <t>Pop needs per tech level</t>
  </si>
  <si>
    <t>I</t>
  </si>
  <si>
    <t>Non civilisé</t>
  </si>
  <si>
    <t>II</t>
  </si>
  <si>
    <t>III</t>
  </si>
  <si>
    <t>IV</t>
  </si>
  <si>
    <t>V</t>
  </si>
  <si>
    <t>VI</t>
  </si>
  <si>
    <t>VII</t>
  </si>
  <si>
    <t>VIII</t>
  </si>
  <si>
    <t>IX</t>
  </si>
  <si>
    <t>X</t>
  </si>
  <si>
    <t>Pré-Industriel</t>
  </si>
  <si>
    <t>Informatique</t>
  </si>
  <si>
    <t>Low-Tech</t>
  </si>
  <si>
    <t>Mid-Tech</t>
  </si>
  <si>
    <t>High-Tech</t>
  </si>
  <si>
    <t>Singularité</t>
  </si>
  <si>
    <t>T1</t>
  </si>
  <si>
    <t>T2</t>
  </si>
  <si>
    <t>T3</t>
  </si>
  <si>
    <t>T4</t>
  </si>
  <si>
    <t>T5</t>
  </si>
  <si>
    <t>T6</t>
  </si>
  <si>
    <t>T7</t>
  </si>
  <si>
    <t>T8</t>
  </si>
  <si>
    <t>T9</t>
  </si>
  <si>
    <t>T10</t>
  </si>
  <si>
    <t>T.II</t>
  </si>
  <si>
    <t>T.I</t>
  </si>
  <si>
    <t>T.III</t>
  </si>
  <si>
    <t>T.IV</t>
  </si>
  <si>
    <t>T.V</t>
  </si>
  <si>
    <t>R.I</t>
  </si>
  <si>
    <t>R.II</t>
  </si>
  <si>
    <t>R.III</t>
  </si>
  <si>
    <t>R.IV</t>
  </si>
  <si>
    <t>R.V</t>
  </si>
  <si>
    <t>R.VI</t>
  </si>
  <si>
    <t>Primitif</t>
  </si>
  <si>
    <t>T.0</t>
  </si>
  <si>
    <t>Organisé</t>
  </si>
  <si>
    <t>Les facultés intellectuelles de cette race ne sont pas suffisamment développées pour espérer former une civilisation sans au moins plusieurs millions d'années d'évolution</t>
  </si>
  <si>
    <t>Capable de collaborer entre individus et de confectionner des outils les plus simples, ce peuple n'a néanmoins pas formé de civilisation au-delà de la simple tribu</t>
  </si>
  <si>
    <t>De nombreuses cité-états et des premiers empires organisent ce peuple en autant de civilisations souvent éphémères</t>
  </si>
  <si>
    <t>La balbutiements de la science et de la technique fournissent à ce peuple une compréhension grandissante du monde et des empires s'étendant à travers la planète</t>
  </si>
  <si>
    <t xml:space="preserve">La maîtrise de la mécanique et de </t>
  </si>
  <si>
    <t>&lt; 4500</t>
  </si>
  <si>
    <t>-4500 &gt; 1400</t>
  </si>
  <si>
    <t>1400 &gt; 1800</t>
  </si>
  <si>
    <t>1800 &gt; 1920</t>
  </si>
  <si>
    <t>1920 &gt; 2050</t>
  </si>
  <si>
    <t>2050 &gt; …</t>
  </si>
  <si>
    <t>IA Illégales</t>
  </si>
  <si>
    <t>Illicits</t>
  </si>
  <si>
    <t>100Mo Pop</t>
  </si>
  <si>
    <t>Esclaves</t>
  </si>
  <si>
    <t>available_from_start</t>
  </si>
  <si>
    <t>food_subtitute</t>
  </si>
  <si>
    <t>food_synthetic</t>
  </si>
  <si>
    <t>food_standard</t>
  </si>
  <si>
    <t>food_luxury</t>
  </si>
  <si>
    <t>water</t>
  </si>
  <si>
    <t>oxygen</t>
  </si>
  <si>
    <t>terraform_equipment</t>
  </si>
  <si>
    <t>consumer_goods_rudimentary</t>
  </si>
  <si>
    <t>consumer_goods_modern</t>
  </si>
  <si>
    <t>consumer_goods_advanced</t>
  </si>
  <si>
    <t>clothes_rudimentary</t>
  </si>
  <si>
    <t>clothes_luxury</t>
  </si>
  <si>
    <t>clothes_selfcleaning</t>
  </si>
  <si>
    <t>clothes_adaptatives</t>
  </si>
  <si>
    <t>medicine_traditional</t>
  </si>
  <si>
    <t>medicine_</t>
  </si>
  <si>
    <t>medicine_modern</t>
  </si>
  <si>
    <t>medicine_advanced</t>
  </si>
  <si>
    <t>illicit_drug_hard</t>
  </si>
  <si>
    <t>illicit_drug_soft</t>
  </si>
  <si>
    <t>illicit_organs</t>
  </si>
  <si>
    <t>illicit_slaves</t>
  </si>
  <si>
    <t>illicit_ai</t>
  </si>
  <si>
    <t>transport_car</t>
  </si>
  <si>
    <t>transport_collective</t>
  </si>
  <si>
    <t>transport_plane</t>
  </si>
  <si>
    <t>transport_spaceshuttle</t>
  </si>
  <si>
    <t>name_fr</t>
  </si>
  <si>
    <t>name_en</t>
  </si>
  <si>
    <t>tools_farming</t>
  </si>
  <si>
    <t>tools_farming_robot</t>
  </si>
  <si>
    <t>Machines industrielles</t>
  </si>
  <si>
    <t>Robot industriels</t>
  </si>
  <si>
    <t>tools_industrial</t>
  </si>
  <si>
    <t>tools_industrial_robot</t>
  </si>
  <si>
    <t>electronical_quantum_communicator</t>
  </si>
  <si>
    <t>electronical_quantic_processor</t>
  </si>
  <si>
    <t>electronical_components</t>
  </si>
  <si>
    <t>computer_low_tech</t>
  </si>
  <si>
    <t>computer_high_tech</t>
  </si>
  <si>
    <t>computer_ultra_tech</t>
  </si>
  <si>
    <t>computer_singularity_tech</t>
  </si>
  <si>
    <t>computer_medium_tech</t>
  </si>
  <si>
    <t>Ultra-Tech</t>
  </si>
  <si>
    <t># ELECTRONICS</t>
  </si>
  <si>
    <t>aluminium</t>
  </si>
  <si>
    <t>titanium</t>
  </si>
  <si>
    <t>tungsten</t>
  </si>
  <si>
    <t>Terres Rares</t>
  </si>
  <si>
    <t>common_metal</t>
  </si>
  <si>
    <t>rare_earth</t>
  </si>
  <si>
    <t>beryllium</t>
  </si>
  <si>
    <t>graphite</t>
  </si>
  <si>
    <t>Super-alliages</t>
  </si>
  <si>
    <t>Hyper-alliages</t>
  </si>
  <si>
    <t>Composants electroniques</t>
  </si>
  <si>
    <t>Processeurs quantiques</t>
  </si>
  <si>
    <t>Communicateur quantique</t>
  </si>
  <si>
    <t>Ordinateurs low-Tech</t>
  </si>
  <si>
    <t>Ordinateurs middle-Tech</t>
  </si>
  <si>
    <t>Ordinateurs high-Tech</t>
  </si>
  <si>
    <t>Ordinateurs singularity-Tech</t>
  </si>
  <si>
    <t>Ordinateurs ultra-Tech</t>
  </si>
  <si>
    <t>Steel</t>
  </si>
  <si>
    <t>Alloy</t>
  </si>
  <si>
    <t>Super-alloy</t>
  </si>
  <si>
    <t>Hyper-alloy</t>
  </si>
  <si>
    <t>uranium</t>
  </si>
  <si>
    <t>enriched_uranium</t>
  </si>
  <si>
    <t>hydrocarbons</t>
  </si>
  <si>
    <t>Hydrocarbures</t>
  </si>
  <si>
    <t>plastic</t>
  </si>
  <si>
    <t>biomass</t>
  </si>
  <si>
    <t>Biomasse</t>
  </si>
  <si>
    <t>methane</t>
  </si>
  <si>
    <t>terraformation_gaz</t>
  </si>
  <si>
    <t>Gas de terraformation</t>
  </si>
  <si>
    <t>Energy</t>
  </si>
  <si>
    <t>construction_materials</t>
  </si>
  <si>
    <t>Matériaux de construction</t>
  </si>
  <si>
    <t># ROBOTS</t>
  </si>
  <si>
    <t>survival_equipment</t>
  </si>
  <si>
    <t>icon</t>
  </si>
  <si>
    <t>images/resources/resource.png</t>
  </si>
  <si>
    <t>image</t>
  </si>
  <si>
    <t>Font Awesome icon or static image, declare only one</t>
  </si>
  <si>
    <t># GLOBAL CATEGORY</t>
  </si>
  <si>
    <t>resources_cat_populace</t>
  </si>
  <si>
    <t>Population</t>
  </si>
  <si>
    <t>resources_cat_infrastructure</t>
  </si>
  <si>
    <t>resources_cat_raw_materials</t>
  </si>
  <si>
    <t>resources_cat_industries</t>
  </si>
  <si>
    <t>resources_cat_energy</t>
  </si>
  <si>
    <t>resources_cat_illicits</t>
  </si>
  <si>
    <t>resources_cat_electronics</t>
  </si>
  <si>
    <t>resources_cat_others</t>
  </si>
  <si>
    <t>Infrastructure</t>
  </si>
  <si>
    <t>Energie</t>
  </si>
  <si>
    <t>Matières premières</t>
  </si>
  <si>
    <t>Raw materials</t>
  </si>
  <si>
    <t>Industrie</t>
  </si>
  <si>
    <t>Industrial</t>
  </si>
  <si>
    <t>Electronic</t>
  </si>
  <si>
    <t>Illégal</t>
  </si>
  <si>
    <t>Autres</t>
  </si>
  <si>
    <t>parent_category</t>
  </si>
  <si>
    <t>single_need</t>
  </si>
  <si>
    <t># Satisfying a single of this need will solve the whole category need</t>
  </si>
  <si>
    <t>sub_category</t>
  </si>
  <si>
    <t>survival</t>
  </si>
  <si>
    <t>consummer_goods</t>
  </si>
  <si>
    <t>clothes</t>
  </si>
  <si>
    <t>medicine</t>
  </si>
  <si>
    <t>illicits</t>
  </si>
  <si>
    <t>transports</t>
  </si>
  <si>
    <t>tools</t>
  </si>
  <si>
    <t>electronics</t>
  </si>
  <si>
    <t>computer</t>
  </si>
  <si>
    <t>alloys</t>
  </si>
  <si>
    <t>energy</t>
  </si>
  <si>
    <t>miniaturization</t>
  </si>
  <si>
    <t>&gt; SUB CATEGORY</t>
  </si>
  <si>
    <t># POPULACE CONSUMPTION</t>
  </si>
  <si>
    <t>fa-truck-plane</t>
  </si>
  <si>
    <t>fa-people-line</t>
  </si>
  <si>
    <t>fa-atom</t>
  </si>
  <si>
    <t>fa-industry</t>
  </si>
  <si>
    <t>fa-oil-well</t>
  </si>
  <si>
    <t># fa-cubes-stacked</t>
  </si>
  <si>
    <t># fa-ban-smoking</t>
  </si>
  <si>
    <t>fa-box</t>
  </si>
  <si>
    <t>Nourriture</t>
  </si>
  <si>
    <t>Survie</t>
  </si>
  <si>
    <t># ILLICITS</t>
  </si>
  <si>
    <t>Biens de consommation</t>
  </si>
  <si>
    <t>Consummer goods</t>
  </si>
  <si>
    <t>Vêtements</t>
  </si>
  <si>
    <t>Clothing</t>
  </si>
  <si>
    <t>Médecine</t>
  </si>
  <si>
    <t>expected_average</t>
  </si>
  <si>
    <t># Middle of the red-yellow-green gradiant 
(only for single need cat.)</t>
  </si>
  <si>
    <t>Illicites</t>
  </si>
  <si>
    <t># INFRASTRUCTURE</t>
  </si>
  <si>
    <t>graviton</t>
  </si>
  <si>
    <t>construction</t>
  </si>
  <si>
    <t>Construction</t>
  </si>
  <si>
    <t>Outils</t>
  </si>
  <si>
    <t>hydrogen</t>
  </si>
  <si>
    <t>Hydrogène</t>
  </si>
  <si>
    <t>antimater</t>
  </si>
  <si>
    <t>ores</t>
  </si>
  <si>
    <t># RAW MATERIALS</t>
  </si>
  <si>
    <t>Alloys</t>
  </si>
  <si>
    <t>Tools</t>
  </si>
  <si>
    <t>intermediates</t>
  </si>
  <si>
    <t>Intermédiaires</t>
  </si>
  <si>
    <t>Intermediates</t>
  </si>
  <si>
    <t># OTHERS</t>
  </si>
  <si>
    <t>Ordinateurs</t>
  </si>
  <si>
    <t>Electronics</t>
  </si>
  <si>
    <t>Computers</t>
  </si>
  <si>
    <t>others</t>
  </si>
  <si>
    <t>Miniaturization</t>
  </si>
  <si>
    <t>unlocked_by_technology</t>
  </si>
  <si>
    <t>fa-microchip</t>
  </si>
  <si>
    <t>fa-pills</t>
  </si>
  <si>
    <t>Graviton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</si>
</sst>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0" tint="-0.14999847407452621"/>
      <name val="Calibri"/>
      <family val="2"/>
      <scheme val="minor"/>
    </font>
    <font>
      <b/>
      <sz val="24"/>
      <color theme="1"/>
      <name val="Calibri"/>
      <family val="2"/>
      <scheme val="minor"/>
    </font>
    <font>
      <b/>
      <sz val="11"/>
      <color theme="0" tint="-0.14999847407452621"/>
      <name val="Calibri"/>
      <family val="2"/>
      <scheme val="minor"/>
    </font>
    <font>
      <b/>
      <sz val="22"/>
      <color theme="0" tint="-0.14999847407452621"/>
      <name val="Calibri"/>
      <family val="2"/>
      <scheme val="minor"/>
    </font>
    <font>
      <b/>
      <sz val="11"/>
      <color theme="4" tint="0.39997558519241921"/>
      <name val="Calibri"/>
      <family val="2"/>
      <scheme val="minor"/>
    </font>
    <font>
      <sz val="11"/>
      <color theme="0" tint="-4.9989318521683403E-2"/>
      <name val="Calibri"/>
      <family val="2"/>
      <scheme val="minor"/>
    </font>
    <font>
      <sz val="26"/>
      <color theme="0" tint="-4.9989318521683403E-2"/>
      <name val="Calibri"/>
      <family val="2"/>
      <scheme val="minor"/>
    </font>
    <font>
      <sz val="11"/>
      <color theme="0" tint="-0.249977111117893"/>
      <name val="Calibri"/>
      <family val="2"/>
      <scheme val="minor"/>
    </font>
    <font>
      <b/>
      <sz val="20"/>
      <color theme="0" tint="-0.249977111117893"/>
      <name val="Calibri"/>
      <family val="2"/>
      <scheme val="minor"/>
    </font>
    <font>
      <b/>
      <sz val="11"/>
      <color theme="0" tint="-0.249977111117893"/>
      <name val="Calibri"/>
      <family val="2"/>
      <scheme val="minor"/>
    </font>
    <font>
      <b/>
      <sz val="12"/>
      <color theme="0" tint="-0.14999847407452621"/>
      <name val="Calibri"/>
      <family val="2"/>
      <scheme val="minor"/>
    </font>
    <font>
      <sz val="12"/>
      <color theme="0" tint="-0.14999847407452621"/>
      <name val="Calibri"/>
      <family val="2"/>
      <scheme val="minor"/>
    </font>
    <font>
      <i/>
      <sz val="11"/>
      <color theme="8" tint="0.39997558519241921"/>
      <name val="Calibri"/>
      <family val="2"/>
      <scheme val="minor"/>
    </font>
    <font>
      <b/>
      <sz val="11"/>
      <color theme="5" tint="0.39997558519241921"/>
      <name val="Calibri"/>
      <family val="2"/>
      <scheme val="minor"/>
    </font>
    <font>
      <sz val="11"/>
      <color theme="5" tint="0.39997558519241921"/>
      <name val="Calibri"/>
      <family val="2"/>
      <scheme val="minor"/>
    </font>
    <font>
      <sz val="11"/>
      <color theme="0"/>
      <name val="Calibri"/>
      <family val="2"/>
      <scheme val="minor"/>
    </font>
    <font>
      <sz val="8"/>
      <name val="Calibri"/>
      <family val="2"/>
      <scheme val="minor"/>
    </font>
    <font>
      <sz val="18"/>
      <color theme="0" tint="-0.14999847407452621"/>
      <name val="Calibri"/>
      <family val="2"/>
      <scheme val="minor"/>
    </font>
    <font>
      <b/>
      <sz val="24"/>
      <color theme="0"/>
      <name val="Agency FB"/>
      <family val="2"/>
    </font>
    <font>
      <b/>
      <sz val="22"/>
      <name val="Calibri"/>
      <family val="2"/>
      <scheme val="minor"/>
    </font>
    <font>
      <b/>
      <sz val="26"/>
      <color theme="4" tint="0.39997558519241921"/>
      <name val="Calibri"/>
      <family val="2"/>
      <scheme val="minor"/>
    </font>
  </fonts>
  <fills count="8">
    <fill>
      <patternFill patternType="none"/>
    </fill>
    <fill>
      <patternFill patternType="gray125"/>
    </fill>
    <fill>
      <patternFill patternType="solid">
        <fgColor theme="1" tint="0.249977111117893"/>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1" tint="0.14999847407452621"/>
        <bgColor indexed="64"/>
      </patternFill>
    </fill>
    <fill>
      <patternFill patternType="solid">
        <fgColor theme="1" tint="0.49998474074526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1">
    <xf numFmtId="0" fontId="0" fillId="0" borderId="0"/>
  </cellStyleXfs>
  <cellXfs count="74">
    <xf numFmtId="0" fontId="0" fillId="0" borderId="0" xfId="0"/>
    <xf numFmtId="0" fontId="1" fillId="2" borderId="1" xfId="0" applyFont="1" applyFill="1" applyBorder="1"/>
    <xf numFmtId="0" fontId="1" fillId="3" borderId="1" xfId="0" applyFont="1" applyFill="1" applyBorder="1"/>
    <xf numFmtId="0" fontId="1" fillId="4" borderId="1" xfId="0" applyFont="1" applyFill="1" applyBorder="1"/>
    <xf numFmtId="0" fontId="0" fillId="5" borderId="0" xfId="0" applyFill="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0" xfId="0" applyFill="1" applyAlignment="1">
      <alignment horizontal="left" vertical="center"/>
    </xf>
    <xf numFmtId="0" fontId="2" fillId="5" borderId="0" xfId="0" applyFont="1" applyFill="1" applyAlignment="1">
      <alignment horizontal="left" vertical="center"/>
    </xf>
    <xf numFmtId="0" fontId="2" fillId="5" borderId="0" xfId="0" applyFont="1" applyFill="1" applyAlignment="1">
      <alignment horizontal="center" vertical="center" wrapText="1"/>
    </xf>
    <xf numFmtId="0" fontId="3" fillId="2" borderId="1" xfId="0" applyFont="1" applyFill="1" applyBorder="1"/>
    <xf numFmtId="0" fontId="4" fillId="2" borderId="1" xfId="0" applyFont="1" applyFill="1" applyBorder="1"/>
    <xf numFmtId="0" fontId="5" fillId="2" borderId="1" xfId="0" applyFont="1" applyFill="1" applyBorder="1"/>
    <xf numFmtId="0" fontId="7" fillId="2" borderId="0" xfId="0" applyFont="1" applyFill="1"/>
    <xf numFmtId="0" fontId="7" fillId="2" borderId="7" xfId="0" applyFont="1" applyFill="1" applyBorder="1"/>
    <xf numFmtId="0" fontId="6" fillId="2" borderId="0" xfId="0" applyFont="1" applyFill="1"/>
    <xf numFmtId="0" fontId="6" fillId="2" borderId="7" xfId="0" applyFont="1" applyFill="1" applyBorder="1"/>
    <xf numFmtId="0" fontId="1" fillId="2" borderId="1" xfId="0" applyFont="1" applyFill="1" applyBorder="1" applyAlignment="1">
      <alignment horizontal="left" wrapText="1"/>
    </xf>
    <xf numFmtId="0" fontId="1" fillId="2" borderId="1" xfId="0" applyFont="1" applyFill="1" applyBorder="1" applyAlignment="1">
      <alignment horizontal="left"/>
    </xf>
    <xf numFmtId="0" fontId="1" fillId="2" borderId="1" xfId="0" applyFont="1" applyFill="1" applyBorder="1" applyAlignment="1">
      <alignment wrapText="1"/>
    </xf>
    <xf numFmtId="0" fontId="6" fillId="2" borderId="7" xfId="0" applyFont="1" applyFill="1" applyBorder="1" applyAlignment="1">
      <alignment wrapText="1"/>
    </xf>
    <xf numFmtId="0" fontId="8" fillId="2" borderId="1" xfId="0" applyFont="1" applyFill="1" applyBorder="1"/>
    <xf numFmtId="0" fontId="9" fillId="2" borderId="1" xfId="0" applyFont="1" applyFill="1" applyBorder="1"/>
    <xf numFmtId="0" fontId="10" fillId="2" borderId="1" xfId="0" applyFont="1" applyFill="1" applyBorder="1"/>
    <xf numFmtId="0" fontId="3" fillId="6" borderId="1" xfId="0" applyFont="1" applyFill="1" applyBorder="1"/>
    <xf numFmtId="0" fontId="1" fillId="6" borderId="1" xfId="0" applyFont="1" applyFill="1" applyBorder="1"/>
    <xf numFmtId="0" fontId="1" fillId="7" borderId="1" xfId="0" applyFont="1" applyFill="1" applyBorder="1"/>
    <xf numFmtId="0" fontId="6" fillId="2" borderId="1" xfId="0" applyFont="1" applyFill="1" applyBorder="1"/>
    <xf numFmtId="0" fontId="11" fillId="2" borderId="1" xfId="0" applyFont="1" applyFill="1" applyBorder="1" applyAlignment="1">
      <alignment horizontal="center" vertical="center"/>
    </xf>
    <xf numFmtId="0" fontId="11" fillId="2" borderId="9" xfId="0" applyFont="1" applyFill="1" applyBorder="1" applyAlignment="1">
      <alignment horizontal="center" vertical="center"/>
    </xf>
    <xf numFmtId="0" fontId="4" fillId="2" borderId="9" xfId="0" applyFont="1" applyFill="1" applyBorder="1"/>
    <xf numFmtId="0" fontId="1" fillId="2" borderId="9" xfId="0" applyFont="1" applyFill="1" applyBorder="1"/>
    <xf numFmtId="0" fontId="4" fillId="2" borderId="11" xfId="0" applyFont="1" applyFill="1" applyBorder="1"/>
    <xf numFmtId="0" fontId="4" fillId="2" borderId="12" xfId="0" applyFont="1" applyFill="1" applyBorder="1"/>
    <xf numFmtId="0" fontId="4" fillId="2" borderId="13" xfId="0" applyFont="1" applyFill="1" applyBorder="1"/>
    <xf numFmtId="0" fontId="12" fillId="2" borderId="14" xfId="0" applyFont="1" applyFill="1" applyBorder="1" applyAlignment="1">
      <alignment horizontal="left" vertical="center"/>
    </xf>
    <xf numFmtId="0" fontId="11" fillId="2" borderId="15" xfId="0" applyFont="1" applyFill="1" applyBorder="1" applyAlignment="1">
      <alignment horizontal="center" vertical="center"/>
    </xf>
    <xf numFmtId="0" fontId="1" fillId="2" borderId="14" xfId="0" applyFont="1" applyFill="1" applyBorder="1"/>
    <xf numFmtId="0" fontId="1" fillId="2" borderId="15" xfId="0" applyFont="1" applyFill="1" applyBorder="1"/>
    <xf numFmtId="0" fontId="5" fillId="2" borderId="14" xfId="0" applyFont="1" applyFill="1" applyBorder="1"/>
    <xf numFmtId="0" fontId="3" fillId="2" borderId="14" xfId="0" applyFont="1" applyFill="1" applyBorder="1"/>
    <xf numFmtId="0" fontId="13" fillId="2" borderId="1" xfId="0" applyFont="1" applyFill="1" applyBorder="1"/>
    <xf numFmtId="0" fontId="14" fillId="2" borderId="1" xfId="0" applyFont="1" applyFill="1" applyBorder="1"/>
    <xf numFmtId="0" fontId="14" fillId="2" borderId="1" xfId="0" applyFont="1" applyFill="1" applyBorder="1" applyAlignment="1">
      <alignment horizontal="left"/>
    </xf>
    <xf numFmtId="0" fontId="15" fillId="2" borderId="1" xfId="0" applyFont="1" applyFill="1" applyBorder="1"/>
    <xf numFmtId="0" fontId="4" fillId="2" borderId="1" xfId="0" applyFont="1" applyFill="1" applyBorder="1" applyAlignment="1">
      <alignment horizontal="left" wrapText="1"/>
    </xf>
    <xf numFmtId="0" fontId="18" fillId="2" borderId="1" xfId="0" applyFont="1" applyFill="1" applyBorder="1"/>
    <xf numFmtId="0" fontId="16" fillId="2" borderId="1" xfId="0" applyFont="1" applyFill="1" applyBorder="1"/>
    <xf numFmtId="0" fontId="19" fillId="2" borderId="1" xfId="0" applyFont="1" applyFill="1" applyBorder="1"/>
    <xf numFmtId="0" fontId="16" fillId="2" borderId="1" xfId="0" applyFont="1" applyFill="1" applyBorder="1" applyAlignment="1">
      <alignment horizontal="left"/>
    </xf>
    <xf numFmtId="0" fontId="19" fillId="2" borderId="1" xfId="0" applyFont="1" applyFill="1" applyBorder="1" applyAlignment="1">
      <alignment horizontal="left"/>
    </xf>
    <xf numFmtId="0" fontId="16" fillId="2" borderId="1" xfId="0" quotePrefix="1" applyFont="1" applyFill="1" applyBorder="1" applyAlignment="1">
      <alignment horizontal="left"/>
    </xf>
    <xf numFmtId="0" fontId="1" fillId="2" borderId="18" xfId="0" applyFont="1" applyFill="1" applyBorder="1" applyAlignment="1">
      <alignment horizontal="left"/>
    </xf>
    <xf numFmtId="0" fontId="1" fillId="2" borderId="19" xfId="0" applyFont="1" applyFill="1" applyBorder="1" applyAlignment="1">
      <alignment horizontal="left"/>
    </xf>
    <xf numFmtId="0" fontId="4" fillId="2" borderId="1" xfId="0" applyFont="1" applyFill="1" applyBorder="1" applyAlignment="1">
      <alignment horizontal="left"/>
    </xf>
    <xf numFmtId="0" fontId="0" fillId="2" borderId="1" xfId="0" applyFill="1" applyBorder="1"/>
    <xf numFmtId="0" fontId="20" fillId="2" borderId="12" xfId="0" applyFont="1" applyFill="1" applyBorder="1"/>
    <xf numFmtId="0" fontId="20" fillId="2" borderId="19" xfId="0" applyFont="1" applyFill="1" applyBorder="1"/>
    <xf numFmtId="0" fontId="21" fillId="2" borderId="1" xfId="0" applyFont="1" applyFill="1" applyBorder="1"/>
    <xf numFmtId="0" fontId="4" fillId="2" borderId="20" xfId="0" applyFont="1" applyFill="1" applyBorder="1"/>
    <xf numFmtId="0" fontId="1" fillId="2" borderId="1" xfId="0" applyFont="1" applyFill="1" applyBorder="1" applyAlignment="1">
      <alignment vertical="center" wrapText="1"/>
    </xf>
    <xf numFmtId="0" fontId="11" fillId="2" borderId="16" xfId="0" applyFont="1" applyFill="1" applyBorder="1" applyAlignment="1">
      <alignment horizontal="center" vertical="center"/>
    </xf>
    <xf numFmtId="0" fontId="11" fillId="2" borderId="10" xfId="0" applyFont="1" applyFill="1" applyBorder="1" applyAlignment="1">
      <alignment horizontal="center" vertical="center"/>
    </xf>
    <xf numFmtId="0" fontId="11" fillId="2" borderId="17"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8" xfId="0" applyFont="1" applyFill="1" applyBorder="1" applyAlignment="1">
      <alignment horizontal="center" vertical="center"/>
    </xf>
    <xf numFmtId="0" fontId="1" fillId="2" borderId="18" xfId="0" applyFont="1" applyFill="1" applyBorder="1" applyAlignment="1">
      <alignment horizontal="center" wrapText="1"/>
    </xf>
    <xf numFmtId="0" fontId="1" fillId="2" borderId="19" xfId="0" applyFont="1" applyFill="1" applyBorder="1" applyAlignment="1">
      <alignment horizontal="center" wrapText="1"/>
    </xf>
    <xf numFmtId="0" fontId="1" fillId="2" borderId="8" xfId="0" applyFont="1" applyFill="1" applyBorder="1" applyAlignment="1">
      <alignment horizontal="center" wrapText="1"/>
    </xf>
    <xf numFmtId="0" fontId="1" fillId="2" borderId="9" xfId="0" applyFont="1" applyFill="1" applyBorder="1" applyAlignment="1">
      <alignment horizontal="center" wrapText="1"/>
    </xf>
    <xf numFmtId="0" fontId="2" fillId="5" borderId="0" xfId="0" applyFont="1" applyFill="1" applyAlignment="1">
      <alignment horizontal="center" vertical="center" wrapText="1"/>
    </xf>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456A2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914400</xdr:colOff>
      <xdr:row>5</xdr:row>
      <xdr:rowOff>190500</xdr:rowOff>
    </xdr:from>
    <xdr:to>
      <xdr:col>3</xdr:col>
      <xdr:colOff>179025</xdr:colOff>
      <xdr:row>5</xdr:row>
      <xdr:rowOff>190500</xdr:rowOff>
    </xdr:to>
    <xdr:cxnSp macro="">
      <xdr:nvCxnSpPr>
        <xdr:cNvPr id="3" name="Connecteur droit 2">
          <a:extLst>
            <a:ext uri="{FF2B5EF4-FFF2-40B4-BE49-F238E27FC236}">
              <a16:creationId xmlns:a16="http://schemas.microsoft.com/office/drawing/2014/main" id="{3B420388-15EB-48B7-9B8F-A80A3102EB77}"/>
            </a:ext>
          </a:extLst>
        </xdr:cNvPr>
        <xdr:cNvCxnSpPr/>
      </xdr:nvCxnSpPr>
      <xdr:spPr>
        <a:xfrm>
          <a:off x="2009775" y="1333500"/>
          <a:ext cx="36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923925</xdr:colOff>
      <xdr:row>14</xdr:row>
      <xdr:rowOff>104775</xdr:rowOff>
    </xdr:from>
    <xdr:to>
      <xdr:col>2</xdr:col>
      <xdr:colOff>116550</xdr:colOff>
      <xdr:row>14</xdr:row>
      <xdr:rowOff>104775</xdr:rowOff>
    </xdr:to>
    <xdr:cxnSp macro="">
      <xdr:nvCxnSpPr>
        <xdr:cNvPr id="4" name="Connecteur droit 3">
          <a:extLst>
            <a:ext uri="{FF2B5EF4-FFF2-40B4-BE49-F238E27FC236}">
              <a16:creationId xmlns:a16="http://schemas.microsoft.com/office/drawing/2014/main" id="{E9D88CD6-288D-41E8-8522-751C5554E168}"/>
            </a:ext>
          </a:extLst>
        </xdr:cNvPr>
        <xdr:cNvCxnSpPr/>
      </xdr:nvCxnSpPr>
      <xdr:spPr>
        <a:xfrm>
          <a:off x="2019300" y="3533775"/>
          <a:ext cx="28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12</xdr:row>
      <xdr:rowOff>190500</xdr:rowOff>
    </xdr:from>
    <xdr:to>
      <xdr:col>3</xdr:col>
      <xdr:colOff>93300</xdr:colOff>
      <xdr:row>14</xdr:row>
      <xdr:rowOff>95250</xdr:rowOff>
    </xdr:to>
    <xdr:cxnSp macro="">
      <xdr:nvCxnSpPr>
        <xdr:cNvPr id="5" name="Connecteur droit 4">
          <a:extLst>
            <a:ext uri="{FF2B5EF4-FFF2-40B4-BE49-F238E27FC236}">
              <a16:creationId xmlns:a16="http://schemas.microsoft.com/office/drawing/2014/main" id="{FBAF2822-F2C3-46C1-B16F-50804F8F4ACD}"/>
            </a:ext>
          </a:extLst>
        </xdr:cNvPr>
        <xdr:cNvCxnSpPr/>
      </xdr:nvCxnSpPr>
      <xdr:spPr>
        <a:xfrm flipV="1">
          <a:off x="3162300" y="3048000"/>
          <a:ext cx="217125" cy="4762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981075</xdr:colOff>
      <xdr:row>14</xdr:row>
      <xdr:rowOff>95250</xdr:rowOff>
    </xdr:from>
    <xdr:to>
      <xdr:col>4</xdr:col>
      <xdr:colOff>400050</xdr:colOff>
      <xdr:row>16</xdr:row>
      <xdr:rowOff>114300</xdr:rowOff>
    </xdr:to>
    <xdr:cxnSp macro="">
      <xdr:nvCxnSpPr>
        <xdr:cNvPr id="7" name="Connecteur droit 6">
          <a:extLst>
            <a:ext uri="{FF2B5EF4-FFF2-40B4-BE49-F238E27FC236}">
              <a16:creationId xmlns:a16="http://schemas.microsoft.com/office/drawing/2014/main" id="{ECFBF883-D118-425D-A10B-3033ADECF0B8}"/>
            </a:ext>
          </a:extLst>
        </xdr:cNvPr>
        <xdr:cNvCxnSpPr/>
      </xdr:nvCxnSpPr>
      <xdr:spPr>
        <a:xfrm>
          <a:off x="3171825" y="3733800"/>
          <a:ext cx="1609725" cy="400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923925</xdr:colOff>
      <xdr:row>5</xdr:row>
      <xdr:rowOff>200025</xdr:rowOff>
    </xdr:from>
    <xdr:to>
      <xdr:col>4</xdr:col>
      <xdr:colOff>332550</xdr:colOff>
      <xdr:row>5</xdr:row>
      <xdr:rowOff>200025</xdr:rowOff>
    </xdr:to>
    <xdr:cxnSp macro="">
      <xdr:nvCxnSpPr>
        <xdr:cNvPr id="12" name="Connecteur droit 11">
          <a:extLst>
            <a:ext uri="{FF2B5EF4-FFF2-40B4-BE49-F238E27FC236}">
              <a16:creationId xmlns:a16="http://schemas.microsoft.com/office/drawing/2014/main" id="{CF6D5B4D-FB41-4652-B0BA-E1B1C1D8B71F}"/>
            </a:ext>
          </a:extLst>
        </xdr:cNvPr>
        <xdr:cNvCxnSpPr/>
      </xdr:nvCxnSpPr>
      <xdr:spPr>
        <a:xfrm>
          <a:off x="3114675" y="1343025"/>
          <a:ext cx="5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4</xdr:row>
      <xdr:rowOff>219075</xdr:rowOff>
    </xdr:from>
    <xdr:to>
      <xdr:col>5</xdr:col>
      <xdr:colOff>38100</xdr:colOff>
      <xdr:row>5</xdr:row>
      <xdr:rowOff>209550</xdr:rowOff>
    </xdr:to>
    <xdr:cxnSp macro="">
      <xdr:nvCxnSpPr>
        <xdr:cNvPr id="14" name="Connecteur droit 13">
          <a:extLst>
            <a:ext uri="{FF2B5EF4-FFF2-40B4-BE49-F238E27FC236}">
              <a16:creationId xmlns:a16="http://schemas.microsoft.com/office/drawing/2014/main" id="{A7419F80-1A89-4384-9B91-F4F3026F8F5B}"/>
            </a:ext>
          </a:extLst>
        </xdr:cNvPr>
        <xdr:cNvCxnSpPr/>
      </xdr:nvCxnSpPr>
      <xdr:spPr>
        <a:xfrm flipV="1">
          <a:off x="5143500" y="1190625"/>
          <a:ext cx="3714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5</xdr:row>
      <xdr:rowOff>209550</xdr:rowOff>
    </xdr:from>
    <xdr:to>
      <xdr:col>5</xdr:col>
      <xdr:colOff>1085850</xdr:colOff>
      <xdr:row>5</xdr:row>
      <xdr:rowOff>209550</xdr:rowOff>
    </xdr:to>
    <xdr:cxnSp macro="">
      <xdr:nvCxnSpPr>
        <xdr:cNvPr id="16" name="Connecteur droit 15">
          <a:extLst>
            <a:ext uri="{FF2B5EF4-FFF2-40B4-BE49-F238E27FC236}">
              <a16:creationId xmlns:a16="http://schemas.microsoft.com/office/drawing/2014/main" id="{28DCBA92-275E-4992-8CDE-A3C5532B09AC}"/>
            </a:ext>
          </a:extLst>
        </xdr:cNvPr>
        <xdr:cNvCxnSpPr/>
      </xdr:nvCxnSpPr>
      <xdr:spPr>
        <a:xfrm flipV="1">
          <a:off x="5143500" y="1562100"/>
          <a:ext cx="14192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766330</xdr:colOff>
      <xdr:row>5</xdr:row>
      <xdr:rowOff>207818</xdr:rowOff>
    </xdr:from>
    <xdr:to>
      <xdr:col>6</xdr:col>
      <xdr:colOff>19050</xdr:colOff>
      <xdr:row>7</xdr:row>
      <xdr:rowOff>180975</xdr:rowOff>
    </xdr:to>
    <xdr:cxnSp macro="">
      <xdr:nvCxnSpPr>
        <xdr:cNvPr id="18" name="Connecteur droit 17">
          <a:extLst>
            <a:ext uri="{FF2B5EF4-FFF2-40B4-BE49-F238E27FC236}">
              <a16:creationId xmlns:a16="http://schemas.microsoft.com/office/drawing/2014/main" id="{3D38D7B4-1BB7-4CFD-AA41-9A7A0F67CDC8}"/>
            </a:ext>
          </a:extLst>
        </xdr:cNvPr>
        <xdr:cNvCxnSpPr/>
      </xdr:nvCxnSpPr>
      <xdr:spPr>
        <a:xfrm>
          <a:off x="5147830" y="1558636"/>
          <a:ext cx="1443470" cy="54465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981075</xdr:colOff>
      <xdr:row>4</xdr:row>
      <xdr:rowOff>228600</xdr:rowOff>
    </xdr:from>
    <xdr:to>
      <xdr:col>7</xdr:col>
      <xdr:colOff>142875</xdr:colOff>
      <xdr:row>4</xdr:row>
      <xdr:rowOff>228600</xdr:rowOff>
    </xdr:to>
    <xdr:cxnSp macro="">
      <xdr:nvCxnSpPr>
        <xdr:cNvPr id="21" name="Connecteur droit 20">
          <a:extLst>
            <a:ext uri="{FF2B5EF4-FFF2-40B4-BE49-F238E27FC236}">
              <a16:creationId xmlns:a16="http://schemas.microsoft.com/office/drawing/2014/main" id="{F1D97B5A-53B2-46CE-B82F-855826865668}"/>
            </a:ext>
          </a:extLst>
        </xdr:cNvPr>
        <xdr:cNvCxnSpPr/>
      </xdr:nvCxnSpPr>
      <xdr:spPr>
        <a:xfrm flipV="1">
          <a:off x="6457950" y="990600"/>
          <a:ext cx="13525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952500</xdr:colOff>
      <xdr:row>4</xdr:row>
      <xdr:rowOff>238125</xdr:rowOff>
    </xdr:from>
    <xdr:to>
      <xdr:col>8</xdr:col>
      <xdr:colOff>28575</xdr:colOff>
      <xdr:row>5</xdr:row>
      <xdr:rowOff>180975</xdr:rowOff>
    </xdr:to>
    <xdr:cxnSp macro="">
      <xdr:nvCxnSpPr>
        <xdr:cNvPr id="23" name="Connecteur droit 22">
          <a:extLst>
            <a:ext uri="{FF2B5EF4-FFF2-40B4-BE49-F238E27FC236}">
              <a16:creationId xmlns:a16="http://schemas.microsoft.com/office/drawing/2014/main" id="{1CCB3A5E-FDA2-41EE-91CC-E7AEF3CA571B}"/>
            </a:ext>
          </a:extLst>
        </xdr:cNvPr>
        <xdr:cNvCxnSpPr/>
      </xdr:nvCxnSpPr>
      <xdr:spPr>
        <a:xfrm>
          <a:off x="8620125" y="1000125"/>
          <a:ext cx="171450" cy="3238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57150</xdr:colOff>
      <xdr:row>5</xdr:row>
      <xdr:rowOff>190500</xdr:rowOff>
    </xdr:from>
    <xdr:to>
      <xdr:col>8</xdr:col>
      <xdr:colOff>38100</xdr:colOff>
      <xdr:row>5</xdr:row>
      <xdr:rowOff>190500</xdr:rowOff>
    </xdr:to>
    <xdr:cxnSp macro="">
      <xdr:nvCxnSpPr>
        <xdr:cNvPr id="25" name="Connecteur droit 24">
          <a:extLst>
            <a:ext uri="{FF2B5EF4-FFF2-40B4-BE49-F238E27FC236}">
              <a16:creationId xmlns:a16="http://schemas.microsoft.com/office/drawing/2014/main" id="{A160E14D-BCE8-48EF-9C24-2D5D83C3B495}"/>
            </a:ext>
          </a:extLst>
        </xdr:cNvPr>
        <xdr:cNvCxnSpPr/>
      </xdr:nvCxnSpPr>
      <xdr:spPr>
        <a:xfrm flipV="1">
          <a:off x="7724775" y="1333500"/>
          <a:ext cx="10763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1000125</xdr:colOff>
      <xdr:row>7</xdr:row>
      <xdr:rowOff>209550</xdr:rowOff>
    </xdr:from>
    <xdr:to>
      <xdr:col>9</xdr:col>
      <xdr:colOff>95250</xdr:colOff>
      <xdr:row>7</xdr:row>
      <xdr:rowOff>209550</xdr:rowOff>
    </xdr:to>
    <xdr:cxnSp macro="">
      <xdr:nvCxnSpPr>
        <xdr:cNvPr id="27" name="Connecteur droit 26">
          <a:extLst>
            <a:ext uri="{FF2B5EF4-FFF2-40B4-BE49-F238E27FC236}">
              <a16:creationId xmlns:a16="http://schemas.microsoft.com/office/drawing/2014/main" id="{767710C7-7A34-496D-B70D-75685A4FBA12}"/>
            </a:ext>
          </a:extLst>
        </xdr:cNvPr>
        <xdr:cNvCxnSpPr/>
      </xdr:nvCxnSpPr>
      <xdr:spPr>
        <a:xfrm>
          <a:off x="7572375" y="1924050"/>
          <a:ext cx="23812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914400</xdr:colOff>
      <xdr:row>5</xdr:row>
      <xdr:rowOff>285750</xdr:rowOff>
    </xdr:from>
    <xdr:to>
      <xdr:col>9</xdr:col>
      <xdr:colOff>104775</xdr:colOff>
      <xdr:row>7</xdr:row>
      <xdr:rowOff>209550</xdr:rowOff>
    </xdr:to>
    <xdr:cxnSp macro="">
      <xdr:nvCxnSpPr>
        <xdr:cNvPr id="29" name="Connecteur droit 28">
          <a:extLst>
            <a:ext uri="{FF2B5EF4-FFF2-40B4-BE49-F238E27FC236}">
              <a16:creationId xmlns:a16="http://schemas.microsoft.com/office/drawing/2014/main" id="{E268F5C3-E064-4323-A0DD-2B86A75CC0AF}"/>
            </a:ext>
          </a:extLst>
        </xdr:cNvPr>
        <xdr:cNvCxnSpPr/>
      </xdr:nvCxnSpPr>
      <xdr:spPr>
        <a:xfrm>
          <a:off x="9677400" y="1428750"/>
          <a:ext cx="285750" cy="4953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885825</xdr:colOff>
      <xdr:row>7</xdr:row>
      <xdr:rowOff>180975</xdr:rowOff>
    </xdr:from>
    <xdr:to>
      <xdr:col>12</xdr:col>
      <xdr:colOff>209550</xdr:colOff>
      <xdr:row>7</xdr:row>
      <xdr:rowOff>180975</xdr:rowOff>
    </xdr:to>
    <xdr:cxnSp macro="">
      <xdr:nvCxnSpPr>
        <xdr:cNvPr id="32" name="Connecteur droit 31">
          <a:extLst>
            <a:ext uri="{FF2B5EF4-FFF2-40B4-BE49-F238E27FC236}">
              <a16:creationId xmlns:a16="http://schemas.microsoft.com/office/drawing/2014/main" id="{A0C0BA85-B123-4DAF-A996-87502A6C74CC}"/>
            </a:ext>
          </a:extLst>
        </xdr:cNvPr>
        <xdr:cNvCxnSpPr/>
      </xdr:nvCxnSpPr>
      <xdr:spPr>
        <a:xfrm>
          <a:off x="10744200" y="1895475"/>
          <a:ext cx="26098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933450</xdr:colOff>
      <xdr:row>12</xdr:row>
      <xdr:rowOff>180975</xdr:rowOff>
    </xdr:from>
    <xdr:to>
      <xdr:col>5</xdr:col>
      <xdr:colOff>146700</xdr:colOff>
      <xdr:row>12</xdr:row>
      <xdr:rowOff>180975</xdr:rowOff>
    </xdr:to>
    <xdr:cxnSp macro="">
      <xdr:nvCxnSpPr>
        <xdr:cNvPr id="34" name="Connecteur droit 33">
          <a:extLst>
            <a:ext uri="{FF2B5EF4-FFF2-40B4-BE49-F238E27FC236}">
              <a16:creationId xmlns:a16="http://schemas.microsoft.com/office/drawing/2014/main" id="{88DAC11F-FB9D-4B02-9D83-EB9DA080B87D}"/>
            </a:ext>
          </a:extLst>
        </xdr:cNvPr>
        <xdr:cNvCxnSpPr/>
      </xdr:nvCxnSpPr>
      <xdr:spPr>
        <a:xfrm>
          <a:off x="4219575" y="3038475"/>
          <a:ext cx="14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904875</xdr:colOff>
      <xdr:row>12</xdr:row>
      <xdr:rowOff>180975</xdr:rowOff>
    </xdr:from>
    <xdr:to>
      <xdr:col>7</xdr:col>
      <xdr:colOff>1054125</xdr:colOff>
      <xdr:row>12</xdr:row>
      <xdr:rowOff>180975</xdr:rowOff>
    </xdr:to>
    <xdr:cxnSp macro="">
      <xdr:nvCxnSpPr>
        <xdr:cNvPr id="35" name="Connecteur droit 34">
          <a:extLst>
            <a:ext uri="{FF2B5EF4-FFF2-40B4-BE49-F238E27FC236}">
              <a16:creationId xmlns:a16="http://schemas.microsoft.com/office/drawing/2014/main" id="{41531CA0-512F-4D37-B17B-CC59033BFCC0}"/>
            </a:ext>
          </a:extLst>
        </xdr:cNvPr>
        <xdr:cNvCxnSpPr/>
      </xdr:nvCxnSpPr>
      <xdr:spPr>
        <a:xfrm>
          <a:off x="6381750" y="30384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10</xdr:col>
      <xdr:colOff>282150</xdr:colOff>
      <xdr:row>12</xdr:row>
      <xdr:rowOff>190500</xdr:rowOff>
    </xdr:to>
    <xdr:cxnSp macro="">
      <xdr:nvCxnSpPr>
        <xdr:cNvPr id="36" name="Connecteur droit 35">
          <a:extLst>
            <a:ext uri="{FF2B5EF4-FFF2-40B4-BE49-F238E27FC236}">
              <a16:creationId xmlns:a16="http://schemas.microsoft.com/office/drawing/2014/main" id="{EB7F18E0-686C-461C-A1D6-75C9267DC0A1}"/>
            </a:ext>
          </a:extLst>
        </xdr:cNvPr>
        <xdr:cNvCxnSpPr/>
      </xdr:nvCxnSpPr>
      <xdr:spPr>
        <a:xfrm>
          <a:off x="9867900" y="3048000"/>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828675</xdr:colOff>
      <xdr:row>12</xdr:row>
      <xdr:rowOff>200025</xdr:rowOff>
    </xdr:from>
    <xdr:to>
      <xdr:col>11</xdr:col>
      <xdr:colOff>165300</xdr:colOff>
      <xdr:row>12</xdr:row>
      <xdr:rowOff>200025</xdr:rowOff>
    </xdr:to>
    <xdr:cxnSp macro="">
      <xdr:nvCxnSpPr>
        <xdr:cNvPr id="37" name="Connecteur droit 36">
          <a:extLst>
            <a:ext uri="{FF2B5EF4-FFF2-40B4-BE49-F238E27FC236}">
              <a16:creationId xmlns:a16="http://schemas.microsoft.com/office/drawing/2014/main" id="{4BC158F0-8C3D-400A-BE2C-7D65EFD270F8}"/>
            </a:ext>
          </a:extLst>
        </xdr:cNvPr>
        <xdr:cNvCxnSpPr/>
      </xdr:nvCxnSpPr>
      <xdr:spPr>
        <a:xfrm>
          <a:off x="11782425" y="3057525"/>
          <a:ext cx="43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12</xdr:row>
      <xdr:rowOff>200025</xdr:rowOff>
    </xdr:from>
    <xdr:to>
      <xdr:col>14</xdr:col>
      <xdr:colOff>159900</xdr:colOff>
      <xdr:row>12</xdr:row>
      <xdr:rowOff>200025</xdr:rowOff>
    </xdr:to>
    <xdr:cxnSp macro="">
      <xdr:nvCxnSpPr>
        <xdr:cNvPr id="38" name="Connecteur droit 37">
          <a:extLst>
            <a:ext uri="{FF2B5EF4-FFF2-40B4-BE49-F238E27FC236}">
              <a16:creationId xmlns:a16="http://schemas.microsoft.com/office/drawing/2014/main" id="{173E4560-2253-4B1C-AD4B-9903CFF4DE99}"/>
            </a:ext>
          </a:extLst>
        </xdr:cNvPr>
        <xdr:cNvCxnSpPr/>
      </xdr:nvCxnSpPr>
      <xdr:spPr>
        <a:xfrm>
          <a:off x="13011150" y="30575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7</xdr:row>
      <xdr:rowOff>190500</xdr:rowOff>
    </xdr:from>
    <xdr:to>
      <xdr:col>12</xdr:col>
      <xdr:colOff>219075</xdr:colOff>
      <xdr:row>12</xdr:row>
      <xdr:rowOff>200025</xdr:rowOff>
    </xdr:to>
    <xdr:cxnSp macro="">
      <xdr:nvCxnSpPr>
        <xdr:cNvPr id="39" name="Connecteur droit 38">
          <a:extLst>
            <a:ext uri="{FF2B5EF4-FFF2-40B4-BE49-F238E27FC236}">
              <a16:creationId xmlns:a16="http://schemas.microsoft.com/office/drawing/2014/main" id="{B90AF259-18DC-4565-8D41-9F784A113D34}"/>
            </a:ext>
          </a:extLst>
        </xdr:cNvPr>
        <xdr:cNvCxnSpPr/>
      </xdr:nvCxnSpPr>
      <xdr:spPr>
        <a:xfrm flipV="1">
          <a:off x="13011150" y="1905000"/>
          <a:ext cx="352425" cy="1152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38100</xdr:colOff>
      <xdr:row>18</xdr:row>
      <xdr:rowOff>104775</xdr:rowOff>
    </xdr:from>
    <xdr:to>
      <xdr:col>8</xdr:col>
      <xdr:colOff>123825</xdr:colOff>
      <xdr:row>18</xdr:row>
      <xdr:rowOff>104775</xdr:rowOff>
    </xdr:to>
    <xdr:cxnSp macro="">
      <xdr:nvCxnSpPr>
        <xdr:cNvPr id="41" name="Connecteur droit 40">
          <a:extLst>
            <a:ext uri="{FF2B5EF4-FFF2-40B4-BE49-F238E27FC236}">
              <a16:creationId xmlns:a16="http://schemas.microsoft.com/office/drawing/2014/main" id="{99112695-02C0-43A9-8D9B-F9C0D394B5F0}"/>
            </a:ext>
          </a:extLst>
        </xdr:cNvPr>
        <xdr:cNvCxnSpPr/>
      </xdr:nvCxnSpPr>
      <xdr:spPr>
        <a:xfrm>
          <a:off x="6610350" y="4505325"/>
          <a:ext cx="22764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847725</xdr:colOff>
      <xdr:row>16</xdr:row>
      <xdr:rowOff>104775</xdr:rowOff>
    </xdr:from>
    <xdr:to>
      <xdr:col>8</xdr:col>
      <xdr:colOff>133350</xdr:colOff>
      <xdr:row>18</xdr:row>
      <xdr:rowOff>104775</xdr:rowOff>
    </xdr:to>
    <xdr:cxnSp macro="">
      <xdr:nvCxnSpPr>
        <xdr:cNvPr id="43" name="Connecteur droit 42">
          <a:extLst>
            <a:ext uri="{FF2B5EF4-FFF2-40B4-BE49-F238E27FC236}">
              <a16:creationId xmlns:a16="http://schemas.microsoft.com/office/drawing/2014/main" id="{F04C9E40-D966-4972-9209-7EBF5A34F9BD}"/>
            </a:ext>
          </a:extLst>
        </xdr:cNvPr>
        <xdr:cNvCxnSpPr/>
      </xdr:nvCxnSpPr>
      <xdr:spPr>
        <a:xfrm>
          <a:off x="8515350" y="4124325"/>
          <a:ext cx="381000"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676275</xdr:colOff>
      <xdr:row>16</xdr:row>
      <xdr:rowOff>114300</xdr:rowOff>
    </xdr:from>
    <xdr:to>
      <xdr:col>7</xdr:col>
      <xdr:colOff>234150</xdr:colOff>
      <xdr:row>16</xdr:row>
      <xdr:rowOff>114300</xdr:rowOff>
    </xdr:to>
    <xdr:cxnSp macro="">
      <xdr:nvCxnSpPr>
        <xdr:cNvPr id="45" name="Connecteur droit 44">
          <a:extLst>
            <a:ext uri="{FF2B5EF4-FFF2-40B4-BE49-F238E27FC236}">
              <a16:creationId xmlns:a16="http://schemas.microsoft.com/office/drawing/2014/main" id="{B7AAFA84-7CE5-4D75-93B8-34B9C9F631F4}"/>
            </a:ext>
          </a:extLst>
        </xdr:cNvPr>
        <xdr:cNvCxnSpPr/>
      </xdr:nvCxnSpPr>
      <xdr:spPr>
        <a:xfrm>
          <a:off x="5057775" y="3924300"/>
          <a:ext cx="284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104775</xdr:rowOff>
    </xdr:from>
    <xdr:to>
      <xdr:col>10</xdr:col>
      <xdr:colOff>271125</xdr:colOff>
      <xdr:row>16</xdr:row>
      <xdr:rowOff>104775</xdr:rowOff>
    </xdr:to>
    <xdr:cxnSp macro="">
      <xdr:nvCxnSpPr>
        <xdr:cNvPr id="46" name="Connecteur droit 45">
          <a:extLst>
            <a:ext uri="{FF2B5EF4-FFF2-40B4-BE49-F238E27FC236}">
              <a16:creationId xmlns:a16="http://schemas.microsoft.com/office/drawing/2014/main" id="{864C7B93-6FB3-4200-AC88-08979B9DD4B3}"/>
            </a:ext>
          </a:extLst>
        </xdr:cNvPr>
        <xdr:cNvCxnSpPr/>
      </xdr:nvCxnSpPr>
      <xdr:spPr>
        <a:xfrm>
          <a:off x="8524875" y="3914775"/>
          <a:ext cx="270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866775</xdr:colOff>
      <xdr:row>14</xdr:row>
      <xdr:rowOff>104775</xdr:rowOff>
    </xdr:from>
    <xdr:to>
      <xdr:col>9</xdr:col>
      <xdr:colOff>171450</xdr:colOff>
      <xdr:row>16</xdr:row>
      <xdr:rowOff>104775</xdr:rowOff>
    </xdr:to>
    <xdr:cxnSp macro="">
      <xdr:nvCxnSpPr>
        <xdr:cNvPr id="47" name="Connecteur droit 46">
          <a:extLst>
            <a:ext uri="{FF2B5EF4-FFF2-40B4-BE49-F238E27FC236}">
              <a16:creationId xmlns:a16="http://schemas.microsoft.com/office/drawing/2014/main" id="{616CA359-819E-4C62-85C9-0712436688F1}"/>
            </a:ext>
          </a:extLst>
        </xdr:cNvPr>
        <xdr:cNvCxnSpPr/>
      </xdr:nvCxnSpPr>
      <xdr:spPr>
        <a:xfrm flipV="1">
          <a:off x="8534400" y="3533775"/>
          <a:ext cx="1495425"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9</xdr:col>
      <xdr:colOff>180975</xdr:colOff>
      <xdr:row>14</xdr:row>
      <xdr:rowOff>104775</xdr:rowOff>
    </xdr:to>
    <xdr:cxnSp macro="">
      <xdr:nvCxnSpPr>
        <xdr:cNvPr id="49" name="Connecteur droit 48">
          <a:extLst>
            <a:ext uri="{FF2B5EF4-FFF2-40B4-BE49-F238E27FC236}">
              <a16:creationId xmlns:a16="http://schemas.microsoft.com/office/drawing/2014/main" id="{80EA1348-DBE5-430C-93F9-6EF4296DFE56}"/>
            </a:ext>
          </a:extLst>
        </xdr:cNvPr>
        <xdr:cNvCxnSpPr/>
      </xdr:nvCxnSpPr>
      <xdr:spPr>
        <a:xfrm>
          <a:off x="9867900" y="3048000"/>
          <a:ext cx="1714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13</xdr:col>
      <xdr:colOff>108075</xdr:colOff>
      <xdr:row>16</xdr:row>
      <xdr:rowOff>104775</xdr:rowOff>
    </xdr:to>
    <xdr:cxnSp macro="">
      <xdr:nvCxnSpPr>
        <xdr:cNvPr id="53" name="Connecteur droit 52">
          <a:extLst>
            <a:ext uri="{FF2B5EF4-FFF2-40B4-BE49-F238E27FC236}">
              <a16:creationId xmlns:a16="http://schemas.microsoft.com/office/drawing/2014/main" id="{C907FAB6-CFBD-4A6C-99E6-7340E8735CB5}"/>
            </a:ext>
          </a:extLst>
        </xdr:cNvPr>
        <xdr:cNvCxnSpPr/>
      </xdr:nvCxnSpPr>
      <xdr:spPr>
        <a:xfrm>
          <a:off x="11791950" y="3914775"/>
          <a:ext cx="2556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933450</xdr:colOff>
      <xdr:row>12</xdr:row>
      <xdr:rowOff>200025</xdr:rowOff>
    </xdr:from>
    <xdr:to>
      <xdr:col>10</xdr:col>
      <xdr:colOff>276225</xdr:colOff>
      <xdr:row>14</xdr:row>
      <xdr:rowOff>114300</xdr:rowOff>
    </xdr:to>
    <xdr:cxnSp macro="">
      <xdr:nvCxnSpPr>
        <xdr:cNvPr id="54" name="Connecteur droit 53">
          <a:extLst>
            <a:ext uri="{FF2B5EF4-FFF2-40B4-BE49-F238E27FC236}">
              <a16:creationId xmlns:a16="http://schemas.microsoft.com/office/drawing/2014/main" id="{C8EB3C88-7F04-46C3-99D7-DF50468CC96D}"/>
            </a:ext>
          </a:extLst>
        </xdr:cNvPr>
        <xdr:cNvCxnSpPr/>
      </xdr:nvCxnSpPr>
      <xdr:spPr>
        <a:xfrm flipV="1">
          <a:off x="10791825" y="3057525"/>
          <a:ext cx="4381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14</xdr:row>
      <xdr:rowOff>104775</xdr:rowOff>
    </xdr:from>
    <xdr:to>
      <xdr:col>3</xdr:col>
      <xdr:colOff>38100</xdr:colOff>
      <xdr:row>22</xdr:row>
      <xdr:rowOff>314325</xdr:rowOff>
    </xdr:to>
    <xdr:cxnSp macro="">
      <xdr:nvCxnSpPr>
        <xdr:cNvPr id="57" name="Connecteur droit 56">
          <a:extLst>
            <a:ext uri="{FF2B5EF4-FFF2-40B4-BE49-F238E27FC236}">
              <a16:creationId xmlns:a16="http://schemas.microsoft.com/office/drawing/2014/main" id="{7C06CF8E-4AAA-46E4-89B5-6673A92367E8}"/>
            </a:ext>
          </a:extLst>
        </xdr:cNvPr>
        <xdr:cNvCxnSpPr/>
      </xdr:nvCxnSpPr>
      <xdr:spPr>
        <a:xfrm>
          <a:off x="3162300" y="3533775"/>
          <a:ext cx="161925" cy="2114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219075</xdr:colOff>
      <xdr:row>22</xdr:row>
      <xdr:rowOff>304800</xdr:rowOff>
    </xdr:to>
    <xdr:cxnSp macro="">
      <xdr:nvCxnSpPr>
        <xdr:cNvPr id="59" name="Connecteur droit 58">
          <a:extLst>
            <a:ext uri="{FF2B5EF4-FFF2-40B4-BE49-F238E27FC236}">
              <a16:creationId xmlns:a16="http://schemas.microsoft.com/office/drawing/2014/main" id="{840032C3-5B43-4229-AD79-F9305CEB236F}"/>
            </a:ext>
          </a:extLst>
        </xdr:cNvPr>
        <xdr:cNvCxnSpPr/>
      </xdr:nvCxnSpPr>
      <xdr:spPr>
        <a:xfrm>
          <a:off x="5038725" y="3924300"/>
          <a:ext cx="657225" cy="1714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876300</xdr:colOff>
      <xdr:row>22</xdr:row>
      <xdr:rowOff>295275</xdr:rowOff>
    </xdr:from>
    <xdr:to>
      <xdr:col>8</xdr:col>
      <xdr:colOff>74175</xdr:colOff>
      <xdr:row>22</xdr:row>
      <xdr:rowOff>295275</xdr:rowOff>
    </xdr:to>
    <xdr:cxnSp macro="">
      <xdr:nvCxnSpPr>
        <xdr:cNvPr id="61" name="Connecteur droit 60">
          <a:extLst>
            <a:ext uri="{FF2B5EF4-FFF2-40B4-BE49-F238E27FC236}">
              <a16:creationId xmlns:a16="http://schemas.microsoft.com/office/drawing/2014/main" id="{A46788FA-F5DB-4A59-823F-744A8A8DD0D3}"/>
            </a:ext>
          </a:extLst>
        </xdr:cNvPr>
        <xdr:cNvCxnSpPr/>
      </xdr:nvCxnSpPr>
      <xdr:spPr>
        <a:xfrm>
          <a:off x="6353175" y="54578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1038225</xdr:colOff>
      <xdr:row>22</xdr:row>
      <xdr:rowOff>314325</xdr:rowOff>
    </xdr:from>
    <xdr:to>
      <xdr:col>11</xdr:col>
      <xdr:colOff>164100</xdr:colOff>
      <xdr:row>22</xdr:row>
      <xdr:rowOff>314325</xdr:rowOff>
    </xdr:to>
    <xdr:cxnSp macro="">
      <xdr:nvCxnSpPr>
        <xdr:cNvPr id="62" name="Connecteur droit 61">
          <a:extLst>
            <a:ext uri="{FF2B5EF4-FFF2-40B4-BE49-F238E27FC236}">
              <a16:creationId xmlns:a16="http://schemas.microsoft.com/office/drawing/2014/main" id="{C539786C-76B1-4731-B247-368D8FB7B194}"/>
            </a:ext>
          </a:extLst>
        </xdr:cNvPr>
        <xdr:cNvCxnSpPr/>
      </xdr:nvCxnSpPr>
      <xdr:spPr>
        <a:xfrm>
          <a:off x="9801225" y="5648325"/>
          <a:ext cx="241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6</xdr:col>
      <xdr:colOff>133350</xdr:colOff>
      <xdr:row>26</xdr:row>
      <xdr:rowOff>209550</xdr:rowOff>
    </xdr:to>
    <xdr:cxnSp macro="">
      <xdr:nvCxnSpPr>
        <xdr:cNvPr id="66" name="Connecteur droit 65">
          <a:extLst>
            <a:ext uri="{FF2B5EF4-FFF2-40B4-BE49-F238E27FC236}">
              <a16:creationId xmlns:a16="http://schemas.microsoft.com/office/drawing/2014/main" id="{033F9AE4-F70B-4FC2-B47C-A5DF1230BAFE}"/>
            </a:ext>
          </a:extLst>
        </xdr:cNvPr>
        <xdr:cNvCxnSpPr/>
      </xdr:nvCxnSpPr>
      <xdr:spPr>
        <a:xfrm>
          <a:off x="4324350" y="5648325"/>
          <a:ext cx="2381250" cy="10382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5</xdr:col>
      <xdr:colOff>215475</xdr:colOff>
      <xdr:row>22</xdr:row>
      <xdr:rowOff>314325</xdr:rowOff>
    </xdr:to>
    <xdr:cxnSp macro="">
      <xdr:nvCxnSpPr>
        <xdr:cNvPr id="68" name="Connecteur droit 67">
          <a:extLst>
            <a:ext uri="{FF2B5EF4-FFF2-40B4-BE49-F238E27FC236}">
              <a16:creationId xmlns:a16="http://schemas.microsoft.com/office/drawing/2014/main" id="{25BAD6AB-107E-4E8A-BCC0-BEA1F92D8B2A}"/>
            </a:ext>
          </a:extLst>
        </xdr:cNvPr>
        <xdr:cNvCxnSpPr/>
      </xdr:nvCxnSpPr>
      <xdr:spPr>
        <a:xfrm flipV="1">
          <a:off x="4324350" y="5648325"/>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952500</xdr:colOff>
      <xdr:row>26</xdr:row>
      <xdr:rowOff>209550</xdr:rowOff>
    </xdr:from>
    <xdr:to>
      <xdr:col>9</xdr:col>
      <xdr:colOff>114375</xdr:colOff>
      <xdr:row>26</xdr:row>
      <xdr:rowOff>209550</xdr:rowOff>
    </xdr:to>
    <xdr:cxnSp macro="">
      <xdr:nvCxnSpPr>
        <xdr:cNvPr id="70" name="Connecteur droit 69">
          <a:extLst>
            <a:ext uri="{FF2B5EF4-FFF2-40B4-BE49-F238E27FC236}">
              <a16:creationId xmlns:a16="http://schemas.microsoft.com/office/drawing/2014/main" id="{C494E527-A75E-4266-A7CB-B902C4077077}"/>
            </a:ext>
          </a:extLst>
        </xdr:cNvPr>
        <xdr:cNvCxnSpPr/>
      </xdr:nvCxnSpPr>
      <xdr:spPr>
        <a:xfrm flipV="1">
          <a:off x="7524750" y="6686550"/>
          <a:ext cx="244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962025</xdr:colOff>
      <xdr:row>26</xdr:row>
      <xdr:rowOff>219075</xdr:rowOff>
    </xdr:from>
    <xdr:to>
      <xdr:col>12</xdr:col>
      <xdr:colOff>15900</xdr:colOff>
      <xdr:row>26</xdr:row>
      <xdr:rowOff>219075</xdr:rowOff>
    </xdr:to>
    <xdr:cxnSp macro="">
      <xdr:nvCxnSpPr>
        <xdr:cNvPr id="71" name="Connecteur droit 70">
          <a:extLst>
            <a:ext uri="{FF2B5EF4-FFF2-40B4-BE49-F238E27FC236}">
              <a16:creationId xmlns:a16="http://schemas.microsoft.com/office/drawing/2014/main" id="{2E81F46A-9D1E-48C7-A696-701A3C3DA09A}"/>
            </a:ext>
          </a:extLst>
        </xdr:cNvPr>
        <xdr:cNvCxnSpPr/>
      </xdr:nvCxnSpPr>
      <xdr:spPr>
        <a:xfrm flipV="1">
          <a:off x="10820400" y="66960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114300</xdr:rowOff>
    </xdr:from>
    <xdr:to>
      <xdr:col>8</xdr:col>
      <xdr:colOff>82261</xdr:colOff>
      <xdr:row>22</xdr:row>
      <xdr:rowOff>298739</xdr:rowOff>
    </xdr:to>
    <xdr:cxnSp macro="">
      <xdr:nvCxnSpPr>
        <xdr:cNvPr id="50" name="Connecteur droit 49">
          <a:extLst>
            <a:ext uri="{FF2B5EF4-FFF2-40B4-BE49-F238E27FC236}">
              <a16:creationId xmlns:a16="http://schemas.microsoft.com/office/drawing/2014/main" id="{F0D8913B-3379-43C7-AD30-9E2876F99FD8}"/>
            </a:ext>
          </a:extLst>
        </xdr:cNvPr>
        <xdr:cNvCxnSpPr/>
      </xdr:nvCxnSpPr>
      <xdr:spPr>
        <a:xfrm>
          <a:off x="8524875" y="4132118"/>
          <a:ext cx="320386" cy="132743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11</xdr:col>
      <xdr:colOff>161925</xdr:colOff>
      <xdr:row>22</xdr:row>
      <xdr:rowOff>314325</xdr:rowOff>
    </xdr:to>
    <xdr:cxnSp macro="">
      <xdr:nvCxnSpPr>
        <xdr:cNvPr id="40" name="Connecteur droit 39">
          <a:extLst>
            <a:ext uri="{FF2B5EF4-FFF2-40B4-BE49-F238E27FC236}">
              <a16:creationId xmlns:a16="http://schemas.microsoft.com/office/drawing/2014/main" id="{0051E011-FE45-4153-833D-350B16967DDC}"/>
            </a:ext>
          </a:extLst>
        </xdr:cNvPr>
        <xdr:cNvCxnSpPr/>
      </xdr:nvCxnSpPr>
      <xdr:spPr>
        <a:xfrm>
          <a:off x="11791950" y="4124325"/>
          <a:ext cx="419100" cy="1733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9525</xdr:colOff>
      <xdr:row>18</xdr:row>
      <xdr:rowOff>104775</xdr:rowOff>
    </xdr:to>
    <xdr:cxnSp macro="">
      <xdr:nvCxnSpPr>
        <xdr:cNvPr id="44" name="Connecteur droit 43">
          <a:extLst>
            <a:ext uri="{FF2B5EF4-FFF2-40B4-BE49-F238E27FC236}">
              <a16:creationId xmlns:a16="http://schemas.microsoft.com/office/drawing/2014/main" id="{7B531B8B-DC91-42E4-BDD1-AF226D457AC1}"/>
            </a:ext>
          </a:extLst>
        </xdr:cNvPr>
        <xdr:cNvCxnSpPr/>
      </xdr:nvCxnSpPr>
      <xdr:spPr>
        <a:xfrm>
          <a:off x="5038725" y="4133850"/>
          <a:ext cx="4476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390525</xdr:colOff>
      <xdr:row>2</xdr:row>
      <xdr:rowOff>114300</xdr:rowOff>
    </xdr:from>
    <xdr:to>
      <xdr:col>3</xdr:col>
      <xdr:colOff>342900</xdr:colOff>
      <xdr:row>2</xdr:row>
      <xdr:rowOff>123825</xdr:rowOff>
    </xdr:to>
    <xdr:cxnSp macro="">
      <xdr:nvCxnSpPr>
        <xdr:cNvPr id="3" name="Connecteur droit avec flèche 2">
          <a:extLst>
            <a:ext uri="{FF2B5EF4-FFF2-40B4-BE49-F238E27FC236}">
              <a16:creationId xmlns:a16="http://schemas.microsoft.com/office/drawing/2014/main" id="{E154E58F-5672-E1B3-C443-61CE0F63E406}"/>
            </a:ext>
          </a:extLst>
        </xdr:cNvPr>
        <xdr:cNvCxnSpPr/>
      </xdr:nvCxnSpPr>
      <xdr:spPr>
        <a:xfrm>
          <a:off x="2619375" y="314325"/>
          <a:ext cx="1695450" cy="9525"/>
        </a:xfrm>
        <a:prstGeom prst="straightConnector1">
          <a:avLst/>
        </a:prstGeom>
        <a:ln>
          <a:headEnd type="triangle"/>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657225</xdr:colOff>
      <xdr:row>2</xdr:row>
      <xdr:rowOff>114300</xdr:rowOff>
    </xdr:from>
    <xdr:to>
      <xdr:col>5</xdr:col>
      <xdr:colOff>438150</xdr:colOff>
      <xdr:row>2</xdr:row>
      <xdr:rowOff>123825</xdr:rowOff>
    </xdr:to>
    <xdr:cxnSp macro="">
      <xdr:nvCxnSpPr>
        <xdr:cNvPr id="5" name="Connecteur droit avec flèche 4">
          <a:extLst>
            <a:ext uri="{FF2B5EF4-FFF2-40B4-BE49-F238E27FC236}">
              <a16:creationId xmlns:a16="http://schemas.microsoft.com/office/drawing/2014/main" id="{12E33B24-29F7-EF73-F036-5578209505A1}"/>
            </a:ext>
          </a:extLst>
        </xdr:cNvPr>
        <xdr:cNvCxnSpPr/>
      </xdr:nvCxnSpPr>
      <xdr:spPr>
        <a:xfrm>
          <a:off x="5114925" y="31432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9</xdr:row>
      <xdr:rowOff>123825</xdr:rowOff>
    </xdr:from>
    <xdr:to>
      <xdr:col>7</xdr:col>
      <xdr:colOff>447675</xdr:colOff>
      <xdr:row>16</xdr:row>
      <xdr:rowOff>104775</xdr:rowOff>
    </xdr:to>
    <xdr:cxnSp macro="">
      <xdr:nvCxnSpPr>
        <xdr:cNvPr id="6" name="Connecteur droit avec flèche 5">
          <a:extLst>
            <a:ext uri="{FF2B5EF4-FFF2-40B4-BE49-F238E27FC236}">
              <a16:creationId xmlns:a16="http://schemas.microsoft.com/office/drawing/2014/main" id="{2E40685A-72B8-46E7-A186-E8B62F46F85D}"/>
            </a:ext>
          </a:extLst>
        </xdr:cNvPr>
        <xdr:cNvCxnSpPr/>
      </xdr:nvCxnSpPr>
      <xdr:spPr>
        <a:xfrm flipV="1">
          <a:off x="5153025" y="923925"/>
          <a:ext cx="3724275" cy="1381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11</xdr:row>
      <xdr:rowOff>104775</xdr:rowOff>
    </xdr:from>
    <xdr:to>
      <xdr:col>7</xdr:col>
      <xdr:colOff>447675</xdr:colOff>
      <xdr:row>16</xdr:row>
      <xdr:rowOff>104775</xdr:rowOff>
    </xdr:to>
    <xdr:cxnSp macro="">
      <xdr:nvCxnSpPr>
        <xdr:cNvPr id="8" name="Connecteur droit avec flèche 7">
          <a:extLst>
            <a:ext uri="{FF2B5EF4-FFF2-40B4-BE49-F238E27FC236}">
              <a16:creationId xmlns:a16="http://schemas.microsoft.com/office/drawing/2014/main" id="{F3DA387A-CDE3-4371-90C3-F595F6E4CCBE}"/>
            </a:ext>
          </a:extLst>
        </xdr:cNvPr>
        <xdr:cNvCxnSpPr/>
      </xdr:nvCxnSpPr>
      <xdr:spPr>
        <a:xfrm flipV="1">
          <a:off x="5162550" y="1304925"/>
          <a:ext cx="3714750" cy="1000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685800</xdr:colOff>
      <xdr:row>13</xdr:row>
      <xdr:rowOff>95250</xdr:rowOff>
    </xdr:from>
    <xdr:to>
      <xdr:col>7</xdr:col>
      <xdr:colOff>428625</xdr:colOff>
      <xdr:row>16</xdr:row>
      <xdr:rowOff>133350</xdr:rowOff>
    </xdr:to>
    <xdr:cxnSp macro="">
      <xdr:nvCxnSpPr>
        <xdr:cNvPr id="9" name="Connecteur droit avec flèche 8">
          <a:extLst>
            <a:ext uri="{FF2B5EF4-FFF2-40B4-BE49-F238E27FC236}">
              <a16:creationId xmlns:a16="http://schemas.microsoft.com/office/drawing/2014/main" id="{CABC4BAD-7B96-4B6C-BA2B-1742AACAFF0A}"/>
            </a:ext>
          </a:extLst>
        </xdr:cNvPr>
        <xdr:cNvCxnSpPr/>
      </xdr:nvCxnSpPr>
      <xdr:spPr>
        <a:xfrm flipV="1">
          <a:off x="5143500" y="1695450"/>
          <a:ext cx="3714750" cy="638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11</xdr:row>
      <xdr:rowOff>114300</xdr:rowOff>
    </xdr:from>
    <xdr:to>
      <xdr:col>7</xdr:col>
      <xdr:colOff>400050</xdr:colOff>
      <xdr:row>19</xdr:row>
      <xdr:rowOff>123825</xdr:rowOff>
    </xdr:to>
    <xdr:cxnSp macro="">
      <xdr:nvCxnSpPr>
        <xdr:cNvPr id="10" name="Connecteur droit avec flèche 9">
          <a:extLst>
            <a:ext uri="{FF2B5EF4-FFF2-40B4-BE49-F238E27FC236}">
              <a16:creationId xmlns:a16="http://schemas.microsoft.com/office/drawing/2014/main" id="{C6071BD9-FBD7-40A1-9781-5BBA6144685C}"/>
            </a:ext>
          </a:extLst>
        </xdr:cNvPr>
        <xdr:cNvCxnSpPr/>
      </xdr:nvCxnSpPr>
      <xdr:spPr>
        <a:xfrm flipV="1">
          <a:off x="8115300" y="1314450"/>
          <a:ext cx="714375" cy="1609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15</xdr:row>
      <xdr:rowOff>85725</xdr:rowOff>
    </xdr:from>
    <xdr:to>
      <xdr:col>7</xdr:col>
      <xdr:colOff>428625</xdr:colOff>
      <xdr:row>16</xdr:row>
      <xdr:rowOff>142875</xdr:rowOff>
    </xdr:to>
    <xdr:cxnSp macro="">
      <xdr:nvCxnSpPr>
        <xdr:cNvPr id="11" name="Connecteur droit avec flèche 10">
          <a:extLst>
            <a:ext uri="{FF2B5EF4-FFF2-40B4-BE49-F238E27FC236}">
              <a16:creationId xmlns:a16="http://schemas.microsoft.com/office/drawing/2014/main" id="{61EFA980-3220-4591-AFD6-1A98D740CAE7}"/>
            </a:ext>
          </a:extLst>
        </xdr:cNvPr>
        <xdr:cNvCxnSpPr/>
      </xdr:nvCxnSpPr>
      <xdr:spPr>
        <a:xfrm flipV="1">
          <a:off x="5162550" y="2085975"/>
          <a:ext cx="3695700" cy="257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19</xdr:row>
      <xdr:rowOff>114300</xdr:rowOff>
    </xdr:from>
    <xdr:to>
      <xdr:col>7</xdr:col>
      <xdr:colOff>428625</xdr:colOff>
      <xdr:row>19</xdr:row>
      <xdr:rowOff>123825</xdr:rowOff>
    </xdr:to>
    <xdr:cxnSp macro="">
      <xdr:nvCxnSpPr>
        <xdr:cNvPr id="19" name="Connecteur droit avec flèche 18">
          <a:extLst>
            <a:ext uri="{FF2B5EF4-FFF2-40B4-BE49-F238E27FC236}">
              <a16:creationId xmlns:a16="http://schemas.microsoft.com/office/drawing/2014/main" id="{3ED025A8-A82B-4964-8F82-BF9A62D91F52}"/>
            </a:ext>
          </a:extLst>
        </xdr:cNvPr>
        <xdr:cNvCxnSpPr/>
      </xdr:nvCxnSpPr>
      <xdr:spPr>
        <a:xfrm flipV="1">
          <a:off x="8115300"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1447800</xdr:colOff>
      <xdr:row>15</xdr:row>
      <xdr:rowOff>104775</xdr:rowOff>
    </xdr:from>
    <xdr:to>
      <xdr:col>7</xdr:col>
      <xdr:colOff>419100</xdr:colOff>
      <xdr:row>19</xdr:row>
      <xdr:rowOff>95250</xdr:rowOff>
    </xdr:to>
    <xdr:cxnSp macro="">
      <xdr:nvCxnSpPr>
        <xdr:cNvPr id="22" name="Connecteur droit avec flèche 21">
          <a:extLst>
            <a:ext uri="{FF2B5EF4-FFF2-40B4-BE49-F238E27FC236}">
              <a16:creationId xmlns:a16="http://schemas.microsoft.com/office/drawing/2014/main" id="{BB1D02A8-B222-435A-BB0F-65285294D353}"/>
            </a:ext>
          </a:extLst>
        </xdr:cNvPr>
        <xdr:cNvCxnSpPr/>
      </xdr:nvCxnSpPr>
      <xdr:spPr>
        <a:xfrm flipV="1">
          <a:off x="8134350" y="2105025"/>
          <a:ext cx="714375" cy="7905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1666875</xdr:colOff>
      <xdr:row>9</xdr:row>
      <xdr:rowOff>123825</xdr:rowOff>
    </xdr:from>
    <xdr:to>
      <xdr:col>7</xdr:col>
      <xdr:colOff>438150</xdr:colOff>
      <xdr:row>19</xdr:row>
      <xdr:rowOff>114300</xdr:rowOff>
    </xdr:to>
    <xdr:cxnSp macro="">
      <xdr:nvCxnSpPr>
        <xdr:cNvPr id="25" name="Connecteur droit avec flèche 24">
          <a:extLst>
            <a:ext uri="{FF2B5EF4-FFF2-40B4-BE49-F238E27FC236}">
              <a16:creationId xmlns:a16="http://schemas.microsoft.com/office/drawing/2014/main" id="{FD8B9DD5-DF62-4428-B86C-FBD85436A08E}"/>
            </a:ext>
          </a:extLst>
        </xdr:cNvPr>
        <xdr:cNvCxnSpPr/>
      </xdr:nvCxnSpPr>
      <xdr:spPr>
        <a:xfrm flipV="1">
          <a:off x="6124575" y="923925"/>
          <a:ext cx="2743200" cy="1990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13</xdr:row>
      <xdr:rowOff>104775</xdr:rowOff>
    </xdr:from>
    <xdr:to>
      <xdr:col>7</xdr:col>
      <xdr:colOff>400050</xdr:colOff>
      <xdr:row>19</xdr:row>
      <xdr:rowOff>133350</xdr:rowOff>
    </xdr:to>
    <xdr:cxnSp macro="">
      <xdr:nvCxnSpPr>
        <xdr:cNvPr id="27" name="Connecteur droit avec flèche 26">
          <a:extLst>
            <a:ext uri="{FF2B5EF4-FFF2-40B4-BE49-F238E27FC236}">
              <a16:creationId xmlns:a16="http://schemas.microsoft.com/office/drawing/2014/main" id="{F7F7CFA3-8A26-4A2D-9E75-7D946D6D3E76}"/>
            </a:ext>
          </a:extLst>
        </xdr:cNvPr>
        <xdr:cNvCxnSpPr/>
      </xdr:nvCxnSpPr>
      <xdr:spPr>
        <a:xfrm flipV="1">
          <a:off x="6115050" y="1704975"/>
          <a:ext cx="2714625" cy="1228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114300</xdr:rowOff>
    </xdr:from>
    <xdr:to>
      <xdr:col>7</xdr:col>
      <xdr:colOff>447675</xdr:colOff>
      <xdr:row>21</xdr:row>
      <xdr:rowOff>104775</xdr:rowOff>
    </xdr:to>
    <xdr:cxnSp macro="">
      <xdr:nvCxnSpPr>
        <xdr:cNvPr id="30" name="Connecteur droit avec flèche 29">
          <a:extLst>
            <a:ext uri="{FF2B5EF4-FFF2-40B4-BE49-F238E27FC236}">
              <a16:creationId xmlns:a16="http://schemas.microsoft.com/office/drawing/2014/main" id="{0C606BCA-E869-4262-ACAC-4786C6CF6C04}"/>
            </a:ext>
          </a:extLst>
        </xdr:cNvPr>
        <xdr:cNvCxnSpPr/>
      </xdr:nvCxnSpPr>
      <xdr:spPr>
        <a:xfrm>
          <a:off x="8105775" y="2914650"/>
          <a:ext cx="771525" cy="390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123825</xdr:rowOff>
    </xdr:from>
    <xdr:to>
      <xdr:col>7</xdr:col>
      <xdr:colOff>428625</xdr:colOff>
      <xdr:row>22</xdr:row>
      <xdr:rowOff>123825</xdr:rowOff>
    </xdr:to>
    <xdr:cxnSp macro="">
      <xdr:nvCxnSpPr>
        <xdr:cNvPr id="32" name="Connecteur droit avec flèche 31">
          <a:extLst>
            <a:ext uri="{FF2B5EF4-FFF2-40B4-BE49-F238E27FC236}">
              <a16:creationId xmlns:a16="http://schemas.microsoft.com/office/drawing/2014/main" id="{06DBAEEE-D9DE-4908-9EAB-4442237F0717}"/>
            </a:ext>
          </a:extLst>
        </xdr:cNvPr>
        <xdr:cNvCxnSpPr/>
      </xdr:nvCxnSpPr>
      <xdr:spPr>
        <a:xfrm>
          <a:off x="8105775" y="2924175"/>
          <a:ext cx="752475" cy="6000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114300</xdr:rowOff>
    </xdr:from>
    <xdr:to>
      <xdr:col>5</xdr:col>
      <xdr:colOff>409575</xdr:colOff>
      <xdr:row>21</xdr:row>
      <xdr:rowOff>114300</xdr:rowOff>
    </xdr:to>
    <xdr:cxnSp macro="">
      <xdr:nvCxnSpPr>
        <xdr:cNvPr id="34" name="Connecteur droit avec flèche 33">
          <a:extLst>
            <a:ext uri="{FF2B5EF4-FFF2-40B4-BE49-F238E27FC236}">
              <a16:creationId xmlns:a16="http://schemas.microsoft.com/office/drawing/2014/main" id="{EE0C050C-7C44-4233-8169-EE9C19BE23AF}"/>
            </a:ext>
          </a:extLst>
        </xdr:cNvPr>
        <xdr:cNvCxnSpPr/>
      </xdr:nvCxnSpPr>
      <xdr:spPr>
        <a:xfrm>
          <a:off x="6115050" y="2914650"/>
          <a:ext cx="495300" cy="4000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1647825</xdr:colOff>
      <xdr:row>19</xdr:row>
      <xdr:rowOff>114300</xdr:rowOff>
    </xdr:from>
    <xdr:to>
      <xdr:col>5</xdr:col>
      <xdr:colOff>419100</xdr:colOff>
      <xdr:row>22</xdr:row>
      <xdr:rowOff>104775</xdr:rowOff>
    </xdr:to>
    <xdr:cxnSp macro="">
      <xdr:nvCxnSpPr>
        <xdr:cNvPr id="36" name="Connecteur droit avec flèche 35">
          <a:extLst>
            <a:ext uri="{FF2B5EF4-FFF2-40B4-BE49-F238E27FC236}">
              <a16:creationId xmlns:a16="http://schemas.microsoft.com/office/drawing/2014/main" id="{80A750DB-1E86-4048-A90F-761ED6FD1A1D}"/>
            </a:ext>
          </a:extLst>
        </xdr:cNvPr>
        <xdr:cNvCxnSpPr/>
      </xdr:nvCxnSpPr>
      <xdr:spPr>
        <a:xfrm>
          <a:off x="6105525" y="2914650"/>
          <a:ext cx="514350" cy="5905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16</xdr:row>
      <xdr:rowOff>123825</xdr:rowOff>
    </xdr:from>
    <xdr:to>
      <xdr:col>5</xdr:col>
      <xdr:colOff>400050</xdr:colOff>
      <xdr:row>21</xdr:row>
      <xdr:rowOff>95250</xdr:rowOff>
    </xdr:to>
    <xdr:cxnSp macro="">
      <xdr:nvCxnSpPr>
        <xdr:cNvPr id="45" name="Connecteur : en arc 44">
          <a:extLst>
            <a:ext uri="{FF2B5EF4-FFF2-40B4-BE49-F238E27FC236}">
              <a16:creationId xmlns:a16="http://schemas.microsoft.com/office/drawing/2014/main" id="{16D244EC-5D7B-47B4-2FA6-E85FE9D1E824}"/>
            </a:ext>
          </a:extLst>
        </xdr:cNvPr>
        <xdr:cNvCxnSpPr/>
      </xdr:nvCxnSpPr>
      <xdr:spPr>
        <a:xfrm>
          <a:off x="5153025" y="2324100"/>
          <a:ext cx="1447800" cy="971550"/>
        </a:xfrm>
        <a:prstGeom prst="curvedConnector3">
          <a:avLst>
            <a:gd name="adj1" fmla="val 9078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762003</xdr:colOff>
      <xdr:row>16</xdr:row>
      <xdr:rowOff>114303</xdr:rowOff>
    </xdr:from>
    <xdr:to>
      <xdr:col>5</xdr:col>
      <xdr:colOff>400051</xdr:colOff>
      <xdr:row>22</xdr:row>
      <xdr:rowOff>114303</xdr:rowOff>
    </xdr:to>
    <xdr:cxnSp macro="">
      <xdr:nvCxnSpPr>
        <xdr:cNvPr id="47" name="Connecteur : en arc 46">
          <a:extLst>
            <a:ext uri="{FF2B5EF4-FFF2-40B4-BE49-F238E27FC236}">
              <a16:creationId xmlns:a16="http://schemas.microsoft.com/office/drawing/2014/main" id="{B7A5F52D-91AE-4037-A321-9828EFF33566}"/>
            </a:ext>
          </a:extLst>
        </xdr:cNvPr>
        <xdr:cNvCxnSpPr/>
      </xdr:nvCxnSpPr>
      <xdr:spPr>
        <a:xfrm>
          <a:off x="5219703" y="2314578"/>
          <a:ext cx="1381123" cy="1200150"/>
        </a:xfrm>
        <a:prstGeom prst="curvedConnector3">
          <a:avLst>
            <a:gd name="adj1" fmla="val 9206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123825</xdr:rowOff>
    </xdr:from>
    <xdr:to>
      <xdr:col>5</xdr:col>
      <xdr:colOff>438150</xdr:colOff>
      <xdr:row>19</xdr:row>
      <xdr:rowOff>133350</xdr:rowOff>
    </xdr:to>
    <xdr:cxnSp macro="">
      <xdr:nvCxnSpPr>
        <xdr:cNvPr id="56" name="Connecteur droit avec flèche 55">
          <a:extLst>
            <a:ext uri="{FF2B5EF4-FFF2-40B4-BE49-F238E27FC236}">
              <a16:creationId xmlns:a16="http://schemas.microsoft.com/office/drawing/2014/main" id="{C17B002F-B5BA-4D84-8968-DC324F10B251}"/>
            </a:ext>
          </a:extLst>
        </xdr:cNvPr>
        <xdr:cNvCxnSpPr/>
      </xdr:nvCxnSpPr>
      <xdr:spPr>
        <a:xfrm flipV="1">
          <a:off x="6115050" y="2924175"/>
          <a:ext cx="5238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1590675</xdr:colOff>
      <xdr:row>19</xdr:row>
      <xdr:rowOff>123825</xdr:rowOff>
    </xdr:from>
    <xdr:to>
      <xdr:col>9</xdr:col>
      <xdr:colOff>428625</xdr:colOff>
      <xdr:row>19</xdr:row>
      <xdr:rowOff>133350</xdr:rowOff>
    </xdr:to>
    <xdr:cxnSp macro="">
      <xdr:nvCxnSpPr>
        <xdr:cNvPr id="58" name="Connecteur droit avec flèche 57">
          <a:extLst>
            <a:ext uri="{FF2B5EF4-FFF2-40B4-BE49-F238E27FC236}">
              <a16:creationId xmlns:a16="http://schemas.microsoft.com/office/drawing/2014/main" id="{F5D459E2-5387-40B3-AEEF-EB6EE1353613}"/>
            </a:ext>
          </a:extLst>
        </xdr:cNvPr>
        <xdr:cNvCxnSpPr/>
      </xdr:nvCxnSpPr>
      <xdr:spPr>
        <a:xfrm>
          <a:off x="10506075" y="2924175"/>
          <a:ext cx="581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10</xdr:col>
      <xdr:colOff>1428750</xdr:colOff>
      <xdr:row>19</xdr:row>
      <xdr:rowOff>123825</xdr:rowOff>
    </xdr:from>
    <xdr:to>
      <xdr:col>11</xdr:col>
      <xdr:colOff>428625</xdr:colOff>
      <xdr:row>19</xdr:row>
      <xdr:rowOff>133350</xdr:rowOff>
    </xdr:to>
    <xdr:cxnSp macro="">
      <xdr:nvCxnSpPr>
        <xdr:cNvPr id="60" name="Connecteur droit avec flèche 59">
          <a:extLst>
            <a:ext uri="{FF2B5EF4-FFF2-40B4-BE49-F238E27FC236}">
              <a16:creationId xmlns:a16="http://schemas.microsoft.com/office/drawing/2014/main" id="{D5FD1DA1-8D07-4B15-ABFF-C19738ECE559}"/>
            </a:ext>
          </a:extLst>
        </xdr:cNvPr>
        <xdr:cNvCxnSpPr/>
      </xdr:nvCxnSpPr>
      <xdr:spPr>
        <a:xfrm flipV="1">
          <a:off x="12573000" y="2924175"/>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12</xdr:col>
      <xdr:colOff>1457325</xdr:colOff>
      <xdr:row>19</xdr:row>
      <xdr:rowOff>114300</xdr:rowOff>
    </xdr:from>
    <xdr:to>
      <xdr:col>13</xdr:col>
      <xdr:colOff>457200</xdr:colOff>
      <xdr:row>19</xdr:row>
      <xdr:rowOff>123825</xdr:rowOff>
    </xdr:to>
    <xdr:cxnSp macro="">
      <xdr:nvCxnSpPr>
        <xdr:cNvPr id="61" name="Connecteur droit avec flèche 60">
          <a:extLst>
            <a:ext uri="{FF2B5EF4-FFF2-40B4-BE49-F238E27FC236}">
              <a16:creationId xmlns:a16="http://schemas.microsoft.com/office/drawing/2014/main" id="{94ADB2F6-0B34-43D8-9638-09A8ABE78809}"/>
            </a:ext>
          </a:extLst>
        </xdr:cNvPr>
        <xdr:cNvCxnSpPr/>
      </xdr:nvCxnSpPr>
      <xdr:spPr>
        <a:xfrm flipV="1">
          <a:off x="14830425"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647700</xdr:colOff>
      <xdr:row>6</xdr:row>
      <xdr:rowOff>123825</xdr:rowOff>
    </xdr:from>
    <xdr:to>
      <xdr:col>3</xdr:col>
      <xdr:colOff>428625</xdr:colOff>
      <xdr:row>6</xdr:row>
      <xdr:rowOff>133350</xdr:rowOff>
    </xdr:to>
    <xdr:cxnSp macro="">
      <xdr:nvCxnSpPr>
        <xdr:cNvPr id="62" name="Connecteur droit avec flèche 61">
          <a:extLst>
            <a:ext uri="{FF2B5EF4-FFF2-40B4-BE49-F238E27FC236}">
              <a16:creationId xmlns:a16="http://schemas.microsoft.com/office/drawing/2014/main" id="{483E2E38-CDBA-4D90-9FEC-B0BC2996112A}"/>
            </a:ext>
          </a:extLst>
        </xdr:cNvPr>
        <xdr:cNvCxnSpPr/>
      </xdr:nvCxnSpPr>
      <xdr:spPr>
        <a:xfrm>
          <a:off x="2876550" y="132397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1171575</xdr:colOff>
      <xdr:row>11</xdr:row>
      <xdr:rowOff>66675</xdr:rowOff>
    </xdr:from>
    <xdr:to>
      <xdr:col>3</xdr:col>
      <xdr:colOff>409575</xdr:colOff>
      <xdr:row>23</xdr:row>
      <xdr:rowOff>114300</xdr:rowOff>
    </xdr:to>
    <xdr:cxnSp macro="">
      <xdr:nvCxnSpPr>
        <xdr:cNvPr id="63" name="Connecteur droit avec flèche 62">
          <a:extLst>
            <a:ext uri="{FF2B5EF4-FFF2-40B4-BE49-F238E27FC236}">
              <a16:creationId xmlns:a16="http://schemas.microsoft.com/office/drawing/2014/main" id="{6C419893-5FCA-484F-8799-AE80C0317F7F}"/>
            </a:ext>
          </a:extLst>
        </xdr:cNvPr>
        <xdr:cNvCxnSpPr/>
      </xdr:nvCxnSpPr>
      <xdr:spPr>
        <a:xfrm flipV="1">
          <a:off x="1171575" y="2266950"/>
          <a:ext cx="3209925" cy="24479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1162050</xdr:colOff>
      <xdr:row>23</xdr:row>
      <xdr:rowOff>104775</xdr:rowOff>
    </xdr:from>
    <xdr:to>
      <xdr:col>1</xdr:col>
      <xdr:colOff>381000</xdr:colOff>
      <xdr:row>23</xdr:row>
      <xdr:rowOff>114300</xdr:rowOff>
    </xdr:to>
    <xdr:cxnSp macro="">
      <xdr:nvCxnSpPr>
        <xdr:cNvPr id="65" name="Connecteur droit avec flèche 64">
          <a:extLst>
            <a:ext uri="{FF2B5EF4-FFF2-40B4-BE49-F238E27FC236}">
              <a16:creationId xmlns:a16="http://schemas.microsoft.com/office/drawing/2014/main" id="{3C4D8981-34DE-48F7-A1A1-1BE0A343BF57}"/>
            </a:ext>
          </a:extLst>
        </xdr:cNvPr>
        <xdr:cNvCxnSpPr/>
      </xdr:nvCxnSpPr>
      <xdr:spPr>
        <a:xfrm flipV="1">
          <a:off x="1162050" y="4705350"/>
          <a:ext cx="962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561975</xdr:colOff>
      <xdr:row>23</xdr:row>
      <xdr:rowOff>152400</xdr:rowOff>
    </xdr:from>
    <xdr:to>
      <xdr:col>3</xdr:col>
      <xdr:colOff>428625</xdr:colOff>
      <xdr:row>26</xdr:row>
      <xdr:rowOff>104775</xdr:rowOff>
    </xdr:to>
    <xdr:cxnSp macro="">
      <xdr:nvCxnSpPr>
        <xdr:cNvPr id="67" name="Connecteur droit avec flèche 66">
          <a:extLst>
            <a:ext uri="{FF2B5EF4-FFF2-40B4-BE49-F238E27FC236}">
              <a16:creationId xmlns:a16="http://schemas.microsoft.com/office/drawing/2014/main" id="{9F8AB67D-7CDE-4C21-ADCE-4AFF7D23CA11}"/>
            </a:ext>
          </a:extLst>
        </xdr:cNvPr>
        <xdr:cNvCxnSpPr/>
      </xdr:nvCxnSpPr>
      <xdr:spPr>
        <a:xfrm>
          <a:off x="2790825" y="4752975"/>
          <a:ext cx="1609725" cy="5524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857250</xdr:colOff>
      <xdr:row>25</xdr:row>
      <xdr:rowOff>123825</xdr:rowOff>
    </xdr:from>
    <xdr:to>
      <xdr:col>3</xdr:col>
      <xdr:colOff>400050</xdr:colOff>
      <xdr:row>26</xdr:row>
      <xdr:rowOff>104775</xdr:rowOff>
    </xdr:to>
    <xdr:cxnSp macro="">
      <xdr:nvCxnSpPr>
        <xdr:cNvPr id="71" name="Connecteur droit avec flèche 70">
          <a:extLst>
            <a:ext uri="{FF2B5EF4-FFF2-40B4-BE49-F238E27FC236}">
              <a16:creationId xmlns:a16="http://schemas.microsoft.com/office/drawing/2014/main" id="{695AFE23-9BDD-4D17-9D61-DCFD47855D5D}"/>
            </a:ext>
          </a:extLst>
        </xdr:cNvPr>
        <xdr:cNvCxnSpPr/>
      </xdr:nvCxnSpPr>
      <xdr:spPr>
        <a:xfrm>
          <a:off x="3086100" y="5124450"/>
          <a:ext cx="1285875" cy="1809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619125</xdr:colOff>
      <xdr:row>26</xdr:row>
      <xdr:rowOff>142875</xdr:rowOff>
    </xdr:from>
    <xdr:to>
      <xdr:col>7</xdr:col>
      <xdr:colOff>434624</xdr:colOff>
      <xdr:row>28</xdr:row>
      <xdr:rowOff>123825</xdr:rowOff>
    </xdr:to>
    <xdr:cxnSp macro="">
      <xdr:nvCxnSpPr>
        <xdr:cNvPr id="74" name="Connecteur droit avec flèche 73">
          <a:extLst>
            <a:ext uri="{FF2B5EF4-FFF2-40B4-BE49-F238E27FC236}">
              <a16:creationId xmlns:a16="http://schemas.microsoft.com/office/drawing/2014/main" id="{756E69FA-52BE-421F-B0C2-6F6F4C9E9A91}"/>
            </a:ext>
          </a:extLst>
        </xdr:cNvPr>
        <xdr:cNvCxnSpPr/>
      </xdr:nvCxnSpPr>
      <xdr:spPr>
        <a:xfrm>
          <a:off x="5076825" y="5343525"/>
          <a:ext cx="3787424" cy="3810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962024</xdr:colOff>
      <xdr:row>28</xdr:row>
      <xdr:rowOff>123825</xdr:rowOff>
    </xdr:from>
    <xdr:to>
      <xdr:col>11</xdr:col>
      <xdr:colOff>410099</xdr:colOff>
      <xdr:row>28</xdr:row>
      <xdr:rowOff>123825</xdr:rowOff>
    </xdr:to>
    <xdr:cxnSp macro="">
      <xdr:nvCxnSpPr>
        <xdr:cNvPr id="76" name="Connecteur droit avec flèche 75">
          <a:extLst>
            <a:ext uri="{FF2B5EF4-FFF2-40B4-BE49-F238E27FC236}">
              <a16:creationId xmlns:a16="http://schemas.microsoft.com/office/drawing/2014/main" id="{5FAD6323-54C8-4D87-8DE1-C7CF8770B71D}"/>
            </a:ext>
          </a:extLst>
        </xdr:cNvPr>
        <xdr:cNvCxnSpPr/>
      </xdr:nvCxnSpPr>
      <xdr:spPr>
        <a:xfrm>
          <a:off x="9877424" y="5124450"/>
          <a:ext cx="3420000" cy="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533400</xdr:colOff>
      <xdr:row>27</xdr:row>
      <xdr:rowOff>114300</xdr:rowOff>
    </xdr:from>
    <xdr:to>
      <xdr:col>7</xdr:col>
      <xdr:colOff>457200</xdr:colOff>
      <xdr:row>28</xdr:row>
      <xdr:rowOff>142875</xdr:rowOff>
    </xdr:to>
    <xdr:cxnSp macro="">
      <xdr:nvCxnSpPr>
        <xdr:cNvPr id="77" name="Connecteur droit avec flèche 76">
          <a:extLst>
            <a:ext uri="{FF2B5EF4-FFF2-40B4-BE49-F238E27FC236}">
              <a16:creationId xmlns:a16="http://schemas.microsoft.com/office/drawing/2014/main" id="{C1D9F4D1-6E3C-4D82-A91F-65DC3757C707}"/>
            </a:ext>
          </a:extLst>
        </xdr:cNvPr>
        <xdr:cNvCxnSpPr/>
      </xdr:nvCxnSpPr>
      <xdr:spPr>
        <a:xfrm>
          <a:off x="2762250" y="5514975"/>
          <a:ext cx="6124575" cy="2286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1600200</xdr:colOff>
      <xdr:row>19</xdr:row>
      <xdr:rowOff>133350</xdr:rowOff>
    </xdr:from>
    <xdr:to>
      <xdr:col>9</xdr:col>
      <xdr:colOff>409575</xdr:colOff>
      <xdr:row>25</xdr:row>
      <xdr:rowOff>123825</xdr:rowOff>
    </xdr:to>
    <xdr:cxnSp macro="">
      <xdr:nvCxnSpPr>
        <xdr:cNvPr id="89" name="Connecteur droit avec flèche 88">
          <a:extLst>
            <a:ext uri="{FF2B5EF4-FFF2-40B4-BE49-F238E27FC236}">
              <a16:creationId xmlns:a16="http://schemas.microsoft.com/office/drawing/2014/main" id="{47B1E753-B478-498C-90DF-F4C1A40BAE78}"/>
            </a:ext>
          </a:extLst>
        </xdr:cNvPr>
        <xdr:cNvCxnSpPr/>
      </xdr:nvCxnSpPr>
      <xdr:spPr>
        <a:xfrm flipV="1">
          <a:off x="10515600" y="3933825"/>
          <a:ext cx="552450" cy="11906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1219200</xdr:colOff>
      <xdr:row>19</xdr:row>
      <xdr:rowOff>104775</xdr:rowOff>
    </xdr:from>
    <xdr:to>
      <xdr:col>7</xdr:col>
      <xdr:colOff>400050</xdr:colOff>
      <xdr:row>25</xdr:row>
      <xdr:rowOff>123825</xdr:rowOff>
    </xdr:to>
    <xdr:cxnSp macro="">
      <xdr:nvCxnSpPr>
        <xdr:cNvPr id="91" name="Connecteur droit avec flèche 90">
          <a:extLst>
            <a:ext uri="{FF2B5EF4-FFF2-40B4-BE49-F238E27FC236}">
              <a16:creationId xmlns:a16="http://schemas.microsoft.com/office/drawing/2014/main" id="{6331C464-DF00-4086-9C69-19BBC2D2869E}"/>
            </a:ext>
          </a:extLst>
        </xdr:cNvPr>
        <xdr:cNvCxnSpPr/>
      </xdr:nvCxnSpPr>
      <xdr:spPr>
        <a:xfrm flipV="1">
          <a:off x="7905750" y="3905250"/>
          <a:ext cx="923925" cy="12192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1200150</xdr:colOff>
      <xdr:row>25</xdr:row>
      <xdr:rowOff>123825</xdr:rowOff>
    </xdr:from>
    <xdr:to>
      <xdr:col>7</xdr:col>
      <xdr:colOff>438150</xdr:colOff>
      <xdr:row>25</xdr:row>
      <xdr:rowOff>133350</xdr:rowOff>
    </xdr:to>
    <xdr:cxnSp macro="">
      <xdr:nvCxnSpPr>
        <xdr:cNvPr id="93" name="Connecteur droit avec flèche 92">
          <a:extLst>
            <a:ext uri="{FF2B5EF4-FFF2-40B4-BE49-F238E27FC236}">
              <a16:creationId xmlns:a16="http://schemas.microsoft.com/office/drawing/2014/main" id="{DB181FD3-EC48-4FBD-B11C-505115B73CF1}"/>
            </a:ext>
          </a:extLst>
        </xdr:cNvPr>
        <xdr:cNvCxnSpPr/>
      </xdr:nvCxnSpPr>
      <xdr:spPr>
        <a:xfrm flipV="1">
          <a:off x="7886700" y="5124450"/>
          <a:ext cx="9810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657225</xdr:colOff>
      <xdr:row>28</xdr:row>
      <xdr:rowOff>133350</xdr:rowOff>
    </xdr:from>
    <xdr:to>
      <xdr:col>11</xdr:col>
      <xdr:colOff>381000</xdr:colOff>
      <xdr:row>29</xdr:row>
      <xdr:rowOff>133350</xdr:rowOff>
    </xdr:to>
    <xdr:cxnSp macro="">
      <xdr:nvCxnSpPr>
        <xdr:cNvPr id="96" name="Connecteur droit avec flèche 95">
          <a:extLst>
            <a:ext uri="{FF2B5EF4-FFF2-40B4-BE49-F238E27FC236}">
              <a16:creationId xmlns:a16="http://schemas.microsoft.com/office/drawing/2014/main" id="{F0D821DC-20F6-47D7-A0AB-2E067DF564B3}"/>
            </a:ext>
          </a:extLst>
        </xdr:cNvPr>
        <xdr:cNvCxnSpPr/>
      </xdr:nvCxnSpPr>
      <xdr:spPr>
        <a:xfrm flipV="1">
          <a:off x="2886075" y="5734050"/>
          <a:ext cx="10382250" cy="2000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1200150</xdr:colOff>
      <xdr:row>16</xdr:row>
      <xdr:rowOff>114300</xdr:rowOff>
    </xdr:from>
    <xdr:to>
      <xdr:col>3</xdr:col>
      <xdr:colOff>409575</xdr:colOff>
      <xdr:row>23</xdr:row>
      <xdr:rowOff>114300</xdr:rowOff>
    </xdr:to>
    <xdr:cxnSp macro="">
      <xdr:nvCxnSpPr>
        <xdr:cNvPr id="2" name="Connecteur droit avec flèche 1">
          <a:extLst>
            <a:ext uri="{FF2B5EF4-FFF2-40B4-BE49-F238E27FC236}">
              <a16:creationId xmlns:a16="http://schemas.microsoft.com/office/drawing/2014/main" id="{EFB2B130-D627-4A0C-9551-F240E57BE459}"/>
            </a:ext>
          </a:extLst>
        </xdr:cNvPr>
        <xdr:cNvCxnSpPr/>
      </xdr:nvCxnSpPr>
      <xdr:spPr>
        <a:xfrm flipV="1">
          <a:off x="1200150" y="3314700"/>
          <a:ext cx="3181350" cy="1400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BD8DD-86FC-4A07-AC68-DC0D3DFAF7A0}">
  <dimension ref="A1:P384"/>
  <sheetViews>
    <sheetView workbookViewId="0"/>
  </sheetViews>
  <sheetFormatPr baseColWidth="10" defaultColWidth="19.42578125" defaultRowHeight="15" x14ac:dyDescent="0.25"/>
  <cols>
    <col min="1" max="1" width="28.140625" style="1" customWidth="1"/>
    <col min="2" max="2" width="36.28515625" style="1" customWidth="1"/>
    <col min="3" max="4" width="28.140625" style="1" customWidth="1"/>
    <col min="5" max="5" width="1.7109375" style="1" customWidth="1"/>
    <col min="6" max="6" width="28.140625" style="1" customWidth="1"/>
    <col min="7" max="7" width="5.85546875" style="1" customWidth="1"/>
    <col min="8" max="8" width="7.5703125" style="1" customWidth="1"/>
    <col min="9" max="9" width="1.7109375" style="1" customWidth="1"/>
    <col min="10" max="10" width="91.140625" style="1" customWidth="1"/>
    <col min="11" max="17" width="1.7109375" style="1" customWidth="1"/>
    <col min="18" max="16384" width="19.42578125" style="1"/>
  </cols>
  <sheetData>
    <row r="1" spans="1:16" s="11" customFormat="1" ht="34.5" customHeight="1" x14ac:dyDescent="0.45">
      <c r="A1" s="11" t="s">
        <v>143</v>
      </c>
      <c r="B1" s="11" t="s">
        <v>144</v>
      </c>
      <c r="C1" s="11" t="s">
        <v>145</v>
      </c>
      <c r="D1" s="11" t="s">
        <v>535</v>
      </c>
      <c r="E1" s="11" t="s">
        <v>146</v>
      </c>
      <c r="F1" s="11" t="s">
        <v>155</v>
      </c>
      <c r="G1" s="11" t="s">
        <v>147</v>
      </c>
      <c r="H1" s="11" t="s">
        <v>149</v>
      </c>
      <c r="I1" s="11" t="s">
        <v>150</v>
      </c>
      <c r="J1" s="11" t="s">
        <v>157</v>
      </c>
      <c r="K1" s="11" t="s">
        <v>148</v>
      </c>
      <c r="L1" s="11" t="s">
        <v>151</v>
      </c>
      <c r="M1" s="11" t="s">
        <v>152</v>
      </c>
      <c r="N1" s="11" t="s">
        <v>153</v>
      </c>
      <c r="O1" s="11" t="s">
        <v>153</v>
      </c>
      <c r="P1" s="11" t="s">
        <v>154</v>
      </c>
    </row>
    <row r="2" spans="1:16" x14ac:dyDescent="0.25">
      <c r="A2" s="1" t="s">
        <v>189</v>
      </c>
      <c r="G2" s="1">
        <v>6</v>
      </c>
    </row>
    <row r="3" spans="1:16" x14ac:dyDescent="0.25">
      <c r="A3" s="12" t="s">
        <v>186</v>
      </c>
    </row>
    <row r="4" spans="1:16" x14ac:dyDescent="0.25">
      <c r="A4" s="1" t="s">
        <v>159</v>
      </c>
      <c r="B4" s="1" t="s">
        <v>156</v>
      </c>
      <c r="C4" s="1" t="s">
        <v>161</v>
      </c>
      <c r="D4" s="1" t="s">
        <v>167</v>
      </c>
      <c r="G4" s="1">
        <v>0</v>
      </c>
      <c r="J4" s="1" t="s">
        <v>39</v>
      </c>
    </row>
    <row r="5" spans="1:16" x14ac:dyDescent="0.25">
      <c r="A5" s="1" t="s">
        <v>166</v>
      </c>
      <c r="B5" s="1" t="s">
        <v>165</v>
      </c>
      <c r="C5" s="1" t="s">
        <v>161</v>
      </c>
      <c r="D5" s="1" t="s">
        <v>167</v>
      </c>
      <c r="F5" s="1" t="s">
        <v>159</v>
      </c>
      <c r="G5" s="1">
        <v>0</v>
      </c>
      <c r="J5" s="1" t="s">
        <v>41</v>
      </c>
    </row>
    <row r="6" spans="1:16" x14ac:dyDescent="0.25">
      <c r="A6" s="1" t="s">
        <v>164</v>
      </c>
      <c r="B6" s="1" t="s">
        <v>163</v>
      </c>
      <c r="C6" s="1" t="s">
        <v>161</v>
      </c>
      <c r="D6" s="1" t="s">
        <v>167</v>
      </c>
      <c r="F6" s="1" t="s">
        <v>166</v>
      </c>
      <c r="G6" s="1">
        <v>1</v>
      </c>
      <c r="J6" s="1" t="s">
        <v>162</v>
      </c>
    </row>
    <row r="7" spans="1:16" x14ac:dyDescent="0.25">
      <c r="A7" s="1" t="s">
        <v>160</v>
      </c>
      <c r="B7" s="1" t="s">
        <v>158</v>
      </c>
      <c r="C7" s="1" t="s">
        <v>161</v>
      </c>
      <c r="D7" s="1" t="s">
        <v>167</v>
      </c>
      <c r="F7" s="1" t="s">
        <v>164</v>
      </c>
      <c r="G7" s="1">
        <v>1</v>
      </c>
      <c r="J7" s="1" t="s">
        <v>36</v>
      </c>
    </row>
    <row r="9" spans="1:16" x14ac:dyDescent="0.25">
      <c r="D9" s="1" t="s">
        <v>35</v>
      </c>
    </row>
    <row r="10" spans="1:16" x14ac:dyDescent="0.25">
      <c r="D10" s="1" t="s">
        <v>40</v>
      </c>
    </row>
    <row r="11" spans="1:16" x14ac:dyDescent="0.25">
      <c r="D11" s="1" t="s">
        <v>42</v>
      </c>
    </row>
    <row r="13" spans="1:16" x14ac:dyDescent="0.25">
      <c r="D13" s="1" t="s">
        <v>38</v>
      </c>
    </row>
    <row r="16" spans="1:16" x14ac:dyDescent="0.25">
      <c r="A16" s="12" t="s">
        <v>184</v>
      </c>
    </row>
    <row r="17" spans="1:10" x14ac:dyDescent="0.25">
      <c r="A17" s="10"/>
    </row>
    <row r="18" spans="1:10" x14ac:dyDescent="0.25">
      <c r="A18" s="1" t="s">
        <v>170</v>
      </c>
      <c r="B18" s="1" t="s">
        <v>169</v>
      </c>
      <c r="C18" s="1" t="s">
        <v>168</v>
      </c>
      <c r="D18" s="1" t="s">
        <v>188</v>
      </c>
      <c r="G18" s="1">
        <v>0</v>
      </c>
      <c r="J18" s="1" t="s">
        <v>43</v>
      </c>
    </row>
    <row r="19" spans="1:10" x14ac:dyDescent="0.25">
      <c r="A19" s="1" t="s">
        <v>173</v>
      </c>
      <c r="B19" s="1" t="s">
        <v>45</v>
      </c>
      <c r="C19" s="1" t="s">
        <v>168</v>
      </c>
      <c r="D19" s="1" t="s">
        <v>188</v>
      </c>
      <c r="F19" s="1" t="s">
        <v>170</v>
      </c>
      <c r="G19" s="1">
        <v>1</v>
      </c>
      <c r="J19" s="1" t="s">
        <v>45</v>
      </c>
    </row>
    <row r="20" spans="1:10" x14ac:dyDescent="0.25">
      <c r="A20" s="1" t="s">
        <v>174</v>
      </c>
      <c r="B20" s="1" t="s">
        <v>171</v>
      </c>
      <c r="C20" s="1" t="s">
        <v>168</v>
      </c>
      <c r="D20" s="1" t="s">
        <v>188</v>
      </c>
      <c r="F20" s="1" t="s">
        <v>170</v>
      </c>
      <c r="G20" s="1">
        <v>1</v>
      </c>
      <c r="J20" s="1" t="s">
        <v>44</v>
      </c>
    </row>
    <row r="21" spans="1:10" x14ac:dyDescent="0.25">
      <c r="A21" s="1" t="s">
        <v>182</v>
      </c>
      <c r="B21" s="1" t="s">
        <v>183</v>
      </c>
      <c r="C21" s="1" t="s">
        <v>168</v>
      </c>
      <c r="D21" s="1" t="s">
        <v>188</v>
      </c>
      <c r="F21" s="1" t="s">
        <v>159</v>
      </c>
      <c r="G21" s="1">
        <v>1</v>
      </c>
    </row>
    <row r="22" spans="1:10" x14ac:dyDescent="0.25">
      <c r="A22" s="1" t="s">
        <v>175</v>
      </c>
      <c r="B22" s="1" t="s">
        <v>172</v>
      </c>
      <c r="C22" s="1" t="s">
        <v>168</v>
      </c>
      <c r="D22" s="1" t="s">
        <v>188</v>
      </c>
      <c r="F22" s="1" t="s">
        <v>182</v>
      </c>
      <c r="G22" s="1">
        <v>1</v>
      </c>
      <c r="J22" s="1" t="s">
        <v>46</v>
      </c>
    </row>
    <row r="26" spans="1:10" x14ac:dyDescent="0.25">
      <c r="A26" s="12" t="s">
        <v>185</v>
      </c>
    </row>
    <row r="27" spans="1:10" x14ac:dyDescent="0.25">
      <c r="A27" s="10"/>
    </row>
    <row r="28" spans="1:10" x14ac:dyDescent="0.25">
      <c r="A28" s="1" t="s">
        <v>179</v>
      </c>
      <c r="B28" s="1" t="s">
        <v>176</v>
      </c>
      <c r="C28" s="1" t="s">
        <v>187</v>
      </c>
      <c r="D28" s="1" t="s">
        <v>188</v>
      </c>
      <c r="F28" s="1" t="s">
        <v>182</v>
      </c>
      <c r="G28" s="1">
        <v>1</v>
      </c>
      <c r="J28" s="1" t="s">
        <v>47</v>
      </c>
    </row>
    <row r="29" spans="1:10" x14ac:dyDescent="0.25">
      <c r="A29" s="1" t="s">
        <v>180</v>
      </c>
      <c r="B29" s="1" t="s">
        <v>177</v>
      </c>
      <c r="C29" s="1" t="s">
        <v>187</v>
      </c>
      <c r="D29" s="1" t="s">
        <v>188</v>
      </c>
      <c r="F29" s="1" t="s">
        <v>179</v>
      </c>
      <c r="G29" s="1">
        <v>2</v>
      </c>
    </row>
    <row r="30" spans="1:10" x14ac:dyDescent="0.25">
      <c r="A30" s="1" t="s">
        <v>181</v>
      </c>
      <c r="B30" s="1" t="s">
        <v>178</v>
      </c>
      <c r="C30" s="1" t="s">
        <v>187</v>
      </c>
      <c r="D30" s="1" t="s">
        <v>188</v>
      </c>
      <c r="F30" s="1" t="s">
        <v>180</v>
      </c>
      <c r="G30" s="1">
        <v>3</v>
      </c>
    </row>
    <row r="34" spans="1:10" x14ac:dyDescent="0.25">
      <c r="A34" s="12" t="s">
        <v>232</v>
      </c>
    </row>
    <row r="36" spans="1:10" x14ac:dyDescent="0.25">
      <c r="A36" s="1" t="s">
        <v>193</v>
      </c>
      <c r="B36" s="1" t="s">
        <v>194</v>
      </c>
      <c r="C36" s="1" t="s">
        <v>203</v>
      </c>
      <c r="F36" s="1" t="s">
        <v>159</v>
      </c>
      <c r="G36" s="1">
        <v>0</v>
      </c>
      <c r="J36" s="1" t="s">
        <v>192</v>
      </c>
    </row>
    <row r="37" spans="1:10" x14ac:dyDescent="0.25">
      <c r="A37" s="1" t="s">
        <v>198</v>
      </c>
      <c r="B37" s="1" t="s">
        <v>197</v>
      </c>
      <c r="C37" s="1" t="s">
        <v>203</v>
      </c>
      <c r="F37" s="1" t="s">
        <v>193</v>
      </c>
      <c r="G37" s="1">
        <v>1</v>
      </c>
      <c r="J37" s="1" t="s">
        <v>196</v>
      </c>
    </row>
    <row r="38" spans="1:10" x14ac:dyDescent="0.25">
      <c r="A38" s="1" t="s">
        <v>191</v>
      </c>
      <c r="B38" s="1" t="s">
        <v>195</v>
      </c>
      <c r="C38" s="1" t="s">
        <v>203</v>
      </c>
      <c r="F38" s="1" t="s">
        <v>193</v>
      </c>
      <c r="G38" s="1">
        <v>2</v>
      </c>
      <c r="J38" s="1" t="s">
        <v>66</v>
      </c>
    </row>
    <row r="39" spans="1:10" x14ac:dyDescent="0.25">
      <c r="A39" s="1" t="s">
        <v>211</v>
      </c>
      <c r="B39" s="1" t="s">
        <v>212</v>
      </c>
      <c r="C39" s="1" t="s">
        <v>203</v>
      </c>
      <c r="F39" s="1" t="s">
        <v>191</v>
      </c>
      <c r="G39" s="1">
        <v>2</v>
      </c>
      <c r="J39" s="1" t="s">
        <v>205</v>
      </c>
    </row>
    <row r="40" spans="1:10" x14ac:dyDescent="0.25">
      <c r="A40" s="1" t="s">
        <v>200</v>
      </c>
      <c r="B40" s="1" t="s">
        <v>199</v>
      </c>
      <c r="C40" s="1" t="s">
        <v>203</v>
      </c>
      <c r="F40" s="1" t="s">
        <v>191</v>
      </c>
      <c r="G40" s="1">
        <v>2</v>
      </c>
      <c r="J40" s="1" t="s">
        <v>213</v>
      </c>
    </row>
    <row r="41" spans="1:10" x14ac:dyDescent="0.25">
      <c r="A41" s="1" t="s">
        <v>201</v>
      </c>
      <c r="B41" s="1" t="s">
        <v>202</v>
      </c>
      <c r="C41" s="1" t="s">
        <v>203</v>
      </c>
      <c r="F41" s="1" t="s">
        <v>191</v>
      </c>
      <c r="G41" s="1">
        <v>2</v>
      </c>
      <c r="J41" s="1" t="s">
        <v>204</v>
      </c>
    </row>
    <row r="42" spans="1:10" x14ac:dyDescent="0.25">
      <c r="A42" s="1" t="s">
        <v>323</v>
      </c>
      <c r="B42" s="1" t="s">
        <v>319</v>
      </c>
      <c r="C42" s="1" t="s">
        <v>203</v>
      </c>
      <c r="F42" s="1" t="s">
        <v>191</v>
      </c>
      <c r="G42" s="1">
        <v>2</v>
      </c>
      <c r="J42" s="1" t="s">
        <v>206</v>
      </c>
    </row>
    <row r="43" spans="1:10" x14ac:dyDescent="0.25">
      <c r="A43" s="1" t="s">
        <v>322</v>
      </c>
      <c r="B43" s="1" t="s">
        <v>320</v>
      </c>
      <c r="C43" s="1" t="s">
        <v>203</v>
      </c>
      <c r="F43" s="1" t="s">
        <v>322</v>
      </c>
      <c r="G43" s="1">
        <v>3</v>
      </c>
      <c r="J43" s="1" t="s">
        <v>326</v>
      </c>
    </row>
    <row r="44" spans="1:10" x14ac:dyDescent="0.25">
      <c r="A44" s="1" t="s">
        <v>324</v>
      </c>
      <c r="B44" s="1" t="s">
        <v>321</v>
      </c>
      <c r="C44" s="1" t="s">
        <v>203</v>
      </c>
      <c r="F44" s="1" t="s">
        <v>324</v>
      </c>
      <c r="G44" s="1">
        <v>4</v>
      </c>
      <c r="J44" s="1" t="s">
        <v>325</v>
      </c>
    </row>
    <row r="46" spans="1:10" x14ac:dyDescent="0.25">
      <c r="B46" s="1" t="s">
        <v>332</v>
      </c>
    </row>
    <row r="47" spans="1:10" x14ac:dyDescent="0.25">
      <c r="B47" s="1" t="s">
        <v>333</v>
      </c>
    </row>
    <row r="49" spans="1:7" x14ac:dyDescent="0.25">
      <c r="B49" s="1" t="s">
        <v>327</v>
      </c>
    </row>
    <row r="51" spans="1:7" x14ac:dyDescent="0.25">
      <c r="B51" s="1" t="s">
        <v>328</v>
      </c>
    </row>
    <row r="52" spans="1:7" x14ac:dyDescent="0.25">
      <c r="B52" s="1" t="s">
        <v>330</v>
      </c>
    </row>
    <row r="53" spans="1:7" x14ac:dyDescent="0.25">
      <c r="B53" s="1" t="s">
        <v>329</v>
      </c>
    </row>
    <row r="54" spans="1:7" x14ac:dyDescent="0.25">
      <c r="B54" s="1" t="s">
        <v>331</v>
      </c>
    </row>
    <row r="58" spans="1:7" x14ac:dyDescent="0.25">
      <c r="A58" s="1" t="s">
        <v>207</v>
      </c>
      <c r="B58" s="1" t="s">
        <v>210</v>
      </c>
      <c r="C58" s="1" t="s">
        <v>203</v>
      </c>
      <c r="D58" s="1" t="s">
        <v>168</v>
      </c>
      <c r="F58" s="1" t="s">
        <v>229</v>
      </c>
      <c r="G58" s="1">
        <v>2</v>
      </c>
    </row>
    <row r="59" spans="1:7" x14ac:dyDescent="0.25">
      <c r="A59" s="1" t="s">
        <v>208</v>
      </c>
      <c r="B59" s="1" t="s">
        <v>209</v>
      </c>
      <c r="C59" s="1" t="s">
        <v>203</v>
      </c>
      <c r="D59" s="1" t="s">
        <v>168</v>
      </c>
      <c r="F59" s="1" t="s">
        <v>230</v>
      </c>
      <c r="G59" s="1">
        <v>3</v>
      </c>
    </row>
    <row r="63" spans="1:7" x14ac:dyDescent="0.25">
      <c r="A63" s="12" t="s">
        <v>231</v>
      </c>
    </row>
    <row r="65" spans="1:7" x14ac:dyDescent="0.25">
      <c r="A65" s="1" t="s">
        <v>225</v>
      </c>
      <c r="B65" s="1" t="s">
        <v>110</v>
      </c>
      <c r="C65" s="1" t="s">
        <v>168</v>
      </c>
      <c r="D65" s="1" t="s">
        <v>216</v>
      </c>
      <c r="G65" s="1">
        <v>1</v>
      </c>
    </row>
    <row r="66" spans="1:7" x14ac:dyDescent="0.25">
      <c r="A66" s="1" t="s">
        <v>226</v>
      </c>
      <c r="B66" s="1" t="s">
        <v>224</v>
      </c>
      <c r="C66" s="1" t="s">
        <v>168</v>
      </c>
      <c r="D66" s="1" t="s">
        <v>216</v>
      </c>
      <c r="F66" s="1" t="s">
        <v>225</v>
      </c>
    </row>
    <row r="67" spans="1:7" x14ac:dyDescent="0.25">
      <c r="A67" s="1" t="s">
        <v>217</v>
      </c>
      <c r="B67" s="1" t="s">
        <v>109</v>
      </c>
      <c r="C67" s="1" t="s">
        <v>168</v>
      </c>
      <c r="D67" s="1" t="s">
        <v>216</v>
      </c>
      <c r="F67" s="1" t="s">
        <v>226</v>
      </c>
      <c r="G67" s="1">
        <v>1</v>
      </c>
    </row>
    <row r="68" spans="1:7" x14ac:dyDescent="0.25">
      <c r="A68" s="1" t="s">
        <v>227</v>
      </c>
      <c r="B68" s="1" t="s">
        <v>215</v>
      </c>
      <c r="C68" s="1" t="s">
        <v>168</v>
      </c>
      <c r="D68" s="1" t="s">
        <v>216</v>
      </c>
      <c r="F68" s="1" t="s">
        <v>217</v>
      </c>
      <c r="G68" s="1">
        <v>2</v>
      </c>
    </row>
    <row r="69" spans="1:7" x14ac:dyDescent="0.25">
      <c r="A69" s="1" t="s">
        <v>218</v>
      </c>
      <c r="B69" s="1" t="s">
        <v>119</v>
      </c>
      <c r="C69" s="1" t="s">
        <v>168</v>
      </c>
      <c r="D69" s="1" t="s">
        <v>188</v>
      </c>
      <c r="F69" s="1" t="s">
        <v>227</v>
      </c>
      <c r="G69" s="1">
        <v>2</v>
      </c>
    </row>
    <row r="70" spans="1:7" x14ac:dyDescent="0.25">
      <c r="A70" s="1" t="s">
        <v>219</v>
      </c>
      <c r="B70" s="1" t="s">
        <v>120</v>
      </c>
      <c r="C70" s="1" t="s">
        <v>168</v>
      </c>
      <c r="D70" s="1" t="s">
        <v>188</v>
      </c>
      <c r="F70" s="1" t="s">
        <v>227</v>
      </c>
      <c r="G70" s="1">
        <v>3</v>
      </c>
    </row>
    <row r="71" spans="1:7" x14ac:dyDescent="0.25">
      <c r="A71" s="1" t="s">
        <v>220</v>
      </c>
      <c r="B71" s="1" t="s">
        <v>112</v>
      </c>
      <c r="C71" s="1" t="s">
        <v>168</v>
      </c>
      <c r="D71" s="1" t="s">
        <v>216</v>
      </c>
      <c r="F71" s="1" t="s">
        <v>227</v>
      </c>
      <c r="G71" s="1">
        <v>2</v>
      </c>
    </row>
    <row r="72" spans="1:7" x14ac:dyDescent="0.25">
      <c r="A72" s="1" t="s">
        <v>222</v>
      </c>
      <c r="B72" s="1" t="s">
        <v>111</v>
      </c>
      <c r="C72" s="1" t="s">
        <v>168</v>
      </c>
      <c r="D72" s="1" t="s">
        <v>216</v>
      </c>
      <c r="F72" s="1" t="s">
        <v>227</v>
      </c>
      <c r="G72" s="1">
        <v>2</v>
      </c>
    </row>
    <row r="73" spans="1:7" x14ac:dyDescent="0.25">
      <c r="A73" s="1" t="s">
        <v>221</v>
      </c>
      <c r="B73" s="1" t="s">
        <v>114</v>
      </c>
      <c r="C73" s="1" t="s">
        <v>168</v>
      </c>
      <c r="D73" s="1" t="s">
        <v>216</v>
      </c>
      <c r="F73" s="1" t="s">
        <v>222</v>
      </c>
      <c r="G73" s="1">
        <v>3</v>
      </c>
    </row>
    <row r="74" spans="1:7" x14ac:dyDescent="0.25">
      <c r="A74" s="1" t="s">
        <v>228</v>
      </c>
      <c r="B74" s="1" t="s">
        <v>113</v>
      </c>
      <c r="C74" s="1" t="s">
        <v>168</v>
      </c>
      <c r="D74" s="1" t="s">
        <v>216</v>
      </c>
      <c r="F74" s="1" t="s">
        <v>221</v>
      </c>
      <c r="G74" s="1">
        <v>3</v>
      </c>
    </row>
    <row r="75" spans="1:7" x14ac:dyDescent="0.25">
      <c r="A75" s="1" t="s">
        <v>223</v>
      </c>
      <c r="B75" s="1" t="s">
        <v>131</v>
      </c>
      <c r="C75" s="1" t="s">
        <v>168</v>
      </c>
      <c r="D75" s="1" t="s">
        <v>216</v>
      </c>
      <c r="F75" s="1" t="s">
        <v>228</v>
      </c>
      <c r="G75" s="1">
        <v>4</v>
      </c>
    </row>
    <row r="76" spans="1:7" x14ac:dyDescent="0.25">
      <c r="A76" s="1" t="s">
        <v>234</v>
      </c>
      <c r="B76" s="1" t="s">
        <v>235</v>
      </c>
      <c r="C76" s="1" t="s">
        <v>168</v>
      </c>
      <c r="F76" s="1" t="s">
        <v>228</v>
      </c>
      <c r="G76" s="1">
        <v>4</v>
      </c>
    </row>
    <row r="80" spans="1:7" x14ac:dyDescent="0.25">
      <c r="A80" s="12" t="s">
        <v>254</v>
      </c>
    </row>
    <row r="81" spans="1:7" x14ac:dyDescent="0.25">
      <c r="A81" s="12"/>
    </row>
    <row r="82" spans="1:7" x14ac:dyDescent="0.25">
      <c r="A82" s="1" t="s">
        <v>246</v>
      </c>
      <c r="B82" s="1" t="s">
        <v>245</v>
      </c>
      <c r="C82" s="1" t="s">
        <v>236</v>
      </c>
      <c r="D82" s="1" t="s">
        <v>237</v>
      </c>
      <c r="G82" s="1">
        <v>1</v>
      </c>
    </row>
    <row r="83" spans="1:7" x14ac:dyDescent="0.25">
      <c r="A83" s="1" t="s">
        <v>247</v>
      </c>
      <c r="B83" s="1" t="s">
        <v>244</v>
      </c>
      <c r="C83" s="1" t="s">
        <v>236</v>
      </c>
      <c r="D83" s="1" t="s">
        <v>237</v>
      </c>
      <c r="F83" s="1" t="s">
        <v>246</v>
      </c>
      <c r="G83" s="1">
        <v>2</v>
      </c>
    </row>
    <row r="84" spans="1:7" x14ac:dyDescent="0.25">
      <c r="A84" s="1" t="s">
        <v>238</v>
      </c>
      <c r="B84" s="1" t="s">
        <v>118</v>
      </c>
      <c r="C84" s="1" t="s">
        <v>236</v>
      </c>
      <c r="D84" s="1" t="s">
        <v>237</v>
      </c>
      <c r="F84" s="1" t="s">
        <v>247</v>
      </c>
      <c r="G84" s="1">
        <v>3</v>
      </c>
    </row>
    <row r="85" spans="1:7" x14ac:dyDescent="0.25">
      <c r="A85" s="1" t="s">
        <v>240</v>
      </c>
      <c r="B85" s="1" t="s">
        <v>239</v>
      </c>
      <c r="C85" s="1" t="s">
        <v>236</v>
      </c>
      <c r="D85" s="1" t="s">
        <v>237</v>
      </c>
      <c r="F85" s="1" t="s">
        <v>238</v>
      </c>
      <c r="G85" s="1">
        <v>3</v>
      </c>
    </row>
    <row r="86" spans="1:7" x14ac:dyDescent="0.25">
      <c r="A86" s="1" t="s">
        <v>241</v>
      </c>
      <c r="B86" s="1" t="s">
        <v>123</v>
      </c>
      <c r="C86" s="1" t="s">
        <v>236</v>
      </c>
      <c r="D86" s="1" t="s">
        <v>237</v>
      </c>
      <c r="F86" s="1" t="s">
        <v>238</v>
      </c>
      <c r="G86" s="1">
        <v>4</v>
      </c>
    </row>
    <row r="87" spans="1:7" x14ac:dyDescent="0.25">
      <c r="A87" s="1" t="s">
        <v>242</v>
      </c>
      <c r="B87" s="1" t="s">
        <v>124</v>
      </c>
      <c r="C87" s="1" t="s">
        <v>236</v>
      </c>
      <c r="D87" s="1" t="s">
        <v>237</v>
      </c>
      <c r="F87" s="1" t="s">
        <v>241</v>
      </c>
      <c r="G87" s="1">
        <v>4</v>
      </c>
    </row>
    <row r="88" spans="1:7" x14ac:dyDescent="0.25">
      <c r="A88" s="1" t="s">
        <v>243</v>
      </c>
      <c r="B88" s="1" t="s">
        <v>132</v>
      </c>
      <c r="C88" s="1" t="s">
        <v>236</v>
      </c>
      <c r="D88" s="1" t="s">
        <v>237</v>
      </c>
      <c r="F88" s="1" t="s">
        <v>242</v>
      </c>
      <c r="G88" s="1">
        <v>5</v>
      </c>
    </row>
    <row r="92" spans="1:7" x14ac:dyDescent="0.25">
      <c r="A92" s="12" t="s">
        <v>233</v>
      </c>
    </row>
    <row r="94" spans="1:7" x14ac:dyDescent="0.25">
      <c r="A94" s="1" t="s">
        <v>248</v>
      </c>
      <c r="B94" s="1" t="s">
        <v>115</v>
      </c>
      <c r="C94" s="1" t="s">
        <v>236</v>
      </c>
      <c r="G94" s="1">
        <v>0</v>
      </c>
    </row>
    <row r="95" spans="1:7" x14ac:dyDescent="0.25">
      <c r="A95" s="1" t="s">
        <v>236</v>
      </c>
      <c r="B95" s="1" t="s">
        <v>116</v>
      </c>
      <c r="C95" s="1" t="s">
        <v>236</v>
      </c>
      <c r="F95" s="1" t="s">
        <v>248</v>
      </c>
      <c r="G95" s="1">
        <v>1</v>
      </c>
    </row>
    <row r="96" spans="1:7" x14ac:dyDescent="0.25">
      <c r="A96" s="1" t="s">
        <v>260</v>
      </c>
      <c r="B96" s="1" t="s">
        <v>136</v>
      </c>
      <c r="C96" s="1" t="s">
        <v>236</v>
      </c>
      <c r="F96" s="1" t="s">
        <v>236</v>
      </c>
      <c r="G96" s="1">
        <v>1</v>
      </c>
    </row>
    <row r="98" spans="1:7" x14ac:dyDescent="0.25">
      <c r="A98" s="1" t="s">
        <v>253</v>
      </c>
      <c r="B98" s="1" t="s">
        <v>127</v>
      </c>
      <c r="C98" s="1" t="s">
        <v>236</v>
      </c>
      <c r="D98" s="1" t="s">
        <v>253</v>
      </c>
      <c r="F98" s="1" t="s">
        <v>236</v>
      </c>
      <c r="G98" s="1">
        <v>2</v>
      </c>
    </row>
    <row r="99" spans="1:7" x14ac:dyDescent="0.25">
      <c r="A99" s="1" t="s">
        <v>255</v>
      </c>
      <c r="B99" s="1" t="s">
        <v>128</v>
      </c>
      <c r="C99" s="1" t="s">
        <v>236</v>
      </c>
      <c r="D99" s="1" t="s">
        <v>253</v>
      </c>
      <c r="F99" s="1" t="s">
        <v>253</v>
      </c>
      <c r="G99" s="1">
        <v>3</v>
      </c>
    </row>
    <row r="100" spans="1:7" x14ac:dyDescent="0.25">
      <c r="A100" s="1" t="s">
        <v>256</v>
      </c>
      <c r="B100" s="1" t="s">
        <v>129</v>
      </c>
      <c r="C100" s="1" t="s">
        <v>236</v>
      </c>
      <c r="D100" s="1" t="s">
        <v>253</v>
      </c>
      <c r="F100" s="1" t="s">
        <v>255</v>
      </c>
      <c r="G100" s="1">
        <v>4</v>
      </c>
    </row>
    <row r="101" spans="1:7" x14ac:dyDescent="0.25">
      <c r="A101" s="1" t="s">
        <v>257</v>
      </c>
      <c r="B101" s="1" t="s">
        <v>130</v>
      </c>
      <c r="C101" s="1" t="s">
        <v>236</v>
      </c>
      <c r="D101" s="1" t="s">
        <v>253</v>
      </c>
      <c r="F101" s="1" t="s">
        <v>256</v>
      </c>
      <c r="G101" s="1">
        <v>5</v>
      </c>
    </row>
    <row r="103" spans="1:7" x14ac:dyDescent="0.25">
      <c r="A103" s="1" t="s">
        <v>249</v>
      </c>
      <c r="B103" s="1" t="s">
        <v>125</v>
      </c>
      <c r="C103" s="1" t="s">
        <v>236</v>
      </c>
      <c r="D103" s="1" t="s">
        <v>252</v>
      </c>
      <c r="F103" s="1" t="s">
        <v>253</v>
      </c>
      <c r="G103" s="1">
        <v>2</v>
      </c>
    </row>
    <row r="104" spans="1:7" x14ac:dyDescent="0.25">
      <c r="A104" s="1" t="s">
        <v>251</v>
      </c>
      <c r="B104" s="1" t="s">
        <v>250</v>
      </c>
      <c r="C104" s="1" t="s">
        <v>236</v>
      </c>
      <c r="D104" s="1" t="s">
        <v>252</v>
      </c>
      <c r="F104" s="1" t="s">
        <v>255</v>
      </c>
      <c r="G104" s="1">
        <v>4</v>
      </c>
    </row>
    <row r="106" spans="1:7" x14ac:dyDescent="0.25">
      <c r="B106" s="1" t="s">
        <v>334</v>
      </c>
    </row>
    <row r="113" spans="1:7" x14ac:dyDescent="0.25">
      <c r="A113" s="12" t="s">
        <v>259</v>
      </c>
    </row>
    <row r="115" spans="1:7" x14ac:dyDescent="0.25">
      <c r="A115" s="1" t="s">
        <v>261</v>
      </c>
      <c r="B115" s="1" t="s">
        <v>214</v>
      </c>
      <c r="C115" s="1" t="s">
        <v>236</v>
      </c>
      <c r="D115" s="1" t="s">
        <v>264</v>
      </c>
      <c r="F115" s="1" t="s">
        <v>260</v>
      </c>
      <c r="G115" s="1">
        <v>2</v>
      </c>
    </row>
    <row r="116" spans="1:7" x14ac:dyDescent="0.25">
      <c r="A116" s="1" t="s">
        <v>262</v>
      </c>
      <c r="B116" s="1" t="s">
        <v>137</v>
      </c>
      <c r="C116" s="1" t="s">
        <v>236</v>
      </c>
      <c r="D116" s="1" t="s">
        <v>264</v>
      </c>
      <c r="F116" s="1" t="s">
        <v>261</v>
      </c>
      <c r="G116" s="1">
        <v>3</v>
      </c>
    </row>
    <row r="117" spans="1:7" x14ac:dyDescent="0.25">
      <c r="A117" s="1" t="s">
        <v>263</v>
      </c>
      <c r="B117" s="1" t="s">
        <v>138</v>
      </c>
      <c r="C117" s="1" t="s">
        <v>236</v>
      </c>
      <c r="D117" s="1" t="s">
        <v>264</v>
      </c>
      <c r="F117" s="1" t="s">
        <v>262</v>
      </c>
      <c r="G117" s="1">
        <v>4</v>
      </c>
    </row>
    <row r="120" spans="1:7" x14ac:dyDescent="0.25">
      <c r="A120" s="1" t="s">
        <v>268</v>
      </c>
      <c r="B120" s="1" t="s">
        <v>267</v>
      </c>
      <c r="C120" s="1" t="s">
        <v>264</v>
      </c>
      <c r="D120" s="1" t="s">
        <v>187</v>
      </c>
      <c r="F120" s="1" t="s">
        <v>261</v>
      </c>
      <c r="G120" s="1">
        <v>2</v>
      </c>
    </row>
    <row r="121" spans="1:7" x14ac:dyDescent="0.25">
      <c r="A121" s="1" t="s">
        <v>266</v>
      </c>
      <c r="B121" s="1" t="s">
        <v>265</v>
      </c>
      <c r="C121" s="1" t="s">
        <v>264</v>
      </c>
      <c r="D121" s="1" t="s">
        <v>187</v>
      </c>
      <c r="F121" s="1" t="s">
        <v>261</v>
      </c>
      <c r="G121" s="1">
        <v>2</v>
      </c>
    </row>
    <row r="123" spans="1:7" x14ac:dyDescent="0.25">
      <c r="A123" s="1" t="s">
        <v>270</v>
      </c>
      <c r="B123" s="1" t="s">
        <v>283</v>
      </c>
      <c r="C123" s="1" t="s">
        <v>264</v>
      </c>
      <c r="D123" s="1" t="s">
        <v>216</v>
      </c>
      <c r="F123" s="1" t="s">
        <v>262</v>
      </c>
      <c r="G123" s="1">
        <v>3</v>
      </c>
    </row>
    <row r="124" spans="1:7" x14ac:dyDescent="0.25">
      <c r="A124" s="1" t="s">
        <v>271</v>
      </c>
      <c r="B124" s="1" t="s">
        <v>284</v>
      </c>
      <c r="C124" s="1" t="s">
        <v>264</v>
      </c>
      <c r="D124" s="1" t="s">
        <v>187</v>
      </c>
      <c r="F124" s="1" t="s">
        <v>262</v>
      </c>
      <c r="G124" s="1">
        <v>3</v>
      </c>
    </row>
    <row r="125" spans="1:7" x14ac:dyDescent="0.25">
      <c r="A125" s="1" t="s">
        <v>272</v>
      </c>
      <c r="B125" s="1" t="s">
        <v>285</v>
      </c>
      <c r="C125" s="1" t="s">
        <v>264</v>
      </c>
      <c r="D125" s="1" t="s">
        <v>187</v>
      </c>
      <c r="F125" s="1" t="s">
        <v>262</v>
      </c>
      <c r="G125" s="1">
        <v>3</v>
      </c>
    </row>
    <row r="126" spans="1:7" x14ac:dyDescent="0.25">
      <c r="A126" s="1" t="s">
        <v>273</v>
      </c>
      <c r="B126" s="1" t="s">
        <v>286</v>
      </c>
      <c r="C126" s="1" t="s">
        <v>264</v>
      </c>
      <c r="D126" s="1" t="s">
        <v>187</v>
      </c>
      <c r="F126" s="1" t="s">
        <v>262</v>
      </c>
      <c r="G126" s="1">
        <v>3</v>
      </c>
    </row>
    <row r="127" spans="1:7" x14ac:dyDescent="0.25">
      <c r="A127" s="1" t="s">
        <v>274</v>
      </c>
      <c r="B127" s="1" t="s">
        <v>287</v>
      </c>
      <c r="C127" s="1" t="s">
        <v>264</v>
      </c>
      <c r="D127" s="1" t="s">
        <v>269</v>
      </c>
      <c r="F127" s="1" t="s">
        <v>262</v>
      </c>
      <c r="G127" s="1">
        <v>3</v>
      </c>
    </row>
    <row r="129" spans="1:7" x14ac:dyDescent="0.25">
      <c r="A129" s="1" t="s">
        <v>275</v>
      </c>
      <c r="B129" s="1" t="s">
        <v>288</v>
      </c>
      <c r="C129" s="1" t="s">
        <v>264</v>
      </c>
      <c r="D129" s="1" t="s">
        <v>216</v>
      </c>
      <c r="F129" s="1" t="s">
        <v>263</v>
      </c>
      <c r="G129" s="1">
        <v>4</v>
      </c>
    </row>
    <row r="130" spans="1:7" x14ac:dyDescent="0.25">
      <c r="A130" s="1" t="s">
        <v>276</v>
      </c>
      <c r="B130" s="1" t="s">
        <v>289</v>
      </c>
      <c r="C130" s="1" t="s">
        <v>264</v>
      </c>
      <c r="D130" s="1" t="s">
        <v>187</v>
      </c>
      <c r="F130" s="1" t="s">
        <v>263</v>
      </c>
      <c r="G130" s="1">
        <v>4</v>
      </c>
    </row>
    <row r="131" spans="1:7" x14ac:dyDescent="0.25">
      <c r="A131" s="1" t="s">
        <v>277</v>
      </c>
      <c r="B131" s="1" t="s">
        <v>290</v>
      </c>
      <c r="C131" s="1" t="s">
        <v>264</v>
      </c>
      <c r="D131" s="1" t="s">
        <v>187</v>
      </c>
      <c r="F131" s="1" t="s">
        <v>263</v>
      </c>
      <c r="G131" s="1">
        <v>4</v>
      </c>
    </row>
    <row r="132" spans="1:7" x14ac:dyDescent="0.25">
      <c r="A132" s="1" t="s">
        <v>278</v>
      </c>
      <c r="B132" s="1" t="s">
        <v>291</v>
      </c>
      <c r="C132" s="1" t="s">
        <v>264</v>
      </c>
      <c r="D132" s="1" t="s">
        <v>187</v>
      </c>
      <c r="F132" s="1" t="s">
        <v>263</v>
      </c>
      <c r="G132" s="1">
        <v>4</v>
      </c>
    </row>
    <row r="133" spans="1:7" x14ac:dyDescent="0.25">
      <c r="A133" s="1" t="s">
        <v>279</v>
      </c>
      <c r="B133" s="1" t="s">
        <v>292</v>
      </c>
      <c r="C133" s="1" t="s">
        <v>264</v>
      </c>
      <c r="D133" s="1" t="s">
        <v>187</v>
      </c>
      <c r="F133" s="1" t="s">
        <v>263</v>
      </c>
      <c r="G133" s="1">
        <v>4</v>
      </c>
    </row>
    <row r="134" spans="1:7" x14ac:dyDescent="0.25">
      <c r="A134" s="1" t="s">
        <v>280</v>
      </c>
      <c r="B134" s="1" t="s">
        <v>293</v>
      </c>
      <c r="C134" s="1" t="s">
        <v>264</v>
      </c>
      <c r="D134" s="1" t="s">
        <v>269</v>
      </c>
      <c r="F134" s="1" t="s">
        <v>263</v>
      </c>
      <c r="G134" s="1">
        <v>4</v>
      </c>
    </row>
    <row r="135" spans="1:7" x14ac:dyDescent="0.25">
      <c r="A135" s="1" t="s">
        <v>281</v>
      </c>
      <c r="B135" s="1" t="s">
        <v>139</v>
      </c>
      <c r="C135" s="1" t="s">
        <v>264</v>
      </c>
      <c r="D135" s="1" t="s">
        <v>269</v>
      </c>
      <c r="F135" s="1" t="s">
        <v>279</v>
      </c>
      <c r="G135" s="1">
        <v>4</v>
      </c>
    </row>
    <row r="139" spans="1:7" x14ac:dyDescent="0.25">
      <c r="A139" s="12" t="s">
        <v>282</v>
      </c>
    </row>
    <row r="141" spans="1:7" x14ac:dyDescent="0.25">
      <c r="A141" s="1" t="s">
        <v>294</v>
      </c>
      <c r="B141" s="1" t="s">
        <v>134</v>
      </c>
      <c r="C141" s="1" t="s">
        <v>297</v>
      </c>
      <c r="G141" s="1">
        <v>2</v>
      </c>
    </row>
    <row r="142" spans="1:7" x14ac:dyDescent="0.25">
      <c r="A142" s="1" t="s">
        <v>295</v>
      </c>
      <c r="B142" s="1" t="s">
        <v>258</v>
      </c>
      <c r="C142" s="1" t="s">
        <v>297</v>
      </c>
      <c r="F142" s="1" t="s">
        <v>294</v>
      </c>
      <c r="G142" s="1">
        <v>3</v>
      </c>
    </row>
    <row r="143" spans="1:7" x14ac:dyDescent="0.25">
      <c r="A143" s="1" t="s">
        <v>296</v>
      </c>
      <c r="B143" s="1" t="s">
        <v>135</v>
      </c>
      <c r="C143" s="1" t="s">
        <v>297</v>
      </c>
      <c r="F143" s="1" t="s">
        <v>295</v>
      </c>
      <c r="G143" s="1">
        <v>4</v>
      </c>
    </row>
    <row r="147" spans="1:4" x14ac:dyDescent="0.25">
      <c r="A147" s="1" t="s">
        <v>190</v>
      </c>
    </row>
    <row r="150" spans="1:4" x14ac:dyDescent="0.25">
      <c r="A150" s="1" t="s">
        <v>534</v>
      </c>
    </row>
    <row r="151" spans="1:4" x14ac:dyDescent="0.25">
      <c r="B151" s="1" t="s">
        <v>805</v>
      </c>
    </row>
    <row r="152" spans="1:4" x14ac:dyDescent="0.25">
      <c r="B152" s="1" t="s">
        <v>806</v>
      </c>
    </row>
    <row r="154" spans="1:4" x14ac:dyDescent="0.25">
      <c r="B154" s="1" t="s">
        <v>335</v>
      </c>
    </row>
    <row r="155" spans="1:4" x14ac:dyDescent="0.25">
      <c r="B155" s="1" t="s">
        <v>336</v>
      </c>
    </row>
    <row r="156" spans="1:4" x14ac:dyDescent="0.25">
      <c r="B156" s="1" t="s">
        <v>337</v>
      </c>
    </row>
    <row r="157" spans="1:4" x14ac:dyDescent="0.25">
      <c r="B157" s="1" t="s">
        <v>338</v>
      </c>
    </row>
    <row r="158" spans="1:4" x14ac:dyDescent="0.25">
      <c r="B158" s="1" t="s">
        <v>339</v>
      </c>
    </row>
    <row r="159" spans="1:4" x14ac:dyDescent="0.25">
      <c r="D159" s="1" t="s">
        <v>48</v>
      </c>
    </row>
    <row r="160" spans="1:4" x14ac:dyDescent="0.25">
      <c r="B160" s="1" t="s">
        <v>365</v>
      </c>
      <c r="D160" s="1" t="s">
        <v>52</v>
      </c>
    </row>
    <row r="161" spans="2:4" x14ac:dyDescent="0.25">
      <c r="B161" s="1" t="s">
        <v>364</v>
      </c>
      <c r="D161" s="1" t="s">
        <v>53</v>
      </c>
    </row>
    <row r="162" spans="2:4" x14ac:dyDescent="0.25">
      <c r="D162" s="1" t="s">
        <v>54</v>
      </c>
    </row>
    <row r="164" spans="2:4" x14ac:dyDescent="0.25">
      <c r="D164" s="1" t="s">
        <v>55</v>
      </c>
    </row>
    <row r="165" spans="2:4" x14ac:dyDescent="0.25">
      <c r="B165" s="1" t="s">
        <v>340</v>
      </c>
      <c r="D165" s="1" t="s">
        <v>56</v>
      </c>
    </row>
    <row r="166" spans="2:4" x14ac:dyDescent="0.25">
      <c r="B166" s="1" t="s">
        <v>342</v>
      </c>
      <c r="D166" s="1" t="s">
        <v>57</v>
      </c>
    </row>
    <row r="167" spans="2:4" x14ac:dyDescent="0.25">
      <c r="B167" s="1" t="s">
        <v>341</v>
      </c>
      <c r="D167" s="1" t="s">
        <v>58</v>
      </c>
    </row>
    <row r="168" spans="2:4" x14ac:dyDescent="0.25">
      <c r="D168" s="1" t="s">
        <v>59</v>
      </c>
    </row>
    <row r="169" spans="2:4" x14ac:dyDescent="0.25">
      <c r="B169" s="1" t="s">
        <v>343</v>
      </c>
    </row>
    <row r="170" spans="2:4" x14ac:dyDescent="0.25">
      <c r="B170" s="1" t="s">
        <v>344</v>
      </c>
    </row>
    <row r="171" spans="2:4" x14ac:dyDescent="0.25">
      <c r="D171" s="1" t="s">
        <v>68</v>
      </c>
    </row>
    <row r="172" spans="2:4" x14ac:dyDescent="0.25">
      <c r="D172" s="1" t="s">
        <v>69</v>
      </c>
    </row>
    <row r="173" spans="2:4" x14ac:dyDescent="0.25">
      <c r="D173" s="1" t="s">
        <v>70</v>
      </c>
    </row>
    <row r="174" spans="2:4" x14ac:dyDescent="0.25">
      <c r="B174" s="1" t="s">
        <v>346</v>
      </c>
      <c r="D174" s="1" t="s">
        <v>71</v>
      </c>
    </row>
    <row r="175" spans="2:4" x14ac:dyDescent="0.25">
      <c r="D175" s="1" t="s">
        <v>72</v>
      </c>
    </row>
    <row r="177" spans="2:4" x14ac:dyDescent="0.25">
      <c r="B177" s="1" t="s">
        <v>347</v>
      </c>
      <c r="D177" s="1" t="s">
        <v>73</v>
      </c>
    </row>
    <row r="178" spans="2:4" x14ac:dyDescent="0.25">
      <c r="B178" s="1" t="s">
        <v>349</v>
      </c>
      <c r="D178" s="1" t="s">
        <v>74</v>
      </c>
    </row>
    <row r="179" spans="2:4" x14ac:dyDescent="0.25">
      <c r="B179" s="1" t="s">
        <v>348</v>
      </c>
      <c r="D179" s="1" t="s">
        <v>77</v>
      </c>
    </row>
    <row r="180" spans="2:4" x14ac:dyDescent="0.25">
      <c r="D180" s="1" t="s">
        <v>76</v>
      </c>
    </row>
    <row r="181" spans="2:4" x14ac:dyDescent="0.25">
      <c r="B181" s="1" t="s">
        <v>351</v>
      </c>
      <c r="D181" s="1" t="s">
        <v>75</v>
      </c>
    </row>
    <row r="182" spans="2:4" x14ac:dyDescent="0.25">
      <c r="B182" s="1" t="s">
        <v>350</v>
      </c>
    </row>
    <row r="183" spans="2:4" x14ac:dyDescent="0.25">
      <c r="D183" s="1" t="s">
        <v>80</v>
      </c>
    </row>
    <row r="184" spans="2:4" x14ac:dyDescent="0.25">
      <c r="B184" s="1" t="s">
        <v>352</v>
      </c>
      <c r="D184" s="1" t="s">
        <v>81</v>
      </c>
    </row>
    <row r="185" spans="2:4" x14ac:dyDescent="0.25">
      <c r="D185" s="1" t="s">
        <v>82</v>
      </c>
    </row>
    <row r="186" spans="2:4" x14ac:dyDescent="0.25">
      <c r="D186" s="1" t="s">
        <v>85</v>
      </c>
    </row>
    <row r="187" spans="2:4" x14ac:dyDescent="0.25">
      <c r="D187" s="1" t="s">
        <v>505</v>
      </c>
    </row>
    <row r="188" spans="2:4" x14ac:dyDescent="0.25">
      <c r="B188" s="1" t="s">
        <v>356</v>
      </c>
      <c r="D188" s="1" t="s">
        <v>84</v>
      </c>
    </row>
    <row r="189" spans="2:4" x14ac:dyDescent="0.25">
      <c r="B189" s="1" t="s">
        <v>357</v>
      </c>
      <c r="D189" s="1" t="s">
        <v>83</v>
      </c>
    </row>
    <row r="190" spans="2:4" x14ac:dyDescent="0.25">
      <c r="B190" s="1" t="s">
        <v>358</v>
      </c>
    </row>
    <row r="191" spans="2:4" x14ac:dyDescent="0.25">
      <c r="D191" s="1" t="s">
        <v>86</v>
      </c>
    </row>
    <row r="192" spans="2:4" x14ac:dyDescent="0.25">
      <c r="D192" s="1" t="s">
        <v>87</v>
      </c>
    </row>
    <row r="193" spans="2:4" x14ac:dyDescent="0.25">
      <c r="B193" s="1" t="s">
        <v>353</v>
      </c>
      <c r="D193" s="1" t="s">
        <v>89</v>
      </c>
    </row>
    <row r="194" spans="2:4" x14ac:dyDescent="0.25">
      <c r="B194" s="1" t="s">
        <v>354</v>
      </c>
      <c r="D194" s="1" t="s">
        <v>88</v>
      </c>
    </row>
    <row r="195" spans="2:4" x14ac:dyDescent="0.25">
      <c r="B195" s="1" t="s">
        <v>355</v>
      </c>
      <c r="D195" s="1" t="s">
        <v>90</v>
      </c>
    </row>
    <row r="197" spans="2:4" x14ac:dyDescent="0.25">
      <c r="D197" s="1" t="s">
        <v>94</v>
      </c>
    </row>
    <row r="198" spans="2:4" x14ac:dyDescent="0.25">
      <c r="D198" s="1" t="s">
        <v>95</v>
      </c>
    </row>
    <row r="199" spans="2:4" x14ac:dyDescent="0.25">
      <c r="B199" s="1" t="s">
        <v>360</v>
      </c>
      <c r="D199" s="1" t="s">
        <v>96</v>
      </c>
    </row>
    <row r="200" spans="2:4" x14ac:dyDescent="0.25">
      <c r="B200" s="1" t="s">
        <v>361</v>
      </c>
      <c r="D200" s="1" t="s">
        <v>97</v>
      </c>
    </row>
    <row r="201" spans="2:4" x14ac:dyDescent="0.25">
      <c r="B201" s="1" t="s">
        <v>359</v>
      </c>
      <c r="D201" s="1" t="s">
        <v>98</v>
      </c>
    </row>
    <row r="202" spans="2:4" x14ac:dyDescent="0.25">
      <c r="B202" s="1" t="s">
        <v>362</v>
      </c>
      <c r="D202" s="1" t="s">
        <v>99</v>
      </c>
    </row>
    <row r="203" spans="2:4" x14ac:dyDescent="0.25">
      <c r="D203" s="1" t="s">
        <v>101</v>
      </c>
    </row>
    <row r="204" spans="2:4" x14ac:dyDescent="0.25">
      <c r="B204" s="1" t="s">
        <v>363</v>
      </c>
      <c r="D204" s="1" t="s">
        <v>100</v>
      </c>
    </row>
    <row r="205" spans="2:4" x14ac:dyDescent="0.25">
      <c r="B205" s="1" t="s">
        <v>366</v>
      </c>
      <c r="D205" s="1" t="s">
        <v>92</v>
      </c>
    </row>
    <row r="206" spans="2:4" x14ac:dyDescent="0.25">
      <c r="B206" s="1" t="s">
        <v>367</v>
      </c>
      <c r="D206" s="1" t="s">
        <v>91</v>
      </c>
    </row>
    <row r="207" spans="2:4" x14ac:dyDescent="0.25">
      <c r="D207" s="1" t="s">
        <v>93</v>
      </c>
    </row>
    <row r="208" spans="2:4" x14ac:dyDescent="0.25">
      <c r="D208" s="1" t="s">
        <v>103</v>
      </c>
    </row>
    <row r="209" spans="2:4" x14ac:dyDescent="0.25">
      <c r="D209" s="1" t="s">
        <v>102</v>
      </c>
    </row>
    <row r="212" spans="2:4" x14ac:dyDescent="0.25">
      <c r="B212" s="1" t="s">
        <v>755</v>
      </c>
    </row>
    <row r="213" spans="2:4" x14ac:dyDescent="0.25">
      <c r="B213" s="1" t="s">
        <v>370</v>
      </c>
    </row>
    <row r="214" spans="2:4" x14ac:dyDescent="0.25">
      <c r="B214" s="1" t="s">
        <v>368</v>
      </c>
    </row>
    <row r="215" spans="2:4" x14ac:dyDescent="0.25">
      <c r="B215" s="1" t="s">
        <v>369</v>
      </c>
    </row>
    <row r="218" spans="2:4" x14ac:dyDescent="0.25">
      <c r="B218" s="1" t="s">
        <v>371</v>
      </c>
    </row>
    <row r="219" spans="2:4" x14ac:dyDescent="0.25">
      <c r="B219" s="1" t="s">
        <v>372</v>
      </c>
    </row>
    <row r="222" spans="2:4" x14ac:dyDescent="0.25">
      <c r="B222" s="1" t="s">
        <v>373</v>
      </c>
    </row>
    <row r="225" spans="2:3" x14ac:dyDescent="0.25">
      <c r="B225" s="1" t="s">
        <v>374</v>
      </c>
    </row>
    <row r="226" spans="2:3" x14ac:dyDescent="0.25">
      <c r="B226" s="1" t="s">
        <v>375</v>
      </c>
    </row>
    <row r="229" spans="2:3" x14ac:dyDescent="0.25">
      <c r="B229" s="1" t="s">
        <v>377</v>
      </c>
    </row>
    <row r="230" spans="2:3" x14ac:dyDescent="0.25">
      <c r="B230" s="1" t="s">
        <v>376</v>
      </c>
    </row>
    <row r="231" spans="2:3" x14ac:dyDescent="0.25">
      <c r="B231" s="1" t="s">
        <v>378</v>
      </c>
    </row>
    <row r="232" spans="2:3" x14ac:dyDescent="0.25">
      <c r="B232" s="1" t="s">
        <v>379</v>
      </c>
    </row>
    <row r="233" spans="2:3" x14ac:dyDescent="0.25">
      <c r="B233" s="1" t="s">
        <v>380</v>
      </c>
    </row>
    <row r="239" spans="2:3" x14ac:dyDescent="0.25">
      <c r="B239" s="1" t="s">
        <v>415</v>
      </c>
      <c r="C239" s="1" t="s">
        <v>422</v>
      </c>
    </row>
    <row r="240" spans="2:3" x14ac:dyDescent="0.25">
      <c r="B240" s="1" t="s">
        <v>416</v>
      </c>
      <c r="C240" s="1" t="s">
        <v>422</v>
      </c>
    </row>
    <row r="241" spans="2:3" x14ac:dyDescent="0.25">
      <c r="B241" s="1" t="s">
        <v>417</v>
      </c>
      <c r="C241" s="1" t="s">
        <v>422</v>
      </c>
    </row>
    <row r="242" spans="2:3" x14ac:dyDescent="0.25">
      <c r="B242" s="1" t="s">
        <v>418</v>
      </c>
      <c r="C242" s="1" t="s">
        <v>422</v>
      </c>
    </row>
    <row r="243" spans="2:3" x14ac:dyDescent="0.25">
      <c r="B243" s="1" t="s">
        <v>414</v>
      </c>
      <c r="C243" s="1" t="s">
        <v>422</v>
      </c>
    </row>
    <row r="245" spans="2:3" x14ac:dyDescent="0.25">
      <c r="B245" s="1" t="s">
        <v>419</v>
      </c>
      <c r="C245" s="1" t="s">
        <v>422</v>
      </c>
    </row>
    <row r="246" spans="2:3" x14ac:dyDescent="0.25">
      <c r="B246" s="1" t="s">
        <v>420</v>
      </c>
      <c r="C246" s="1" t="s">
        <v>422</v>
      </c>
    </row>
    <row r="247" spans="2:3" x14ac:dyDescent="0.25">
      <c r="B247" s="1" t="s">
        <v>421</v>
      </c>
      <c r="C247" s="1" t="s">
        <v>422</v>
      </c>
    </row>
    <row r="253" spans="2:3" x14ac:dyDescent="0.25">
      <c r="B253" s="1" t="s">
        <v>423</v>
      </c>
    </row>
    <row r="254" spans="2:3" x14ac:dyDescent="0.25">
      <c r="B254" s="1" t="s">
        <v>424</v>
      </c>
    </row>
    <row r="258" spans="2:3" x14ac:dyDescent="0.25">
      <c r="C258" s="1" t="s">
        <v>425</v>
      </c>
    </row>
    <row r="259" spans="2:3" x14ac:dyDescent="0.25">
      <c r="B259" s="1" t="s">
        <v>426</v>
      </c>
      <c r="C259" s="1" t="s">
        <v>431</v>
      </c>
    </row>
    <row r="260" spans="2:3" x14ac:dyDescent="0.25">
      <c r="B260" s="1" t="s">
        <v>427</v>
      </c>
      <c r="C260" s="1" t="s">
        <v>428</v>
      </c>
    </row>
    <row r="261" spans="2:3" x14ac:dyDescent="0.25">
      <c r="B261" s="1" t="s">
        <v>429</v>
      </c>
      <c r="C261" s="1" t="s">
        <v>430</v>
      </c>
    </row>
    <row r="262" spans="2:3" x14ac:dyDescent="0.25">
      <c r="B262" s="1" t="s">
        <v>437</v>
      </c>
      <c r="C262" s="1" t="s">
        <v>439</v>
      </c>
    </row>
    <row r="263" spans="2:3" x14ac:dyDescent="0.25">
      <c r="B263" s="1" t="s">
        <v>438</v>
      </c>
      <c r="C263" s="1" t="s">
        <v>439</v>
      </c>
    </row>
    <row r="265" spans="2:3" x14ac:dyDescent="0.25">
      <c r="B265" s="1" t="s">
        <v>432</v>
      </c>
    </row>
    <row r="266" spans="2:3" x14ac:dyDescent="0.25">
      <c r="B266" s="1" t="s">
        <v>433</v>
      </c>
    </row>
    <row r="267" spans="2:3" x14ac:dyDescent="0.25">
      <c r="B267" s="1" t="s">
        <v>434</v>
      </c>
    </row>
    <row r="268" spans="2:3" x14ac:dyDescent="0.25">
      <c r="B268" s="1" t="s">
        <v>435</v>
      </c>
    </row>
    <row r="269" spans="2:3" x14ac:dyDescent="0.25">
      <c r="B269" s="1" t="s">
        <v>436</v>
      </c>
    </row>
    <row r="273" spans="2:3" x14ac:dyDescent="0.25">
      <c r="B273" s="1" t="s">
        <v>440</v>
      </c>
    </row>
    <row r="274" spans="2:3" x14ac:dyDescent="0.25">
      <c r="B274" s="1" t="s">
        <v>441</v>
      </c>
      <c r="C274" s="1" t="s">
        <v>443</v>
      </c>
    </row>
    <row r="275" spans="2:3" x14ac:dyDescent="0.25">
      <c r="B275" s="1" t="s">
        <v>442</v>
      </c>
      <c r="C275" s="1" t="s">
        <v>444</v>
      </c>
    </row>
    <row r="278" spans="2:3" x14ac:dyDescent="0.25">
      <c r="B278" s="1" t="s">
        <v>445</v>
      </c>
    </row>
    <row r="280" spans="2:3" x14ac:dyDescent="0.25">
      <c r="B280" s="1" t="s">
        <v>447</v>
      </c>
    </row>
    <row r="281" spans="2:3" x14ac:dyDescent="0.25">
      <c r="B281" s="1" t="s">
        <v>448</v>
      </c>
    </row>
    <row r="282" spans="2:3" x14ac:dyDescent="0.25">
      <c r="B282" s="1" t="s">
        <v>446</v>
      </c>
    </row>
    <row r="284" spans="2:3" x14ac:dyDescent="0.25">
      <c r="B284" s="1" t="s">
        <v>449</v>
      </c>
    </row>
    <row r="287" spans="2:3" x14ac:dyDescent="0.25">
      <c r="B287" s="1" t="s">
        <v>450</v>
      </c>
    </row>
    <row r="288" spans="2:3" x14ac:dyDescent="0.25">
      <c r="B288" s="1" t="s">
        <v>451</v>
      </c>
    </row>
    <row r="289" spans="2:2" x14ac:dyDescent="0.25">
      <c r="B289" s="1" t="s">
        <v>452</v>
      </c>
    </row>
    <row r="290" spans="2:2" x14ac:dyDescent="0.25">
      <c r="B290" s="1" t="s">
        <v>454</v>
      </c>
    </row>
    <row r="291" spans="2:2" x14ac:dyDescent="0.25">
      <c r="B291" s="1" t="s">
        <v>453</v>
      </c>
    </row>
    <row r="292" spans="2:2" x14ac:dyDescent="0.25">
      <c r="B292" s="1" t="s">
        <v>459</v>
      </c>
    </row>
    <row r="293" spans="2:2" x14ac:dyDescent="0.25">
      <c r="B293" s="1" t="s">
        <v>460</v>
      </c>
    </row>
    <row r="294" spans="2:2" x14ac:dyDescent="0.25">
      <c r="B294" s="1" t="s">
        <v>456</v>
      </c>
    </row>
    <row r="295" spans="2:2" x14ac:dyDescent="0.25">
      <c r="B295" s="1" t="s">
        <v>455</v>
      </c>
    </row>
    <row r="296" spans="2:2" x14ac:dyDescent="0.25">
      <c r="B296" s="1" t="s">
        <v>457</v>
      </c>
    </row>
    <row r="297" spans="2:2" x14ac:dyDescent="0.25">
      <c r="B297" s="1" t="s">
        <v>458</v>
      </c>
    </row>
    <row r="298" spans="2:2" x14ac:dyDescent="0.25">
      <c r="B298" s="1" t="s">
        <v>461</v>
      </c>
    </row>
    <row r="299" spans="2:2" x14ac:dyDescent="0.25">
      <c r="B299" s="1" t="s">
        <v>462</v>
      </c>
    </row>
    <row r="300" spans="2:2" x14ac:dyDescent="0.25">
      <c r="B300" s="1" t="s">
        <v>463</v>
      </c>
    </row>
    <row r="301" spans="2:2" x14ac:dyDescent="0.25">
      <c r="B301" s="1" t="s">
        <v>464</v>
      </c>
    </row>
    <row r="304" spans="2:2" x14ac:dyDescent="0.25">
      <c r="B304" s="1" t="s">
        <v>465</v>
      </c>
    </row>
    <row r="305" spans="2:2" ht="30" x14ac:dyDescent="0.25">
      <c r="B305" s="19" t="s">
        <v>466</v>
      </c>
    </row>
    <row r="306" spans="2:2" ht="30" x14ac:dyDescent="0.25">
      <c r="B306" s="19" t="s">
        <v>467</v>
      </c>
    </row>
    <row r="307" spans="2:2" ht="30" x14ac:dyDescent="0.25">
      <c r="B307" s="19" t="s">
        <v>468</v>
      </c>
    </row>
    <row r="308" spans="2:2" x14ac:dyDescent="0.25">
      <c r="B308" s="1" t="s">
        <v>469</v>
      </c>
    </row>
    <row r="309" spans="2:2" ht="30" x14ac:dyDescent="0.25">
      <c r="B309" s="19" t="s">
        <v>470</v>
      </c>
    </row>
    <row r="310" spans="2:2" x14ac:dyDescent="0.25">
      <c r="B310" s="1" t="s">
        <v>471</v>
      </c>
    </row>
    <row r="311" spans="2:2" ht="30" x14ac:dyDescent="0.25">
      <c r="B311" s="19" t="s">
        <v>472</v>
      </c>
    </row>
    <row r="312" spans="2:2" x14ac:dyDescent="0.25">
      <c r="B312" s="1" t="s">
        <v>473</v>
      </c>
    </row>
    <row r="313" spans="2:2" x14ac:dyDescent="0.25">
      <c r="B313" s="1" t="s">
        <v>474</v>
      </c>
    </row>
    <row r="314" spans="2:2" x14ac:dyDescent="0.25">
      <c r="B314" s="1" t="s">
        <v>475</v>
      </c>
    </row>
    <row r="315" spans="2:2" x14ac:dyDescent="0.25">
      <c r="B315" s="1" t="s">
        <v>476</v>
      </c>
    </row>
    <row r="316" spans="2:2" x14ac:dyDescent="0.25">
      <c r="B316" s="1" t="s">
        <v>477</v>
      </c>
    </row>
    <row r="317" spans="2:2" x14ac:dyDescent="0.25">
      <c r="B317" s="1" t="s">
        <v>478</v>
      </c>
    </row>
    <row r="318" spans="2:2" x14ac:dyDescent="0.25">
      <c r="B318" s="1" t="s">
        <v>481</v>
      </c>
    </row>
    <row r="322" spans="2:2" x14ac:dyDescent="0.25">
      <c r="B322" s="1" t="s">
        <v>482</v>
      </c>
    </row>
    <row r="324" spans="2:2" x14ac:dyDescent="0.25">
      <c r="B324" s="1" t="s">
        <v>479</v>
      </c>
    </row>
    <row r="325" spans="2:2" x14ac:dyDescent="0.25">
      <c r="B325" s="1" t="s">
        <v>480</v>
      </c>
    </row>
    <row r="328" spans="2:2" x14ac:dyDescent="0.25">
      <c r="B328" s="1" t="s">
        <v>754</v>
      </c>
    </row>
    <row r="329" spans="2:2" x14ac:dyDescent="0.25">
      <c r="B329" s="1" t="s">
        <v>483</v>
      </c>
    </row>
    <row r="331" spans="2:2" x14ac:dyDescent="0.25">
      <c r="B331" s="1" t="s">
        <v>484</v>
      </c>
    </row>
    <row r="332" spans="2:2" x14ac:dyDescent="0.25">
      <c r="B332" s="1" t="s">
        <v>487</v>
      </c>
    </row>
    <row r="333" spans="2:2" x14ac:dyDescent="0.25">
      <c r="B333" s="1" t="s">
        <v>488</v>
      </c>
    </row>
    <row r="334" spans="2:2" x14ac:dyDescent="0.25">
      <c r="B334" s="1" t="s">
        <v>486</v>
      </c>
    </row>
    <row r="335" spans="2:2" x14ac:dyDescent="0.25">
      <c r="B335" s="1" t="s">
        <v>485</v>
      </c>
    </row>
    <row r="342" spans="2:2" x14ac:dyDescent="0.25">
      <c r="B342" s="1" t="s">
        <v>504</v>
      </c>
    </row>
    <row r="343" spans="2:2" x14ac:dyDescent="0.25">
      <c r="B343" s="1" t="s">
        <v>493</v>
      </c>
    </row>
    <row r="344" spans="2:2" x14ac:dyDescent="0.25">
      <c r="B344" s="1" t="s">
        <v>494</v>
      </c>
    </row>
    <row r="345" spans="2:2" x14ac:dyDescent="0.25">
      <c r="B345" s="1" t="s">
        <v>495</v>
      </c>
    </row>
    <row r="346" spans="2:2" x14ac:dyDescent="0.25">
      <c r="B346" s="1" t="s">
        <v>496</v>
      </c>
    </row>
    <row r="347" spans="2:2" x14ac:dyDescent="0.25">
      <c r="B347" s="1" t="s">
        <v>497</v>
      </c>
    </row>
    <row r="348" spans="2:2" x14ac:dyDescent="0.25">
      <c r="B348" s="1" t="s">
        <v>498</v>
      </c>
    </row>
    <row r="349" spans="2:2" x14ac:dyDescent="0.25">
      <c r="B349" s="1" t="s">
        <v>499</v>
      </c>
    </row>
    <row r="350" spans="2:2" x14ac:dyDescent="0.25">
      <c r="B350" s="1" t="s">
        <v>500</v>
      </c>
    </row>
    <row r="352" spans="2:2" x14ac:dyDescent="0.25">
      <c r="B352" s="1" t="s">
        <v>501</v>
      </c>
    </row>
    <row r="353" spans="2:2" x14ac:dyDescent="0.25">
      <c r="B353" s="1" t="s">
        <v>503</v>
      </c>
    </row>
    <row r="354" spans="2:2" x14ac:dyDescent="0.25">
      <c r="B354" s="1" t="s">
        <v>502</v>
      </c>
    </row>
    <row r="357" spans="2:2" x14ac:dyDescent="0.25">
      <c r="B357" s="1" t="s">
        <v>529</v>
      </c>
    </row>
    <row r="358" spans="2:2" x14ac:dyDescent="0.25">
      <c r="B358" s="1" t="s">
        <v>530</v>
      </c>
    </row>
    <row r="359" spans="2:2" x14ac:dyDescent="0.25">
      <c r="B359" s="1" t="s">
        <v>424</v>
      </c>
    </row>
    <row r="363" spans="2:2" x14ac:dyDescent="0.25">
      <c r="B363" s="1" t="s">
        <v>528</v>
      </c>
    </row>
    <row r="364" spans="2:2" x14ac:dyDescent="0.25">
      <c r="B364" s="1" t="s">
        <v>531</v>
      </c>
    </row>
    <row r="365" spans="2:2" x14ac:dyDescent="0.25">
      <c r="B365" s="1" t="s">
        <v>532</v>
      </c>
    </row>
    <row r="366" spans="2:2" x14ac:dyDescent="0.25">
      <c r="B366" s="1" t="s">
        <v>533</v>
      </c>
    </row>
    <row r="369" spans="2:2" x14ac:dyDescent="0.25">
      <c r="B369" s="1" t="s">
        <v>759</v>
      </c>
    </row>
    <row r="370" spans="2:2" x14ac:dyDescent="0.25">
      <c r="B370" s="1" t="s">
        <v>760</v>
      </c>
    </row>
    <row r="375" spans="2:2" x14ac:dyDescent="0.25">
      <c r="B375" s="1" t="s">
        <v>802</v>
      </c>
    </row>
    <row r="376" spans="2:2" x14ac:dyDescent="0.25">
      <c r="B376" s="1" t="s">
        <v>803</v>
      </c>
    </row>
    <row r="377" spans="2:2" x14ac:dyDescent="0.25">
      <c r="B377" s="1" t="s">
        <v>804</v>
      </c>
    </row>
    <row r="380" spans="2:2" x14ac:dyDescent="0.25">
      <c r="B380" s="1" t="s">
        <v>612</v>
      </c>
    </row>
    <row r="384" spans="2:2" x14ac:dyDescent="0.25">
      <c r="B384" s="1" t="s">
        <v>753</v>
      </c>
    </row>
  </sheetData>
  <conditionalFormatting sqref="B141 B104 B83 G1:G35 G139:G143 G145:G149 G151:G1048576 B69 G37:G117 G119:G137">
    <cfRule type="iconSet" priority="3">
      <iconSet iconSet="5Rating">
        <cfvo type="percent" val="0"/>
        <cfvo type="percent" val="20"/>
        <cfvo type="percent" val="40"/>
        <cfvo type="percent" val="60"/>
        <cfvo type="percent" val="80"/>
      </iconSet>
    </cfRule>
  </conditionalFormatting>
  <conditionalFormatting sqref="B141 B104 B83 G139:G143 G145:G149 G151:G1048576 B69 G1:G117 G119:G137">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84F3-BF1E-48E6-9C26-FF31DF2F4C98}">
  <dimension ref="A2:E17"/>
  <sheetViews>
    <sheetView workbookViewId="0"/>
  </sheetViews>
  <sheetFormatPr baseColWidth="10" defaultColWidth="11.42578125" defaultRowHeight="15" x14ac:dyDescent="0.25"/>
  <cols>
    <col min="1" max="1" width="14.7109375" style="27" customWidth="1"/>
    <col min="2" max="16384" width="11.42578125" style="27"/>
  </cols>
  <sheetData>
    <row r="2" spans="1:5" x14ac:dyDescent="0.25">
      <c r="A2" s="27" t="s">
        <v>822</v>
      </c>
    </row>
    <row r="3" spans="1:5" ht="66.75" customHeight="1" x14ac:dyDescent="0.25"/>
    <row r="4" spans="1:5" x14ac:dyDescent="0.25">
      <c r="C4" s="27" t="s">
        <v>824</v>
      </c>
      <c r="D4" s="27" t="s">
        <v>825</v>
      </c>
      <c r="E4" s="27" t="s">
        <v>826</v>
      </c>
    </row>
    <row r="10" spans="1:5" x14ac:dyDescent="0.25">
      <c r="A10" s="27" t="s">
        <v>823</v>
      </c>
    </row>
    <row r="14" spans="1:5" x14ac:dyDescent="0.25">
      <c r="A14" s="27" t="s">
        <v>827</v>
      </c>
    </row>
    <row r="17" spans="1:1" x14ac:dyDescent="0.25">
      <c r="A17" s="27" t="s">
        <v>828</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
  <sheetViews>
    <sheetView workbookViewId="0"/>
  </sheetViews>
  <sheetFormatPr baseColWidth="10" defaultColWidth="12.42578125" defaultRowHeight="15" x14ac:dyDescent="0.25"/>
  <cols>
    <col min="1" max="1" width="20.5703125" customWidth="1"/>
    <col min="2" max="2" width="20.140625" customWidth="1"/>
    <col min="7" max="7" width="15" customWidth="1"/>
  </cols>
  <sheetData>
    <row r="1" spans="1:9" x14ac:dyDescent="0.25">
      <c r="A1" t="s">
        <v>1</v>
      </c>
      <c r="B1" t="s">
        <v>0</v>
      </c>
      <c r="C1" t="s">
        <v>14</v>
      </c>
    </row>
    <row r="3" spans="1:9" x14ac:dyDescent="0.25">
      <c r="A3" t="s">
        <v>2</v>
      </c>
      <c r="B3" t="s">
        <v>3</v>
      </c>
      <c r="G3" t="s">
        <v>21</v>
      </c>
      <c r="I3" t="s">
        <v>24</v>
      </c>
    </row>
    <row r="4" spans="1:9" x14ac:dyDescent="0.25">
      <c r="A4" t="s">
        <v>4</v>
      </c>
      <c r="B4" t="s">
        <v>5</v>
      </c>
      <c r="G4" t="s">
        <v>22</v>
      </c>
      <c r="I4" t="s">
        <v>25</v>
      </c>
    </row>
    <row r="5" spans="1:9" x14ac:dyDescent="0.25">
      <c r="G5" t="s">
        <v>23</v>
      </c>
      <c r="I5" t="s">
        <v>26</v>
      </c>
    </row>
    <row r="6" spans="1:9" x14ac:dyDescent="0.25">
      <c r="A6" t="s">
        <v>6</v>
      </c>
      <c r="B6" t="s">
        <v>7</v>
      </c>
    </row>
    <row r="7" spans="1:9" x14ac:dyDescent="0.25">
      <c r="A7" t="s">
        <v>8</v>
      </c>
      <c r="B7" t="s">
        <v>9</v>
      </c>
    </row>
    <row r="8" spans="1:9" x14ac:dyDescent="0.25">
      <c r="A8" t="s">
        <v>10</v>
      </c>
      <c r="B8" t="s">
        <v>11</v>
      </c>
    </row>
    <row r="9" spans="1:9" x14ac:dyDescent="0.25">
      <c r="B9" t="s">
        <v>12</v>
      </c>
    </row>
    <row r="10" spans="1:9" x14ac:dyDescent="0.25">
      <c r="B10" t="s">
        <v>13</v>
      </c>
    </row>
    <row r="12" spans="1:9" x14ac:dyDescent="0.25">
      <c r="A12" t="s">
        <v>15</v>
      </c>
      <c r="B12" t="s">
        <v>16</v>
      </c>
      <c r="C12" t="s">
        <v>17</v>
      </c>
    </row>
    <row r="13" spans="1:9" x14ac:dyDescent="0.25">
      <c r="B13" t="s">
        <v>19</v>
      </c>
      <c r="C13" t="s">
        <v>20</v>
      </c>
    </row>
    <row r="14" spans="1:9" x14ac:dyDescent="0.25">
      <c r="C14" t="s">
        <v>18</v>
      </c>
    </row>
    <row r="19" spans="2:7" x14ac:dyDescent="0.25">
      <c r="B19" t="s">
        <v>141</v>
      </c>
      <c r="G19" t="s">
        <v>140</v>
      </c>
    </row>
    <row r="20" spans="2:7" x14ac:dyDescent="0.25">
      <c r="B20" t="s">
        <v>142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953A2-E348-45BD-94BB-9853905028F2}">
  <dimension ref="A1:O76"/>
  <sheetViews>
    <sheetView workbookViewId="0"/>
  </sheetViews>
  <sheetFormatPr baseColWidth="10" defaultColWidth="21.140625" defaultRowHeight="15" x14ac:dyDescent="0.25"/>
  <cols>
    <col min="1" max="1" width="31.42578125" style="1" customWidth="1"/>
    <col min="2" max="10" width="14" style="1" customWidth="1"/>
    <col min="11" max="16384" width="21.140625" style="1"/>
  </cols>
  <sheetData>
    <row r="1" spans="1:15" x14ac:dyDescent="0.25">
      <c r="A1" s="1" t="s">
        <v>27</v>
      </c>
      <c r="B1" s="1" t="s">
        <v>28</v>
      </c>
      <c r="C1" s="1" t="s">
        <v>32</v>
      </c>
      <c r="D1" s="1" t="s">
        <v>29</v>
      </c>
      <c r="E1" s="1" t="s">
        <v>30</v>
      </c>
      <c r="F1" s="1" t="s">
        <v>31</v>
      </c>
      <c r="G1" s="1" t="s">
        <v>49</v>
      </c>
      <c r="H1" s="1" t="s">
        <v>50</v>
      </c>
      <c r="I1" s="1" t="s">
        <v>51</v>
      </c>
      <c r="J1" s="1" t="s">
        <v>33</v>
      </c>
    </row>
    <row r="2" spans="1:15" ht="7.5" customHeight="1" x14ac:dyDescent="0.25"/>
    <row r="3" spans="1:15" x14ac:dyDescent="0.25">
      <c r="A3" s="1" t="s">
        <v>39</v>
      </c>
      <c r="B3" s="3"/>
    </row>
    <row r="4" spans="1:15" x14ac:dyDescent="0.25">
      <c r="A4" s="1" t="s">
        <v>34</v>
      </c>
      <c r="B4" s="3"/>
      <c r="C4" s="2"/>
      <c r="M4" s="1" t="s">
        <v>34</v>
      </c>
      <c r="N4" s="1" t="s">
        <v>35</v>
      </c>
    </row>
    <row r="5" spans="1:15" x14ac:dyDescent="0.25">
      <c r="A5" s="1" t="s">
        <v>36</v>
      </c>
      <c r="B5" s="3"/>
      <c r="C5" s="2"/>
      <c r="G5" s="2"/>
      <c r="H5" s="2"/>
      <c r="I5" s="2"/>
      <c r="L5" s="1" t="s">
        <v>39</v>
      </c>
      <c r="M5" s="1" t="s">
        <v>36</v>
      </c>
      <c r="N5" s="1" t="s">
        <v>40</v>
      </c>
      <c r="O5" s="1" t="s">
        <v>38</v>
      </c>
    </row>
    <row r="6" spans="1:15" x14ac:dyDescent="0.25">
      <c r="A6" s="1" t="s">
        <v>41</v>
      </c>
      <c r="B6" s="3"/>
      <c r="C6" s="2"/>
      <c r="D6" s="2"/>
      <c r="E6" s="2"/>
      <c r="F6" s="2"/>
      <c r="G6" s="2"/>
      <c r="H6" s="2"/>
      <c r="I6" s="2"/>
      <c r="J6" s="2"/>
      <c r="M6" s="1" t="s">
        <v>41</v>
      </c>
      <c r="N6" s="1" t="s">
        <v>42</v>
      </c>
    </row>
    <row r="7" spans="1:15" x14ac:dyDescent="0.25">
      <c r="A7" s="1" t="s">
        <v>37</v>
      </c>
      <c r="B7" s="3"/>
      <c r="C7" s="2"/>
      <c r="D7" s="2"/>
      <c r="E7" s="2"/>
      <c r="F7" s="2"/>
      <c r="G7" s="2"/>
      <c r="H7" s="2"/>
      <c r="I7" s="2"/>
      <c r="J7" s="2"/>
      <c r="M7" s="1" t="s">
        <v>37</v>
      </c>
    </row>
    <row r="8" spans="1:15" x14ac:dyDescent="0.25">
      <c r="A8" s="1" t="s">
        <v>35</v>
      </c>
      <c r="B8" s="3"/>
      <c r="G8" s="2"/>
      <c r="H8" s="2"/>
      <c r="I8" s="2"/>
    </row>
    <row r="9" spans="1:15" x14ac:dyDescent="0.25">
      <c r="A9" s="1" t="s">
        <v>40</v>
      </c>
      <c r="B9" s="3"/>
    </row>
    <row r="10" spans="1:15" x14ac:dyDescent="0.25">
      <c r="A10" s="1" t="s">
        <v>42</v>
      </c>
      <c r="B10" s="3"/>
    </row>
    <row r="11" spans="1:15" x14ac:dyDescent="0.25">
      <c r="A11" s="1" t="s">
        <v>38</v>
      </c>
      <c r="B11" s="3"/>
    </row>
    <row r="12" spans="1:15" ht="7.5" customHeight="1" x14ac:dyDescent="0.25"/>
    <row r="13" spans="1:15" x14ac:dyDescent="0.25">
      <c r="A13" s="1" t="s">
        <v>43</v>
      </c>
      <c r="C13" s="3"/>
    </row>
    <row r="14" spans="1:15" x14ac:dyDescent="0.25">
      <c r="A14" s="1" t="s">
        <v>44</v>
      </c>
      <c r="C14" s="3"/>
    </row>
    <row r="15" spans="1:15" x14ac:dyDescent="0.25">
      <c r="A15" s="1" t="s">
        <v>45</v>
      </c>
      <c r="C15" s="3"/>
    </row>
    <row r="16" spans="1:15" x14ac:dyDescent="0.25">
      <c r="A16" s="1" t="s">
        <v>46</v>
      </c>
      <c r="C16" s="3"/>
    </row>
    <row r="17" spans="1:10" ht="7.5" customHeight="1" x14ac:dyDescent="0.25"/>
    <row r="18" spans="1:10" x14ac:dyDescent="0.25">
      <c r="A18" s="1" t="s">
        <v>47</v>
      </c>
      <c r="B18" s="2"/>
      <c r="D18" s="3"/>
    </row>
    <row r="19" spans="1:10" x14ac:dyDescent="0.25">
      <c r="A19" s="1" t="s">
        <v>48</v>
      </c>
      <c r="B19" s="2"/>
      <c r="D19" s="3"/>
    </row>
    <row r="20" spans="1:10" x14ac:dyDescent="0.25">
      <c r="A20" s="1" t="s">
        <v>52</v>
      </c>
      <c r="D20" s="3"/>
      <c r="J20" s="3"/>
    </row>
    <row r="21" spans="1:10" x14ac:dyDescent="0.25">
      <c r="A21" s="1" t="s">
        <v>53</v>
      </c>
      <c r="D21" s="3"/>
    </row>
    <row r="22" spans="1:10" x14ac:dyDescent="0.25">
      <c r="A22" s="1" t="s">
        <v>54</v>
      </c>
      <c r="D22" s="3"/>
      <c r="G22" s="3"/>
    </row>
    <row r="23" spans="1:10" ht="7.5" customHeight="1" x14ac:dyDescent="0.25"/>
    <row r="24" spans="1:10" x14ac:dyDescent="0.25">
      <c r="A24" s="1" t="s">
        <v>55</v>
      </c>
      <c r="B24" s="2"/>
      <c r="E24" s="3"/>
    </row>
    <row r="25" spans="1:10" x14ac:dyDescent="0.25">
      <c r="A25" s="1" t="s">
        <v>56</v>
      </c>
      <c r="B25" s="2"/>
      <c r="E25" s="3"/>
    </row>
    <row r="26" spans="1:10" x14ac:dyDescent="0.25">
      <c r="A26" s="1" t="s">
        <v>57</v>
      </c>
      <c r="B26" s="2"/>
      <c r="E26" s="3"/>
    </row>
    <row r="27" spans="1:10" x14ac:dyDescent="0.25">
      <c r="A27" s="1" t="s">
        <v>58</v>
      </c>
      <c r="E27" s="3"/>
    </row>
    <row r="28" spans="1:10" x14ac:dyDescent="0.25">
      <c r="A28" s="1" t="s">
        <v>59</v>
      </c>
      <c r="E28" s="3"/>
    </row>
    <row r="29" spans="1:10" ht="7.5" customHeight="1" x14ac:dyDescent="0.25"/>
    <row r="30" spans="1:10" x14ac:dyDescent="0.25">
      <c r="A30" s="1" t="s">
        <v>60</v>
      </c>
      <c r="C30" s="3"/>
    </row>
    <row r="31" spans="1:10" x14ac:dyDescent="0.25">
      <c r="A31" s="1" t="s">
        <v>61</v>
      </c>
      <c r="F31" s="3"/>
    </row>
    <row r="32" spans="1:10" x14ac:dyDescent="0.25">
      <c r="A32" s="1" t="s">
        <v>62</v>
      </c>
      <c r="F32" s="3"/>
    </row>
    <row r="33" spans="1:12" x14ac:dyDescent="0.25">
      <c r="A33" s="1" t="s">
        <v>63</v>
      </c>
      <c r="F33" s="3"/>
    </row>
    <row r="34" spans="1:12" x14ac:dyDescent="0.25">
      <c r="A34" s="1" t="s">
        <v>64</v>
      </c>
      <c r="F34" s="3"/>
    </row>
    <row r="35" spans="1:12" x14ac:dyDescent="0.25">
      <c r="A35" s="1" t="s">
        <v>65</v>
      </c>
      <c r="F35" s="3"/>
    </row>
    <row r="36" spans="1:12" x14ac:dyDescent="0.25">
      <c r="A36" s="1" t="s">
        <v>67</v>
      </c>
      <c r="B36" s="2"/>
      <c r="C36" s="2"/>
      <c r="D36" s="2"/>
      <c r="E36" s="2"/>
      <c r="G36" s="2"/>
      <c r="H36" s="2"/>
      <c r="I36" s="2"/>
      <c r="J36" s="2"/>
    </row>
    <row r="37" spans="1:12" x14ac:dyDescent="0.25">
      <c r="A37" s="1" t="s">
        <v>66</v>
      </c>
      <c r="F37" s="3"/>
      <c r="G37" s="3"/>
    </row>
    <row r="38" spans="1:12" ht="7.5" customHeight="1" x14ac:dyDescent="0.25"/>
    <row r="39" spans="1:12" x14ac:dyDescent="0.25">
      <c r="A39" s="1" t="s">
        <v>68</v>
      </c>
      <c r="G39" s="3"/>
    </row>
    <row r="40" spans="1:12" x14ac:dyDescent="0.25">
      <c r="A40" s="1" t="s">
        <v>69</v>
      </c>
      <c r="G40" s="3"/>
    </row>
    <row r="41" spans="1:12" x14ac:dyDescent="0.25">
      <c r="A41" s="1" t="s">
        <v>70</v>
      </c>
      <c r="G41" s="3"/>
    </row>
    <row r="42" spans="1:12" x14ac:dyDescent="0.25">
      <c r="A42" s="1" t="s">
        <v>71</v>
      </c>
      <c r="G42" s="3"/>
    </row>
    <row r="43" spans="1:12" x14ac:dyDescent="0.25">
      <c r="A43" s="1" t="s">
        <v>72</v>
      </c>
      <c r="G43" s="3"/>
    </row>
    <row r="44" spans="1:12" ht="7.5" customHeight="1" x14ac:dyDescent="0.25"/>
    <row r="45" spans="1:12" x14ac:dyDescent="0.25">
      <c r="A45" s="1" t="s">
        <v>73</v>
      </c>
      <c r="H45" s="3"/>
    </row>
    <row r="46" spans="1:12" x14ac:dyDescent="0.25">
      <c r="A46" s="1" t="s">
        <v>74</v>
      </c>
      <c r="H46" s="3"/>
    </row>
    <row r="47" spans="1:12" x14ac:dyDescent="0.25">
      <c r="A47" s="1" t="s">
        <v>77</v>
      </c>
      <c r="H47" s="3"/>
      <c r="L47" s="1" t="s">
        <v>78</v>
      </c>
    </row>
    <row r="48" spans="1:12" x14ac:dyDescent="0.25">
      <c r="A48" s="1" t="s">
        <v>76</v>
      </c>
      <c r="H48" s="3"/>
      <c r="L48" s="1" t="s">
        <v>79</v>
      </c>
    </row>
    <row r="49" spans="1:10" x14ac:dyDescent="0.25">
      <c r="A49" s="1" t="s">
        <v>75</v>
      </c>
      <c r="G49" s="3"/>
      <c r="H49" s="3"/>
    </row>
    <row r="50" spans="1:10" ht="7.5" customHeight="1" x14ac:dyDescent="0.25"/>
    <row r="51" spans="1:10" x14ac:dyDescent="0.25">
      <c r="A51" s="1" t="s">
        <v>80</v>
      </c>
      <c r="I51" s="3"/>
    </row>
    <row r="52" spans="1:10" x14ac:dyDescent="0.25">
      <c r="A52" s="1" t="s">
        <v>81</v>
      </c>
      <c r="I52" s="3"/>
    </row>
    <row r="53" spans="1:10" x14ac:dyDescent="0.25">
      <c r="A53" s="1" t="s">
        <v>82</v>
      </c>
      <c r="I53" s="3"/>
    </row>
    <row r="54" spans="1:10" x14ac:dyDescent="0.25">
      <c r="A54" s="1" t="s">
        <v>85</v>
      </c>
      <c r="I54" s="3"/>
    </row>
    <row r="55" spans="1:10" x14ac:dyDescent="0.25">
      <c r="A55" s="1" t="s">
        <v>84</v>
      </c>
      <c r="I55" s="3"/>
    </row>
    <row r="56" spans="1:10" x14ac:dyDescent="0.25">
      <c r="A56" s="1" t="s">
        <v>83</v>
      </c>
      <c r="I56" s="3"/>
    </row>
    <row r="57" spans="1:10" ht="7.5" customHeight="1" x14ac:dyDescent="0.25"/>
    <row r="58" spans="1:10" x14ac:dyDescent="0.25">
      <c r="A58" s="1" t="s">
        <v>86</v>
      </c>
      <c r="J58" s="3"/>
    </row>
    <row r="59" spans="1:10" x14ac:dyDescent="0.25">
      <c r="A59" s="1" t="s">
        <v>87</v>
      </c>
      <c r="J59" s="3"/>
    </row>
    <row r="60" spans="1:10" x14ac:dyDescent="0.25">
      <c r="A60" s="1" t="s">
        <v>89</v>
      </c>
      <c r="J60" s="3"/>
    </row>
    <row r="61" spans="1:10" x14ac:dyDescent="0.25">
      <c r="A61" s="1" t="s">
        <v>88</v>
      </c>
      <c r="J61" s="3"/>
    </row>
    <row r="62" spans="1:10" x14ac:dyDescent="0.25">
      <c r="A62" s="1" t="s">
        <v>90</v>
      </c>
      <c r="J62" s="3"/>
    </row>
    <row r="63" spans="1:10" ht="7.5" customHeight="1" x14ac:dyDescent="0.25"/>
    <row r="64" spans="1:10" x14ac:dyDescent="0.25">
      <c r="A64" s="1" t="s">
        <v>94</v>
      </c>
      <c r="B64" s="3"/>
      <c r="C64" s="3"/>
      <c r="D64" s="3"/>
      <c r="E64" s="3"/>
      <c r="F64" s="3"/>
      <c r="G64" s="3"/>
      <c r="H64" s="3"/>
      <c r="I64" s="3"/>
      <c r="J64" s="3"/>
    </row>
    <row r="65" spans="1:10" x14ac:dyDescent="0.25">
      <c r="A65" s="1" t="s">
        <v>95</v>
      </c>
      <c r="B65" s="3"/>
      <c r="C65" s="3"/>
      <c r="D65" s="3"/>
      <c r="E65" s="3"/>
      <c r="F65" s="3"/>
      <c r="G65" s="3"/>
      <c r="H65" s="3"/>
      <c r="I65" s="3"/>
      <c r="J65" s="3"/>
    </row>
    <row r="66" spans="1:10" x14ac:dyDescent="0.25">
      <c r="A66" s="1" t="s">
        <v>96</v>
      </c>
      <c r="B66" s="3"/>
      <c r="C66" s="3"/>
      <c r="D66" s="3"/>
      <c r="E66" s="3"/>
      <c r="F66" s="3"/>
      <c r="G66" s="3"/>
      <c r="H66" s="3"/>
      <c r="I66" s="3"/>
      <c r="J66" s="3"/>
    </row>
    <row r="67" spans="1:10" x14ac:dyDescent="0.25">
      <c r="A67" s="1" t="s">
        <v>97</v>
      </c>
      <c r="B67" s="3"/>
      <c r="C67" s="3"/>
      <c r="D67" s="3"/>
      <c r="E67" s="3"/>
      <c r="F67" s="3"/>
      <c r="G67" s="3"/>
      <c r="H67" s="3"/>
      <c r="I67" s="3"/>
      <c r="J67" s="3"/>
    </row>
    <row r="68" spans="1:10" x14ac:dyDescent="0.25">
      <c r="A68" s="1" t="s">
        <v>98</v>
      </c>
      <c r="B68" s="3"/>
      <c r="C68" s="3"/>
      <c r="D68" s="3"/>
      <c r="E68" s="3"/>
      <c r="F68" s="3"/>
      <c r="G68" s="3"/>
      <c r="H68" s="3"/>
      <c r="I68" s="3"/>
      <c r="J68" s="3"/>
    </row>
    <row r="69" spans="1:10" x14ac:dyDescent="0.25">
      <c r="A69" s="1" t="s">
        <v>99</v>
      </c>
      <c r="B69" s="3"/>
      <c r="C69" s="3"/>
      <c r="D69" s="3"/>
      <c r="E69" s="3"/>
      <c r="F69" s="3"/>
      <c r="G69" s="3"/>
      <c r="H69" s="3"/>
      <c r="I69" s="3"/>
      <c r="J69" s="3"/>
    </row>
    <row r="70" spans="1:10" x14ac:dyDescent="0.25">
      <c r="A70" s="1" t="s">
        <v>101</v>
      </c>
      <c r="B70" s="3"/>
      <c r="C70" s="3"/>
      <c r="D70" s="3"/>
      <c r="E70" s="3"/>
      <c r="F70" s="3"/>
      <c r="G70" s="3"/>
      <c r="H70" s="3"/>
      <c r="I70" s="3"/>
      <c r="J70" s="3"/>
    </row>
    <row r="71" spans="1:10" x14ac:dyDescent="0.25">
      <c r="A71" s="1" t="s">
        <v>100</v>
      </c>
      <c r="B71" s="3"/>
      <c r="C71" s="3"/>
      <c r="D71" s="3"/>
      <c r="E71" s="3"/>
      <c r="F71" s="3"/>
      <c r="G71" s="3"/>
      <c r="H71" s="3"/>
      <c r="I71" s="3"/>
      <c r="J71" s="3"/>
    </row>
    <row r="72" spans="1:10" x14ac:dyDescent="0.25">
      <c r="A72" s="1" t="s">
        <v>92</v>
      </c>
      <c r="B72" s="3"/>
      <c r="C72" s="3"/>
      <c r="D72" s="3"/>
      <c r="E72" s="3"/>
      <c r="F72" s="3"/>
      <c r="G72" s="3"/>
      <c r="H72" s="3"/>
      <c r="I72" s="3"/>
      <c r="J72" s="3"/>
    </row>
    <row r="73" spans="1:10" x14ac:dyDescent="0.25">
      <c r="A73" s="1" t="s">
        <v>91</v>
      </c>
      <c r="B73" s="2"/>
      <c r="C73" s="2"/>
      <c r="D73" s="2"/>
      <c r="E73" s="2"/>
      <c r="F73" s="2"/>
      <c r="G73" s="2"/>
      <c r="H73" s="2"/>
      <c r="I73" s="2"/>
      <c r="J73" s="3"/>
    </row>
    <row r="74" spans="1:10" x14ac:dyDescent="0.25">
      <c r="A74" s="1" t="s">
        <v>93</v>
      </c>
      <c r="J74" s="3"/>
    </row>
    <row r="75" spans="1:10" x14ac:dyDescent="0.25">
      <c r="A75" s="1" t="s">
        <v>103</v>
      </c>
      <c r="B75" s="2"/>
      <c r="C75" s="2"/>
      <c r="D75" s="2"/>
      <c r="E75" s="2"/>
      <c r="F75" s="2"/>
      <c r="G75" s="2"/>
      <c r="H75" s="2"/>
      <c r="I75" s="2"/>
      <c r="J75" s="3"/>
    </row>
    <row r="76" spans="1:10" x14ac:dyDescent="0.25">
      <c r="A76" s="1" t="s">
        <v>102</v>
      </c>
      <c r="B76" s="2"/>
      <c r="J76" s="3"/>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86F81-7F57-40AE-8939-5BABDAC71F1F}">
  <dimension ref="A1:S30"/>
  <sheetViews>
    <sheetView workbookViewId="0"/>
  </sheetViews>
  <sheetFormatPr baseColWidth="10" defaultColWidth="16.42578125" defaultRowHeight="15" x14ac:dyDescent="0.25"/>
  <cols>
    <col min="1" max="1" width="16.42578125" style="7"/>
    <col min="2" max="2" width="16.42578125" style="5"/>
    <col min="3" max="3" width="16.42578125" style="4"/>
    <col min="4" max="4" width="16.42578125" style="6"/>
    <col min="5" max="5" width="16.42578125" style="5"/>
    <col min="6" max="7" width="16.42578125" style="4"/>
    <col min="8" max="8" width="16.42578125" style="5"/>
    <col min="9" max="9" width="16.42578125" style="4"/>
    <col min="10" max="10" width="16.42578125" style="6"/>
    <col min="11" max="12" width="16.42578125" style="4"/>
    <col min="13" max="13" width="16.42578125" style="6"/>
    <col min="14" max="14" width="16.42578125" style="5"/>
    <col min="15" max="15" width="16.42578125" style="4"/>
    <col min="16" max="16" width="16.42578125" style="6"/>
    <col min="17" max="16384" width="16.42578125" style="4"/>
  </cols>
  <sheetData>
    <row r="1" spans="1:19" s="9" customFormat="1" ht="31.5" x14ac:dyDescent="0.25">
      <c r="A1" s="8"/>
      <c r="B1" s="71" t="s">
        <v>104</v>
      </c>
      <c r="C1" s="72"/>
      <c r="D1" s="73"/>
      <c r="E1" s="71" t="s">
        <v>105</v>
      </c>
      <c r="F1" s="72"/>
      <c r="G1" s="73"/>
      <c r="H1" s="71" t="s">
        <v>106</v>
      </c>
      <c r="I1" s="72"/>
      <c r="J1" s="73"/>
      <c r="K1" s="71" t="s">
        <v>107</v>
      </c>
      <c r="L1" s="72"/>
      <c r="M1" s="73"/>
      <c r="N1" s="71" t="s">
        <v>108</v>
      </c>
      <c r="O1" s="72"/>
      <c r="P1" s="73"/>
      <c r="Q1" s="70"/>
      <c r="R1" s="70"/>
      <c r="S1" s="70"/>
    </row>
    <row r="2" spans="1:19" x14ac:dyDescent="0.25">
      <c r="C2" s="4" t="s">
        <v>298</v>
      </c>
      <c r="F2" s="4" t="s">
        <v>299</v>
      </c>
      <c r="I2" s="4" t="s">
        <v>301</v>
      </c>
      <c r="L2" s="4" t="s">
        <v>300</v>
      </c>
    </row>
    <row r="5" spans="1:19" ht="30" x14ac:dyDescent="0.25">
      <c r="F5" s="4" t="s">
        <v>119</v>
      </c>
      <c r="H5" s="5" t="s">
        <v>120</v>
      </c>
    </row>
    <row r="6" spans="1:19" ht="30" x14ac:dyDescent="0.25">
      <c r="C6" s="4" t="s">
        <v>110</v>
      </c>
      <c r="D6" s="4" t="s">
        <v>109</v>
      </c>
      <c r="E6" s="5" t="s">
        <v>117</v>
      </c>
      <c r="G6" s="4" t="s">
        <v>111</v>
      </c>
      <c r="I6" s="4" t="s">
        <v>114</v>
      </c>
    </row>
    <row r="8" spans="1:19" ht="30" x14ac:dyDescent="0.25">
      <c r="G8" s="4" t="s">
        <v>112</v>
      </c>
      <c r="J8" s="6" t="s">
        <v>113</v>
      </c>
      <c r="M8" s="6" t="s">
        <v>131</v>
      </c>
    </row>
    <row r="13" spans="1:19" ht="30" x14ac:dyDescent="0.25">
      <c r="D13" s="6" t="s">
        <v>121</v>
      </c>
      <c r="F13" s="4" t="s">
        <v>122</v>
      </c>
      <c r="I13" s="4" t="s">
        <v>118</v>
      </c>
      <c r="K13" s="4" t="s">
        <v>123</v>
      </c>
      <c r="L13" s="4" t="s">
        <v>124</v>
      </c>
      <c r="O13" s="4" t="s">
        <v>132</v>
      </c>
    </row>
    <row r="15" spans="1:19" x14ac:dyDescent="0.25">
      <c r="B15" s="5" t="s">
        <v>115</v>
      </c>
      <c r="C15" s="4" t="s">
        <v>116</v>
      </c>
      <c r="D15" s="4"/>
      <c r="J15" s="6" t="s">
        <v>133</v>
      </c>
    </row>
    <row r="17" spans="1:14" x14ac:dyDescent="0.25">
      <c r="E17" s="5" t="s">
        <v>127</v>
      </c>
      <c r="H17" s="5" t="s">
        <v>128</v>
      </c>
      <c r="K17" s="4" t="s">
        <v>129</v>
      </c>
      <c r="N17" s="4" t="s">
        <v>130</v>
      </c>
    </row>
    <row r="19" spans="1:14" x14ac:dyDescent="0.25">
      <c r="F19" s="4" t="s">
        <v>125</v>
      </c>
      <c r="I19" s="4" t="s">
        <v>126</v>
      </c>
    </row>
    <row r="20" spans="1:14" x14ac:dyDescent="0.25">
      <c r="A20" s="4"/>
    </row>
    <row r="21" spans="1:14" x14ac:dyDescent="0.25">
      <c r="A21" s="4"/>
    </row>
    <row r="22" spans="1:14" x14ac:dyDescent="0.25">
      <c r="A22" s="4"/>
    </row>
    <row r="23" spans="1:14" ht="45" x14ac:dyDescent="0.25">
      <c r="A23" s="4"/>
      <c r="D23" s="6" t="s">
        <v>136</v>
      </c>
      <c r="F23" s="4" t="s">
        <v>134</v>
      </c>
      <c r="I23" s="4" t="s">
        <v>258</v>
      </c>
      <c r="L23" s="4" t="s">
        <v>135</v>
      </c>
    </row>
    <row r="24" spans="1:14" x14ac:dyDescent="0.25">
      <c r="A24" s="4"/>
    </row>
    <row r="27" spans="1:14" ht="30" x14ac:dyDescent="0.25">
      <c r="G27" s="4" t="s">
        <v>137</v>
      </c>
      <c r="J27" s="6" t="s">
        <v>138</v>
      </c>
      <c r="M27" s="6" t="s">
        <v>139</v>
      </c>
    </row>
    <row r="30" spans="1:14" ht="30" x14ac:dyDescent="0.25">
      <c r="G30" s="4" t="s">
        <v>85</v>
      </c>
      <c r="J30" s="6" t="s">
        <v>84</v>
      </c>
    </row>
  </sheetData>
  <mergeCells count="6">
    <mergeCell ref="Q1:S1"/>
    <mergeCell ref="B1:D1"/>
    <mergeCell ref="E1:G1"/>
    <mergeCell ref="H1:J1"/>
    <mergeCell ref="K1:M1"/>
    <mergeCell ref="N1:P1"/>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2CCB9-6BC1-466B-9FA9-DB5D5BC9B97C}">
  <dimension ref="A1:G32"/>
  <sheetViews>
    <sheetView workbookViewId="0"/>
  </sheetViews>
  <sheetFormatPr baseColWidth="10" defaultColWidth="53.140625" defaultRowHeight="15" x14ac:dyDescent="0.25"/>
  <cols>
    <col min="1" max="5" width="53.140625" style="16"/>
    <col min="6" max="16384" width="53.140625" style="15"/>
  </cols>
  <sheetData>
    <row r="1" spans="1:7" ht="33.75" x14ac:dyDescent="0.5">
      <c r="A1" s="14" t="s">
        <v>104</v>
      </c>
      <c r="B1" s="14" t="s">
        <v>105</v>
      </c>
      <c r="C1" s="14" t="s">
        <v>106</v>
      </c>
      <c r="D1" s="14" t="s">
        <v>107</v>
      </c>
      <c r="E1" s="14" t="s">
        <v>108</v>
      </c>
      <c r="F1" s="13"/>
      <c r="G1" s="13"/>
    </row>
    <row r="6" spans="1:7" x14ac:dyDescent="0.25">
      <c r="A6" s="16" t="s">
        <v>302</v>
      </c>
      <c r="B6" s="15" t="s">
        <v>307</v>
      </c>
      <c r="C6" s="16" t="s">
        <v>311</v>
      </c>
      <c r="D6" s="16" t="s">
        <v>308</v>
      </c>
      <c r="E6" s="16" t="s">
        <v>309</v>
      </c>
    </row>
    <row r="7" spans="1:7" x14ac:dyDescent="0.25">
      <c r="B7" s="15"/>
    </row>
    <row r="8" spans="1:7" x14ac:dyDescent="0.25">
      <c r="A8" s="16" t="s">
        <v>306</v>
      </c>
      <c r="B8" s="16" t="s">
        <v>305</v>
      </c>
      <c r="D8" s="16" t="s">
        <v>310</v>
      </c>
    </row>
    <row r="9" spans="1:7" x14ac:dyDescent="0.25">
      <c r="A9" s="15"/>
    </row>
    <row r="10" spans="1:7" x14ac:dyDescent="0.25">
      <c r="A10" s="16" t="s">
        <v>303</v>
      </c>
      <c r="B10" s="15" t="s">
        <v>312</v>
      </c>
    </row>
    <row r="12" spans="1:7" x14ac:dyDescent="0.25">
      <c r="A12" s="16" t="s">
        <v>304</v>
      </c>
    </row>
    <row r="22" spans="1:4" x14ac:dyDescent="0.25">
      <c r="A22" s="15"/>
    </row>
    <row r="23" spans="1:4" x14ac:dyDescent="0.25">
      <c r="A23" s="15" t="s">
        <v>315</v>
      </c>
      <c r="B23" s="16" t="s">
        <v>313</v>
      </c>
      <c r="C23" s="16" t="s">
        <v>316</v>
      </c>
      <c r="D23" s="16" t="s">
        <v>345</v>
      </c>
    </row>
    <row r="24" spans="1:4" x14ac:dyDescent="0.25">
      <c r="B24" s="16" t="s">
        <v>314</v>
      </c>
    </row>
    <row r="28" spans="1:4" x14ac:dyDescent="0.25">
      <c r="A28" s="16" t="s">
        <v>317</v>
      </c>
    </row>
    <row r="30" spans="1:4" x14ac:dyDescent="0.25">
      <c r="A30" s="16" t="s">
        <v>489</v>
      </c>
      <c r="B30" s="16" t="s">
        <v>491</v>
      </c>
      <c r="C30" s="16" t="s">
        <v>492</v>
      </c>
    </row>
    <row r="31" spans="1:4" x14ac:dyDescent="0.25">
      <c r="B31" s="20" t="s">
        <v>490</v>
      </c>
    </row>
    <row r="32" spans="1:4" x14ac:dyDescent="0.25">
      <c r="B32" s="16" t="s">
        <v>318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23A4E-CCD2-4FF7-9D4F-85F20DA5AE48}">
  <dimension ref="B3:L36"/>
  <sheetViews>
    <sheetView workbookViewId="0"/>
  </sheetViews>
  <sheetFormatPr baseColWidth="10" defaultColWidth="14.28515625" defaultRowHeight="15" x14ac:dyDescent="0.25"/>
  <cols>
    <col min="1" max="1" width="14.28515625" style="47"/>
    <col min="2" max="2" width="6.140625" style="47" customWidth="1"/>
    <col min="3" max="3" width="22.7109375" style="47" customWidth="1"/>
    <col min="4" max="4" width="14.28515625" style="47"/>
    <col min="5" max="5" width="14.28515625" style="49"/>
    <col min="6" max="7" width="14.28515625" style="47"/>
    <col min="8" max="8" width="7.7109375" style="47" customWidth="1"/>
    <col min="9" max="9" width="22.7109375" style="47" customWidth="1"/>
    <col min="10" max="12" width="14.28515625" style="47"/>
    <col min="13" max="13" width="8.5703125" style="47" customWidth="1"/>
    <col min="14" max="14" width="30.5703125" style="47" customWidth="1"/>
    <col min="15" max="16384" width="14.28515625" style="47"/>
  </cols>
  <sheetData>
    <row r="3" spans="2:12" ht="30" x14ac:dyDescent="0.4">
      <c r="B3" s="48" t="s">
        <v>967</v>
      </c>
      <c r="C3" s="48" t="s">
        <v>931</v>
      </c>
      <c r="F3" s="47" t="s">
        <v>971</v>
      </c>
    </row>
    <row r="4" spans="2:12" ht="30" x14ac:dyDescent="0.4">
      <c r="B4" s="48" t="s">
        <v>966</v>
      </c>
      <c r="C4" s="48" t="s">
        <v>968</v>
      </c>
      <c r="E4" s="49" t="s">
        <v>976</v>
      </c>
      <c r="F4" s="47" t="s">
        <v>972</v>
      </c>
    </row>
    <row r="5" spans="2:12" ht="30" x14ac:dyDescent="0.4">
      <c r="B5" s="48" t="s">
        <v>965</v>
      </c>
      <c r="C5" s="48" t="s">
        <v>970</v>
      </c>
      <c r="E5" s="51" t="s">
        <v>977</v>
      </c>
      <c r="F5" s="47" t="s">
        <v>973</v>
      </c>
      <c r="L5" s="48"/>
    </row>
    <row r="6" spans="2:12" ht="30" x14ac:dyDescent="0.4">
      <c r="B6" s="48" t="s">
        <v>964</v>
      </c>
      <c r="C6" s="48" t="s">
        <v>941</v>
      </c>
      <c r="E6" s="49" t="s">
        <v>978</v>
      </c>
      <c r="F6" s="47" t="s">
        <v>974</v>
      </c>
      <c r="L6" s="48"/>
    </row>
    <row r="7" spans="2:12" ht="30" x14ac:dyDescent="0.4">
      <c r="B7" s="48" t="s">
        <v>963</v>
      </c>
      <c r="C7" s="48" t="s">
        <v>29</v>
      </c>
      <c r="E7" s="49" t="s">
        <v>979</v>
      </c>
      <c r="F7" s="47" t="s">
        <v>975</v>
      </c>
      <c r="L7" s="48"/>
    </row>
    <row r="8" spans="2:12" ht="30" x14ac:dyDescent="0.4">
      <c r="B8" s="48" t="s">
        <v>962</v>
      </c>
      <c r="C8" s="48" t="s">
        <v>942</v>
      </c>
      <c r="E8" s="49" t="s">
        <v>980</v>
      </c>
      <c r="L8" s="48"/>
    </row>
    <row r="9" spans="2:12" ht="30" x14ac:dyDescent="0.4">
      <c r="B9" s="48" t="s">
        <v>969</v>
      </c>
      <c r="C9" s="48" t="s">
        <v>51</v>
      </c>
      <c r="E9" s="49" t="s">
        <v>981</v>
      </c>
      <c r="L9" s="48"/>
    </row>
    <row r="10" spans="2:12" ht="30" x14ac:dyDescent="0.4">
      <c r="B10" s="48" t="s">
        <v>958</v>
      </c>
      <c r="C10" s="48" t="s">
        <v>943</v>
      </c>
      <c r="L10" s="48"/>
    </row>
    <row r="11" spans="2:12" ht="30" x14ac:dyDescent="0.4">
      <c r="B11" s="48" t="s">
        <v>957</v>
      </c>
      <c r="C11" s="48" t="s">
        <v>944</v>
      </c>
      <c r="L11" s="48"/>
    </row>
    <row r="12" spans="2:12" ht="30" x14ac:dyDescent="0.4">
      <c r="B12" s="48" t="s">
        <v>959</v>
      </c>
      <c r="C12" s="48" t="s">
        <v>945</v>
      </c>
      <c r="L12" s="48"/>
    </row>
    <row r="13" spans="2:12" ht="30" x14ac:dyDescent="0.4">
      <c r="B13" s="48" t="s">
        <v>960</v>
      </c>
      <c r="C13" s="48" t="s">
        <v>1030</v>
      </c>
      <c r="L13" s="48"/>
    </row>
    <row r="14" spans="2:12" ht="30" x14ac:dyDescent="0.4">
      <c r="B14" s="48" t="s">
        <v>961</v>
      </c>
      <c r="C14" s="48" t="s">
        <v>946</v>
      </c>
      <c r="L14" s="48"/>
    </row>
    <row r="24" spans="2:9" ht="30" x14ac:dyDescent="0.4">
      <c r="B24" s="48" t="s">
        <v>930</v>
      </c>
      <c r="C24" s="48" t="s">
        <v>931</v>
      </c>
      <c r="D24" s="48"/>
      <c r="E24" s="50"/>
      <c r="F24" s="48"/>
      <c r="G24" s="48"/>
      <c r="H24" s="48" t="s">
        <v>947</v>
      </c>
      <c r="I24" s="48" t="s">
        <v>931</v>
      </c>
    </row>
    <row r="25" spans="2:9" ht="30" x14ac:dyDescent="0.4">
      <c r="B25" s="48" t="s">
        <v>932</v>
      </c>
      <c r="C25" s="48" t="s">
        <v>941</v>
      </c>
      <c r="D25" s="48"/>
      <c r="E25" s="50"/>
      <c r="F25" s="48"/>
      <c r="G25" s="48"/>
      <c r="H25" s="48" t="s">
        <v>948</v>
      </c>
      <c r="I25" s="48" t="s">
        <v>941</v>
      </c>
    </row>
    <row r="26" spans="2:9" ht="30" x14ac:dyDescent="0.4">
      <c r="B26" s="48" t="s">
        <v>933</v>
      </c>
      <c r="C26" s="48" t="s">
        <v>29</v>
      </c>
      <c r="D26" s="48"/>
      <c r="E26" s="50"/>
      <c r="F26" s="48"/>
      <c r="G26" s="48"/>
      <c r="H26" s="48" t="s">
        <v>949</v>
      </c>
      <c r="I26" s="48" t="s">
        <v>29</v>
      </c>
    </row>
    <row r="27" spans="2:9" ht="30" x14ac:dyDescent="0.4">
      <c r="B27" s="48" t="s">
        <v>934</v>
      </c>
      <c r="C27" s="48" t="s">
        <v>942</v>
      </c>
      <c r="D27" s="48"/>
      <c r="E27" s="50"/>
      <c r="F27" s="48"/>
      <c r="G27" s="48"/>
      <c r="H27" s="48" t="s">
        <v>950</v>
      </c>
      <c r="I27" s="48" t="s">
        <v>942</v>
      </c>
    </row>
    <row r="28" spans="2:9" ht="30" x14ac:dyDescent="0.4">
      <c r="B28" s="48" t="s">
        <v>935</v>
      </c>
      <c r="C28" s="48" t="s">
        <v>51</v>
      </c>
      <c r="D28" s="48"/>
      <c r="E28" s="50"/>
      <c r="F28" s="48"/>
      <c r="G28" s="48"/>
      <c r="H28" s="48" t="s">
        <v>951</v>
      </c>
      <c r="I28" s="48" t="s">
        <v>51</v>
      </c>
    </row>
    <row r="29" spans="2:9" ht="30" x14ac:dyDescent="0.4">
      <c r="B29" s="48" t="s">
        <v>936</v>
      </c>
      <c r="C29" s="48" t="s">
        <v>943</v>
      </c>
      <c r="D29" s="48"/>
      <c r="E29" s="50"/>
      <c r="F29" s="48"/>
      <c r="G29" s="48"/>
      <c r="H29" s="48" t="s">
        <v>952</v>
      </c>
      <c r="I29" s="48" t="s">
        <v>943</v>
      </c>
    </row>
    <row r="30" spans="2:9" ht="30" x14ac:dyDescent="0.4">
      <c r="B30" s="48" t="s">
        <v>937</v>
      </c>
      <c r="C30" s="48" t="s">
        <v>944</v>
      </c>
      <c r="D30" s="48"/>
      <c r="E30" s="50"/>
      <c r="F30" s="48"/>
      <c r="G30" s="48"/>
      <c r="H30" s="48" t="s">
        <v>953</v>
      </c>
      <c r="I30" s="48" t="s">
        <v>944</v>
      </c>
    </row>
    <row r="31" spans="2:9" ht="30" x14ac:dyDescent="0.4">
      <c r="B31" s="48" t="s">
        <v>938</v>
      </c>
      <c r="C31" s="48" t="s">
        <v>945</v>
      </c>
      <c r="D31" s="48"/>
      <c r="E31" s="50"/>
      <c r="F31" s="48"/>
      <c r="G31" s="48"/>
      <c r="H31" s="48" t="s">
        <v>954</v>
      </c>
      <c r="I31" s="48" t="s">
        <v>945</v>
      </c>
    </row>
    <row r="32" spans="2:9" ht="30" x14ac:dyDescent="0.4">
      <c r="B32" s="48" t="s">
        <v>939</v>
      </c>
      <c r="C32" s="48" t="s">
        <v>946</v>
      </c>
      <c r="D32" s="48"/>
      <c r="E32" s="50"/>
      <c r="F32" s="48"/>
      <c r="G32" s="48"/>
      <c r="H32" s="48" t="s">
        <v>955</v>
      </c>
      <c r="I32" s="48" t="s">
        <v>946</v>
      </c>
    </row>
    <row r="33" spans="2:9" ht="30" x14ac:dyDescent="0.4">
      <c r="B33" s="48" t="s">
        <v>940</v>
      </c>
      <c r="C33" s="48" t="s">
        <v>946</v>
      </c>
      <c r="D33" s="48"/>
      <c r="E33" s="50"/>
      <c r="F33" s="48"/>
      <c r="G33" s="48"/>
      <c r="H33" s="48" t="s">
        <v>956</v>
      </c>
      <c r="I33" s="48" t="s">
        <v>946</v>
      </c>
    </row>
    <row r="34" spans="2:9" ht="30" x14ac:dyDescent="0.4">
      <c r="B34" s="48"/>
      <c r="C34" s="48"/>
      <c r="D34" s="48"/>
      <c r="E34" s="50"/>
      <c r="F34" s="48"/>
      <c r="G34" s="48"/>
      <c r="H34" s="48"/>
      <c r="I34" s="48"/>
    </row>
    <row r="35" spans="2:9" ht="30" x14ac:dyDescent="0.4">
      <c r="B35" s="48"/>
      <c r="C35" s="48"/>
      <c r="D35" s="48"/>
      <c r="E35" s="50"/>
      <c r="F35" s="48"/>
      <c r="G35" s="48"/>
      <c r="H35" s="48"/>
      <c r="I35" s="48"/>
    </row>
    <row r="36" spans="2:9" ht="30" x14ac:dyDescent="0.4">
      <c r="B36" s="48"/>
      <c r="C36" s="48"/>
      <c r="D36" s="48"/>
      <c r="E36" s="50"/>
      <c r="F36" s="48"/>
      <c r="G36" s="48"/>
      <c r="H36" s="48"/>
      <c r="I36" s="48"/>
    </row>
  </sheetData>
  <phoneticPr fontId="17"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22487-644E-4B42-9A8A-B5107716524C}">
  <dimension ref="B3:C15"/>
  <sheetViews>
    <sheetView workbookViewId="0"/>
  </sheetViews>
  <sheetFormatPr baseColWidth="10" defaultColWidth="11.42578125" defaultRowHeight="15" x14ac:dyDescent="0.25"/>
  <cols>
    <col min="1" max="1" width="11.42578125" style="1"/>
    <col min="2" max="2" width="17" style="1" customWidth="1"/>
    <col min="3" max="4" width="18.140625" style="1" customWidth="1"/>
    <col min="5" max="16384" width="11.42578125" style="1"/>
  </cols>
  <sheetData>
    <row r="3" spans="2:3" x14ac:dyDescent="0.25">
      <c r="B3" s="1" t="s">
        <v>506</v>
      </c>
    </row>
    <row r="4" spans="2:3" x14ac:dyDescent="0.25">
      <c r="B4" s="1" t="s">
        <v>507</v>
      </c>
    </row>
    <row r="5" spans="2:3" x14ac:dyDescent="0.25">
      <c r="B5" s="1" t="s">
        <v>508</v>
      </c>
    </row>
    <row r="6" spans="2:3" x14ac:dyDescent="0.25">
      <c r="B6" s="1" t="s">
        <v>509</v>
      </c>
    </row>
    <row r="7" spans="2:3" x14ac:dyDescent="0.25">
      <c r="B7" s="1" t="s">
        <v>511</v>
      </c>
      <c r="C7" s="1" t="s">
        <v>510</v>
      </c>
    </row>
    <row r="8" spans="2:3" x14ac:dyDescent="0.25">
      <c r="B8" s="1" t="s">
        <v>512</v>
      </c>
      <c r="C8" s="1" t="s">
        <v>513</v>
      </c>
    </row>
    <row r="9" spans="2:3" x14ac:dyDescent="0.25">
      <c r="B9" s="1" t="s">
        <v>514</v>
      </c>
      <c r="C9" s="1" t="s">
        <v>515</v>
      </c>
    </row>
    <row r="10" spans="2:3" x14ac:dyDescent="0.25">
      <c r="B10" s="1" t="s">
        <v>516</v>
      </c>
      <c r="C10" s="1" t="s">
        <v>517</v>
      </c>
    </row>
    <row r="11" spans="2:3" x14ac:dyDescent="0.25">
      <c r="B11" s="1" t="s">
        <v>518</v>
      </c>
      <c r="C11" s="1" t="s">
        <v>519</v>
      </c>
    </row>
    <row r="12" spans="2:3" x14ac:dyDescent="0.25">
      <c r="B12" s="1" t="s">
        <v>520</v>
      </c>
      <c r="C12" s="1" t="s">
        <v>521</v>
      </c>
    </row>
    <row r="13" spans="2:3" x14ac:dyDescent="0.25">
      <c r="B13" s="1" t="s">
        <v>522</v>
      </c>
      <c r="C13" s="1" t="s">
        <v>523</v>
      </c>
    </row>
    <row r="14" spans="2:3" x14ac:dyDescent="0.25">
      <c r="B14" s="1" t="s">
        <v>524</v>
      </c>
      <c r="C14" s="1" t="s">
        <v>525</v>
      </c>
    </row>
    <row r="15" spans="2:3" x14ac:dyDescent="0.25">
      <c r="B15" s="1" t="s">
        <v>526</v>
      </c>
      <c r="C15" s="1" t="s">
        <v>527</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02CCC-AF75-4717-ACFB-3CC6C4991068}">
  <dimension ref="A2:K50"/>
  <sheetViews>
    <sheetView workbookViewId="0"/>
  </sheetViews>
  <sheetFormatPr baseColWidth="10" defaultColWidth="11.42578125" defaultRowHeight="15" x14ac:dyDescent="0.25"/>
  <cols>
    <col min="1" max="3" width="11.42578125" style="21"/>
    <col min="4" max="4" width="72" style="21" customWidth="1"/>
    <col min="5" max="6" width="11.140625" style="21" customWidth="1"/>
    <col min="7" max="9" width="11.42578125" style="21"/>
    <col min="10" max="10" width="16.85546875" style="21" customWidth="1"/>
    <col min="11" max="11" width="76.7109375" style="21" customWidth="1"/>
    <col min="12" max="16384" width="11.42578125" style="21"/>
  </cols>
  <sheetData>
    <row r="2" spans="1:11" ht="26.25" x14ac:dyDescent="0.4">
      <c r="A2" s="22" t="s">
        <v>541</v>
      </c>
      <c r="I2" s="22" t="s">
        <v>610</v>
      </c>
    </row>
    <row r="3" spans="1:11" ht="26.25" x14ac:dyDescent="0.4">
      <c r="A3" s="22"/>
    </row>
    <row r="4" spans="1:11" x14ac:dyDescent="0.25">
      <c r="B4" s="21">
        <v>1</v>
      </c>
      <c r="C4" s="21" t="s">
        <v>536</v>
      </c>
      <c r="D4" s="21" t="s">
        <v>602</v>
      </c>
      <c r="I4" s="21" t="s">
        <v>536</v>
      </c>
      <c r="K4" s="21" t="s">
        <v>602</v>
      </c>
    </row>
    <row r="5" spans="1:11" x14ac:dyDescent="0.25">
      <c r="B5" s="21">
        <v>2</v>
      </c>
      <c r="C5" s="21" t="s">
        <v>537</v>
      </c>
      <c r="D5" s="21" t="s">
        <v>603</v>
      </c>
      <c r="I5" s="21" t="s">
        <v>537</v>
      </c>
      <c r="K5" s="21" t="s">
        <v>603</v>
      </c>
    </row>
    <row r="6" spans="1:11" x14ac:dyDescent="0.25">
      <c r="B6" s="21">
        <v>3</v>
      </c>
      <c r="C6" s="21" t="s">
        <v>538</v>
      </c>
      <c r="D6" s="21" t="s">
        <v>604</v>
      </c>
      <c r="I6" s="21" t="s">
        <v>611</v>
      </c>
    </row>
    <row r="7" spans="1:11" x14ac:dyDescent="0.25">
      <c r="B7" s="21">
        <v>4</v>
      </c>
      <c r="C7" s="21" t="s">
        <v>539</v>
      </c>
      <c r="D7" s="21" t="s">
        <v>605</v>
      </c>
      <c r="J7" s="21" t="s">
        <v>614</v>
      </c>
      <c r="K7" s="21" t="s">
        <v>618</v>
      </c>
    </row>
    <row r="8" spans="1:11" x14ac:dyDescent="0.25">
      <c r="B8" s="21">
        <v>5</v>
      </c>
      <c r="C8" s="21" t="s">
        <v>540</v>
      </c>
      <c r="D8" s="21" t="s">
        <v>606</v>
      </c>
      <c r="J8" s="21" t="s">
        <v>615</v>
      </c>
      <c r="K8" s="21" t="s">
        <v>617</v>
      </c>
    </row>
    <row r="9" spans="1:11" x14ac:dyDescent="0.25">
      <c r="J9" s="21" t="s">
        <v>538</v>
      </c>
      <c r="K9" s="21" t="s">
        <v>616</v>
      </c>
    </row>
    <row r="11" spans="1:11" ht="26.25" x14ac:dyDescent="0.4">
      <c r="A11" s="22" t="s">
        <v>542</v>
      </c>
      <c r="J11" s="21" t="s">
        <v>540</v>
      </c>
      <c r="K11" s="21" t="s">
        <v>619</v>
      </c>
    </row>
    <row r="12" spans="1:11" ht="26.25" x14ac:dyDescent="0.4">
      <c r="A12" s="22"/>
    </row>
    <row r="13" spans="1:11" x14ac:dyDescent="0.25">
      <c r="B13" s="21">
        <v>1</v>
      </c>
      <c r="C13" s="21" t="s">
        <v>543</v>
      </c>
      <c r="D13" s="21" t="s">
        <v>544</v>
      </c>
    </row>
    <row r="14" spans="1:11" x14ac:dyDescent="0.25">
      <c r="B14" s="21">
        <v>2</v>
      </c>
      <c r="C14" s="21" t="s">
        <v>545</v>
      </c>
      <c r="D14" s="21" t="s">
        <v>546</v>
      </c>
    </row>
    <row r="15" spans="1:11" x14ac:dyDescent="0.25">
      <c r="B15" s="21">
        <v>3</v>
      </c>
      <c r="C15" s="21" t="s">
        <v>547</v>
      </c>
      <c r="D15" s="21" t="s">
        <v>548</v>
      </c>
      <c r="J15" s="21" t="s">
        <v>613</v>
      </c>
    </row>
    <row r="16" spans="1:11" x14ac:dyDescent="0.25">
      <c r="B16" s="21">
        <v>4</v>
      </c>
      <c r="C16" s="21" t="s">
        <v>549</v>
      </c>
      <c r="D16" s="21" t="s">
        <v>607</v>
      </c>
      <c r="J16" s="21" t="s">
        <v>620</v>
      </c>
      <c r="K16" s="21" t="s">
        <v>621</v>
      </c>
    </row>
    <row r="17" spans="2:11" x14ac:dyDescent="0.25">
      <c r="J17" s="21" t="s">
        <v>747</v>
      </c>
      <c r="K17" s="21" t="s">
        <v>748</v>
      </c>
    </row>
    <row r="19" spans="2:11" x14ac:dyDescent="0.25">
      <c r="B19" s="21">
        <v>5</v>
      </c>
      <c r="C19" s="21" t="s">
        <v>550</v>
      </c>
      <c r="D19" s="21" t="s">
        <v>551</v>
      </c>
    </row>
    <row r="20" spans="2:11" x14ac:dyDescent="0.25">
      <c r="B20" s="21">
        <v>6</v>
      </c>
      <c r="C20" s="21" t="s">
        <v>552</v>
      </c>
      <c r="D20" s="21" t="s">
        <v>553</v>
      </c>
    </row>
    <row r="21" spans="2:11" x14ac:dyDescent="0.25">
      <c r="B21" s="21">
        <v>7</v>
      </c>
      <c r="C21" s="21" t="s">
        <v>554</v>
      </c>
      <c r="D21" s="21" t="s">
        <v>555</v>
      </c>
    </row>
    <row r="22" spans="2:11" x14ac:dyDescent="0.25">
      <c r="B22" s="21">
        <v>8</v>
      </c>
      <c r="C22" s="21" t="s">
        <v>556</v>
      </c>
      <c r="D22" s="21" t="s">
        <v>557</v>
      </c>
      <c r="J22" s="21" t="s">
        <v>622</v>
      </c>
    </row>
    <row r="23" spans="2:11" x14ac:dyDescent="0.25">
      <c r="B23" s="21">
        <v>9</v>
      </c>
      <c r="C23" s="21" t="s">
        <v>558</v>
      </c>
      <c r="D23" s="21" t="s">
        <v>608</v>
      </c>
    </row>
    <row r="25" spans="2:11" x14ac:dyDescent="0.25">
      <c r="G25" s="21" t="s">
        <v>737</v>
      </c>
    </row>
    <row r="26" spans="2:11" x14ac:dyDescent="0.25">
      <c r="B26" s="21">
        <v>10</v>
      </c>
      <c r="C26" s="21" t="s">
        <v>559</v>
      </c>
      <c r="D26" s="21" t="s">
        <v>560</v>
      </c>
      <c r="G26" s="23" t="s">
        <v>714</v>
      </c>
      <c r="H26" s="23" t="s">
        <v>716</v>
      </c>
      <c r="I26" s="23" t="s">
        <v>718</v>
      </c>
      <c r="J26" s="23" t="s">
        <v>720</v>
      </c>
      <c r="K26" s="23" t="s">
        <v>722</v>
      </c>
    </row>
    <row r="27" spans="2:11" x14ac:dyDescent="0.25">
      <c r="B27" s="21">
        <v>11</v>
      </c>
      <c r="C27" s="21" t="s">
        <v>561</v>
      </c>
      <c r="D27" s="21" t="s">
        <v>562</v>
      </c>
      <c r="G27" s="23" t="s">
        <v>715</v>
      </c>
      <c r="H27" s="23" t="s">
        <v>717</v>
      </c>
      <c r="I27" s="23" t="s">
        <v>719</v>
      </c>
      <c r="J27" s="23" t="s">
        <v>721</v>
      </c>
      <c r="K27" s="23" t="s">
        <v>723</v>
      </c>
    </row>
    <row r="28" spans="2:11" x14ac:dyDescent="0.25">
      <c r="B28" s="21">
        <v>12</v>
      </c>
      <c r="C28" s="21" t="s">
        <v>563</v>
      </c>
      <c r="D28" s="21" t="s">
        <v>564</v>
      </c>
    </row>
    <row r="29" spans="2:11" x14ac:dyDescent="0.25">
      <c r="B29" s="21">
        <v>13</v>
      </c>
      <c r="C29" s="21" t="s">
        <v>565</v>
      </c>
      <c r="D29" s="21" t="s">
        <v>566</v>
      </c>
      <c r="G29" s="21" t="s">
        <v>709</v>
      </c>
      <c r="H29" s="21" t="s">
        <v>710</v>
      </c>
      <c r="I29" s="21" t="s">
        <v>711</v>
      </c>
      <c r="J29" s="21" t="s">
        <v>712</v>
      </c>
      <c r="K29" s="21" t="s">
        <v>713</v>
      </c>
    </row>
    <row r="30" spans="2:11" x14ac:dyDescent="0.25">
      <c r="B30" s="21">
        <v>14</v>
      </c>
      <c r="C30" s="21" t="s">
        <v>567</v>
      </c>
      <c r="D30" s="21" t="s">
        <v>568</v>
      </c>
      <c r="G30" s="21" t="s">
        <v>724</v>
      </c>
      <c r="H30" s="21" t="s">
        <v>725</v>
      </c>
      <c r="I30" s="21" t="s">
        <v>727</v>
      </c>
      <c r="J30" s="21" t="s">
        <v>728</v>
      </c>
      <c r="K30" s="21" t="s">
        <v>726</v>
      </c>
    </row>
    <row r="31" spans="2:11" x14ac:dyDescent="0.25">
      <c r="B31" s="21">
        <v>15</v>
      </c>
      <c r="C31" s="21" t="s">
        <v>569</v>
      </c>
      <c r="D31" s="21" t="s">
        <v>570</v>
      </c>
      <c r="G31" s="21" t="s">
        <v>729</v>
      </c>
      <c r="H31" s="21" t="s">
        <v>730</v>
      </c>
      <c r="I31" s="21" t="s">
        <v>711</v>
      </c>
      <c r="J31" s="21" t="s">
        <v>731</v>
      </c>
      <c r="K31" s="21" t="s">
        <v>732</v>
      </c>
    </row>
    <row r="32" spans="2:11" x14ac:dyDescent="0.25">
      <c r="B32" s="21">
        <v>16</v>
      </c>
      <c r="C32" s="21" t="s">
        <v>571</v>
      </c>
      <c r="D32" s="21" t="s">
        <v>572</v>
      </c>
      <c r="G32" s="21" t="s">
        <v>565</v>
      </c>
      <c r="H32" s="21" t="s">
        <v>733</v>
      </c>
      <c r="I32" s="21" t="s">
        <v>734</v>
      </c>
      <c r="J32" s="21" t="s">
        <v>735</v>
      </c>
      <c r="K32" s="21" t="s">
        <v>736</v>
      </c>
    </row>
    <row r="33" spans="1:4" x14ac:dyDescent="0.25">
      <c r="B33" s="21">
        <v>17</v>
      </c>
      <c r="C33" s="21" t="s">
        <v>573</v>
      </c>
      <c r="D33" s="21" t="s">
        <v>574</v>
      </c>
    </row>
    <row r="34" spans="1:4" x14ac:dyDescent="0.25">
      <c r="B34" s="21">
        <v>18</v>
      </c>
      <c r="C34" s="21" t="s">
        <v>575</v>
      </c>
      <c r="D34" s="21" t="s">
        <v>576</v>
      </c>
    </row>
    <row r="35" spans="1:4" x14ac:dyDescent="0.25">
      <c r="B35" s="21">
        <v>19</v>
      </c>
      <c r="C35" s="21" t="s">
        <v>577</v>
      </c>
      <c r="D35" s="21" t="s">
        <v>578</v>
      </c>
    </row>
    <row r="36" spans="1:4" x14ac:dyDescent="0.25">
      <c r="B36" s="21">
        <v>20</v>
      </c>
      <c r="C36" s="21" t="s">
        <v>579</v>
      </c>
      <c r="D36" s="21" t="s">
        <v>578</v>
      </c>
    </row>
    <row r="37" spans="1:4" x14ac:dyDescent="0.25">
      <c r="B37" s="21">
        <v>21</v>
      </c>
      <c r="C37" s="21" t="s">
        <v>580</v>
      </c>
      <c r="D37" s="21" t="s">
        <v>581</v>
      </c>
    </row>
    <row r="40" spans="1:4" ht="26.25" x14ac:dyDescent="0.4">
      <c r="A40" s="22" t="s">
        <v>582</v>
      </c>
    </row>
    <row r="41" spans="1:4" x14ac:dyDescent="0.25">
      <c r="B41" s="21">
        <v>8</v>
      </c>
      <c r="C41" s="21" t="s">
        <v>583</v>
      </c>
      <c r="D41" s="21" t="s">
        <v>584</v>
      </c>
    </row>
    <row r="42" spans="1:4" x14ac:dyDescent="0.25">
      <c r="B42" s="21">
        <v>9</v>
      </c>
      <c r="C42" s="21" t="s">
        <v>585</v>
      </c>
      <c r="D42" s="21" t="s">
        <v>586</v>
      </c>
    </row>
    <row r="43" spans="1:4" x14ac:dyDescent="0.25">
      <c r="B43" s="21">
        <v>10</v>
      </c>
      <c r="C43" s="21" t="s">
        <v>587</v>
      </c>
      <c r="D43" s="21" t="s">
        <v>588</v>
      </c>
    </row>
    <row r="44" spans="1:4" x14ac:dyDescent="0.25">
      <c r="B44" s="21">
        <v>11</v>
      </c>
      <c r="C44" s="21" t="s">
        <v>589</v>
      </c>
      <c r="D44" s="21" t="s">
        <v>590</v>
      </c>
    </row>
    <row r="45" spans="1:4" x14ac:dyDescent="0.25">
      <c r="B45" s="21">
        <v>12</v>
      </c>
      <c r="C45" s="21" t="s">
        <v>591</v>
      </c>
      <c r="D45" s="21" t="s">
        <v>592</v>
      </c>
    </row>
    <row r="46" spans="1:4" x14ac:dyDescent="0.25">
      <c r="B46" s="21">
        <v>13</v>
      </c>
      <c r="C46" s="21" t="s">
        <v>593</v>
      </c>
      <c r="D46" s="21" t="s">
        <v>594</v>
      </c>
    </row>
    <row r="47" spans="1:4" x14ac:dyDescent="0.25">
      <c r="B47" s="21">
        <v>14</v>
      </c>
      <c r="C47" s="21" t="s">
        <v>595</v>
      </c>
      <c r="D47" s="21" t="s">
        <v>596</v>
      </c>
    </row>
    <row r="48" spans="1:4" x14ac:dyDescent="0.25">
      <c r="B48" s="21">
        <v>15</v>
      </c>
      <c r="C48" s="21" t="s">
        <v>597</v>
      </c>
      <c r="D48" s="21" t="s">
        <v>598</v>
      </c>
    </row>
    <row r="49" spans="2:4" x14ac:dyDescent="0.25">
      <c r="B49" s="21">
        <v>17</v>
      </c>
      <c r="C49" s="21" t="s">
        <v>599</v>
      </c>
      <c r="D49" s="21" t="s">
        <v>600</v>
      </c>
    </row>
    <row r="50" spans="2:4" x14ac:dyDescent="0.25">
      <c r="B50" s="21">
        <v>18</v>
      </c>
      <c r="C50" s="21" t="s">
        <v>601</v>
      </c>
      <c r="D50" s="21" t="s">
        <v>609</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CB1DF-D23F-4AAE-96B5-181EBEC611E6}">
  <dimension ref="A3:O53"/>
  <sheetViews>
    <sheetView workbookViewId="0"/>
  </sheetViews>
  <sheetFormatPr baseColWidth="10" defaultColWidth="26.140625" defaultRowHeight="15.75" customHeight="1" x14ac:dyDescent="0.25"/>
  <cols>
    <col min="1" max="1" width="26.140625" style="21"/>
    <col min="2" max="2" width="7.28515625" style="21" customWidth="1"/>
    <col min="3" max="3" width="26.140625" style="21"/>
    <col min="4" max="4" width="7.28515625" style="21" customWidth="1"/>
    <col min="5" max="5" width="26.140625" style="21"/>
    <col min="6" max="6" width="7.28515625" style="21" customWidth="1"/>
    <col min="7" max="7" width="26.140625" style="21"/>
    <col min="8" max="8" width="7.28515625" style="21" customWidth="1"/>
    <col min="9" max="9" width="26.140625" style="21"/>
    <col min="10" max="10" width="7.28515625" style="21" customWidth="1"/>
    <col min="11" max="11" width="26.140625" style="21"/>
    <col min="12" max="12" width="7.28515625" style="21" customWidth="1"/>
    <col min="13" max="13" width="26.140625" style="21"/>
    <col min="14" max="14" width="7.28515625" style="21" customWidth="1"/>
    <col min="15" max="15" width="26.140625" style="21"/>
    <col min="16" max="16" width="7.28515625" style="21" customWidth="1"/>
    <col min="17" max="17" width="26.140625" style="21"/>
    <col min="18" max="18" width="7.28515625" style="21" customWidth="1"/>
    <col min="19" max="19" width="26.140625" style="21"/>
    <col min="20" max="20" width="7.28515625" style="21" customWidth="1"/>
    <col min="21" max="16384" width="26.140625" style="21"/>
  </cols>
  <sheetData>
    <row r="3" spans="3:11" ht="15.75" customHeight="1" x14ac:dyDescent="0.25">
      <c r="C3" s="18" t="s">
        <v>397</v>
      </c>
      <c r="E3" s="18" t="s">
        <v>398</v>
      </c>
      <c r="G3" s="21" t="s">
        <v>743</v>
      </c>
    </row>
    <row r="5" spans="3:11" ht="15.75" customHeight="1" x14ac:dyDescent="0.25">
      <c r="C5" s="21" t="s">
        <v>766</v>
      </c>
    </row>
    <row r="7" spans="3:11" ht="15.75" customHeight="1" x14ac:dyDescent="0.25">
      <c r="C7" s="21" t="s">
        <v>729</v>
      </c>
      <c r="E7" s="21" t="s">
        <v>746</v>
      </c>
    </row>
    <row r="10" spans="3:11" ht="15.75" customHeight="1" x14ac:dyDescent="0.25">
      <c r="I10" s="18" t="s">
        <v>1018</v>
      </c>
      <c r="K10" s="21" t="s">
        <v>744</v>
      </c>
    </row>
    <row r="12" spans="3:11" ht="15.75" customHeight="1" x14ac:dyDescent="0.25">
      <c r="E12" s="18" t="s">
        <v>393</v>
      </c>
      <c r="I12" s="18" t="s">
        <v>1019</v>
      </c>
    </row>
    <row r="13" spans="3:11" ht="15.75" customHeight="1" x14ac:dyDescent="0.25">
      <c r="K13" s="18" t="s">
        <v>384</v>
      </c>
    </row>
    <row r="14" spans="3:11" ht="15.75" customHeight="1" x14ac:dyDescent="0.25">
      <c r="I14" s="18" t="s">
        <v>394</v>
      </c>
      <c r="K14" s="18" t="s">
        <v>385</v>
      </c>
    </row>
    <row r="15" spans="3:11" ht="15.75" customHeight="1" x14ac:dyDescent="0.25">
      <c r="K15" s="18" t="s">
        <v>412</v>
      </c>
    </row>
    <row r="16" spans="3:11" ht="15.75" customHeight="1" x14ac:dyDescent="0.25">
      <c r="I16" s="18" t="s">
        <v>395</v>
      </c>
      <c r="K16" s="18" t="s">
        <v>386</v>
      </c>
    </row>
    <row r="17" spans="1:15" ht="15.75" customHeight="1" x14ac:dyDescent="0.25">
      <c r="E17" s="21" t="s">
        <v>740</v>
      </c>
    </row>
    <row r="20" spans="1:15" ht="15.75" customHeight="1" x14ac:dyDescent="0.25">
      <c r="E20" s="17" t="s">
        <v>381</v>
      </c>
      <c r="G20" s="17" t="s">
        <v>407</v>
      </c>
      <c r="I20" s="17" t="s">
        <v>408</v>
      </c>
      <c r="K20" s="17" t="s">
        <v>409</v>
      </c>
      <c r="M20" s="17" t="s">
        <v>410</v>
      </c>
      <c r="O20" s="17" t="s">
        <v>411</v>
      </c>
    </row>
    <row r="22" spans="1:15" ht="15.75" customHeight="1" x14ac:dyDescent="0.25">
      <c r="G22" s="18" t="s">
        <v>406</v>
      </c>
      <c r="I22" s="18" t="s">
        <v>405</v>
      </c>
    </row>
    <row r="23" spans="1:15" ht="15.75" customHeight="1" x14ac:dyDescent="0.25">
      <c r="G23" s="18" t="s">
        <v>404</v>
      </c>
      <c r="I23" s="18" t="s">
        <v>413</v>
      </c>
    </row>
    <row r="24" spans="1:15" ht="15.75" customHeight="1" x14ac:dyDescent="0.25">
      <c r="A24" s="21" t="s">
        <v>611</v>
      </c>
      <c r="C24" s="21" t="s">
        <v>749</v>
      </c>
    </row>
    <row r="26" spans="1:15" ht="15.75" customHeight="1" x14ac:dyDescent="0.25">
      <c r="C26" s="21" t="s">
        <v>615</v>
      </c>
      <c r="G26" s="21" t="s">
        <v>742</v>
      </c>
      <c r="I26" s="21" t="s">
        <v>764</v>
      </c>
    </row>
    <row r="27" spans="1:15" ht="15.75" customHeight="1" x14ac:dyDescent="0.25">
      <c r="E27" s="21" t="s">
        <v>761</v>
      </c>
    </row>
    <row r="28" spans="1:15" ht="15.75" customHeight="1" x14ac:dyDescent="0.25">
      <c r="C28" s="21" t="s">
        <v>613</v>
      </c>
    </row>
    <row r="29" spans="1:15" ht="15.75" customHeight="1" x14ac:dyDescent="0.25">
      <c r="I29" s="21" t="s">
        <v>751</v>
      </c>
      <c r="M29" s="21" t="s">
        <v>752</v>
      </c>
    </row>
    <row r="30" spans="1:15" ht="15.75" customHeight="1" x14ac:dyDescent="0.25">
      <c r="C30" s="21" t="s">
        <v>763</v>
      </c>
    </row>
    <row r="32" spans="1:15" ht="15.75" customHeight="1" x14ac:dyDescent="0.25">
      <c r="C32" s="21" t="s">
        <v>750</v>
      </c>
    </row>
    <row r="34" spans="3:11" ht="15.75" customHeight="1" x14ac:dyDescent="0.25">
      <c r="C34" s="21" t="s">
        <v>547</v>
      </c>
    </row>
    <row r="37" spans="3:11" ht="15.75" customHeight="1" x14ac:dyDescent="0.25">
      <c r="G37" s="21" t="s">
        <v>756</v>
      </c>
      <c r="H37" s="18"/>
      <c r="I37" s="21" t="s">
        <v>757</v>
      </c>
      <c r="K37" s="21" t="s">
        <v>758</v>
      </c>
    </row>
    <row r="38" spans="3:11" ht="15.75" customHeight="1" x14ac:dyDescent="0.25">
      <c r="C38" s="21" t="s">
        <v>741</v>
      </c>
    </row>
    <row r="42" spans="3:11" ht="15.75" customHeight="1" x14ac:dyDescent="0.25">
      <c r="C42" s="21" t="s">
        <v>709</v>
      </c>
      <c r="E42" s="21" t="s">
        <v>765</v>
      </c>
    </row>
    <row r="43" spans="3:11" ht="15.75" customHeight="1" x14ac:dyDescent="0.25">
      <c r="C43" s="21" t="s">
        <v>724</v>
      </c>
    </row>
    <row r="45" spans="3:11" ht="15.75" customHeight="1" x14ac:dyDescent="0.25">
      <c r="C45" s="21" t="s">
        <v>565</v>
      </c>
    </row>
    <row r="50" spans="1:11" ht="15.75" customHeight="1" x14ac:dyDescent="0.25">
      <c r="A50" s="21" t="s">
        <v>745</v>
      </c>
      <c r="C50" s="21" t="s">
        <v>762</v>
      </c>
    </row>
    <row r="51" spans="1:11" ht="15.75" customHeight="1" x14ac:dyDescent="0.25">
      <c r="E51" s="18" t="s">
        <v>382</v>
      </c>
      <c r="G51" s="18" t="s">
        <v>738</v>
      </c>
      <c r="I51" s="18" t="s">
        <v>739</v>
      </c>
    </row>
    <row r="53" spans="1:11" ht="15.75" customHeight="1" x14ac:dyDescent="0.25">
      <c r="E53" s="18" t="s">
        <v>399</v>
      </c>
      <c r="G53" s="18" t="s">
        <v>400</v>
      </c>
      <c r="I53" s="1" t="s">
        <v>401</v>
      </c>
      <c r="K53" s="1" t="s">
        <v>402</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CA5AE-4B94-4EA8-A58B-ADD46A4C93F1}">
  <dimension ref="A1:S497"/>
  <sheetViews>
    <sheetView workbookViewId="0"/>
  </sheetViews>
  <sheetFormatPr baseColWidth="10" defaultColWidth="19.42578125" defaultRowHeight="15" x14ac:dyDescent="0.25"/>
  <cols>
    <col min="1" max="1" width="33.42578125" style="37" customWidth="1"/>
    <col min="2" max="2" width="37.28515625" style="1" customWidth="1"/>
    <col min="3" max="3" width="20.5703125" style="1" customWidth="1"/>
    <col min="4" max="4" width="21.85546875" style="1" customWidth="1"/>
    <col min="5" max="5" width="4.85546875" style="1" customWidth="1"/>
    <col min="6" max="6" width="28.140625" style="38" customWidth="1"/>
    <col min="7" max="7" width="8.42578125" style="37" customWidth="1"/>
    <col min="8" max="8" width="8.42578125" style="1" customWidth="1"/>
    <col min="9" max="9" width="7.7109375" style="1" customWidth="1"/>
    <col min="10" max="10" width="7.7109375" style="38" customWidth="1"/>
    <col min="11" max="11" width="8.42578125" style="37" customWidth="1"/>
    <col min="12" max="12" width="8.42578125" style="1" customWidth="1"/>
    <col min="13" max="13" width="7.7109375" style="1" customWidth="1"/>
    <col min="14" max="14" width="7.7109375" style="38" customWidth="1"/>
    <col min="15" max="15" width="8.42578125" style="37" customWidth="1"/>
    <col min="16" max="16" width="8.42578125" style="1" customWidth="1"/>
    <col min="17" max="17" width="7.7109375" style="1" customWidth="1"/>
    <col min="18" max="18" width="7.7109375" style="38" customWidth="1"/>
    <col min="19" max="19" width="19.42578125" style="31"/>
    <col min="20" max="16384" width="19.42578125" style="1"/>
  </cols>
  <sheetData>
    <row r="1" spans="1:19" s="11" customFormat="1" ht="34.5" customHeight="1" x14ac:dyDescent="0.45">
      <c r="A1" s="32" t="s">
        <v>143</v>
      </c>
      <c r="B1" s="33" t="s">
        <v>144</v>
      </c>
      <c r="C1" s="33" t="s">
        <v>145</v>
      </c>
      <c r="D1" s="33" t="s">
        <v>535</v>
      </c>
      <c r="E1" s="33" t="s">
        <v>146</v>
      </c>
      <c r="F1" s="34" t="s">
        <v>155</v>
      </c>
      <c r="G1" s="32" t="s">
        <v>831</v>
      </c>
      <c r="H1" s="33" t="s">
        <v>832</v>
      </c>
      <c r="I1" s="33" t="s">
        <v>835</v>
      </c>
      <c r="J1" s="34" t="s">
        <v>836</v>
      </c>
      <c r="K1" s="32" t="s">
        <v>838</v>
      </c>
      <c r="L1" s="33" t="s">
        <v>839</v>
      </c>
      <c r="M1" s="33" t="s">
        <v>840</v>
      </c>
      <c r="N1" s="34" t="s">
        <v>841</v>
      </c>
      <c r="O1" s="32" t="s">
        <v>843</v>
      </c>
      <c r="P1" s="33" t="s">
        <v>844</v>
      </c>
      <c r="Q1" s="33" t="s">
        <v>845</v>
      </c>
      <c r="R1" s="34" t="s">
        <v>846</v>
      </c>
      <c r="S1" s="30"/>
    </row>
    <row r="2" spans="1:19" s="28" customFormat="1" ht="21" customHeight="1" x14ac:dyDescent="0.25">
      <c r="A2" s="35" t="s">
        <v>189</v>
      </c>
      <c r="F2" s="36"/>
      <c r="G2" s="61" t="s">
        <v>833</v>
      </c>
      <c r="H2" s="62"/>
      <c r="I2" s="62"/>
      <c r="J2" s="63"/>
      <c r="K2" s="61" t="s">
        <v>842</v>
      </c>
      <c r="L2" s="62"/>
      <c r="M2" s="62"/>
      <c r="N2" s="63"/>
      <c r="O2" s="61" t="s">
        <v>847</v>
      </c>
      <c r="P2" s="62"/>
      <c r="Q2" s="62"/>
      <c r="R2" s="63"/>
      <c r="S2" s="29"/>
    </row>
    <row r="3" spans="1:19" s="28" customFormat="1" ht="21" customHeight="1" x14ac:dyDescent="0.25">
      <c r="A3" s="35" t="s">
        <v>189</v>
      </c>
      <c r="F3" s="36"/>
      <c r="G3" s="61" t="s">
        <v>834</v>
      </c>
      <c r="H3" s="64"/>
      <c r="I3" s="65" t="s">
        <v>837</v>
      </c>
      <c r="J3" s="63"/>
      <c r="K3" s="61" t="s">
        <v>834</v>
      </c>
      <c r="L3" s="64"/>
      <c r="M3" s="65" t="s">
        <v>837</v>
      </c>
      <c r="N3" s="63"/>
      <c r="O3" s="61" t="s">
        <v>834</v>
      </c>
      <c r="P3" s="64"/>
      <c r="Q3" s="65" t="s">
        <v>837</v>
      </c>
      <c r="R3" s="63"/>
      <c r="S3" s="29"/>
    </row>
    <row r="4" spans="1:19" x14ac:dyDescent="0.25">
      <c r="A4" s="39" t="s">
        <v>861</v>
      </c>
      <c r="B4" s="41" t="s">
        <v>862</v>
      </c>
    </row>
    <row r="5" spans="1:19" x14ac:dyDescent="0.25">
      <c r="A5" s="39"/>
      <c r="B5" s="41"/>
    </row>
    <row r="6" spans="1:19" x14ac:dyDescent="0.25">
      <c r="A6" s="37" t="s">
        <v>818</v>
      </c>
      <c r="B6" s="1" t="s">
        <v>814</v>
      </c>
      <c r="C6" s="1" t="s">
        <v>817</v>
      </c>
      <c r="K6" s="37">
        <v>0</v>
      </c>
      <c r="L6" s="1">
        <v>0</v>
      </c>
      <c r="M6" s="1">
        <v>0.1</v>
      </c>
      <c r="N6" s="38">
        <v>0.1</v>
      </c>
    </row>
    <row r="7" spans="1:19" x14ac:dyDescent="0.25">
      <c r="A7" s="37" t="s">
        <v>819</v>
      </c>
      <c r="B7" s="1" t="s">
        <v>815</v>
      </c>
      <c r="C7" s="1" t="s">
        <v>817</v>
      </c>
      <c r="K7" s="37">
        <v>0.6</v>
      </c>
      <c r="L7" s="1">
        <v>0.6</v>
      </c>
      <c r="M7" s="1">
        <v>0.4</v>
      </c>
      <c r="N7" s="38">
        <v>0.4</v>
      </c>
      <c r="O7" s="37">
        <v>1.2</v>
      </c>
      <c r="P7" s="1">
        <v>4</v>
      </c>
      <c r="Q7" s="1">
        <v>0.4</v>
      </c>
      <c r="R7" s="38">
        <v>3</v>
      </c>
    </row>
    <row r="8" spans="1:19" x14ac:dyDescent="0.25">
      <c r="A8" s="37" t="s">
        <v>820</v>
      </c>
      <c r="B8" s="1" t="s">
        <v>816</v>
      </c>
      <c r="C8" s="1" t="s">
        <v>817</v>
      </c>
      <c r="K8" s="37">
        <v>0.8</v>
      </c>
      <c r="L8" s="1">
        <v>0.8</v>
      </c>
      <c r="M8" s="1">
        <v>0.6</v>
      </c>
      <c r="N8" s="38">
        <v>0.6</v>
      </c>
      <c r="O8" s="37">
        <v>1.4</v>
      </c>
      <c r="P8" s="1">
        <v>4</v>
      </c>
      <c r="Q8" s="1">
        <v>0.6</v>
      </c>
      <c r="R8" s="38">
        <v>4</v>
      </c>
    </row>
    <row r="10" spans="1:19" x14ac:dyDescent="0.25">
      <c r="A10" s="37" t="s">
        <v>851</v>
      </c>
      <c r="B10" s="1" t="s">
        <v>848</v>
      </c>
      <c r="C10" s="1" t="s">
        <v>817</v>
      </c>
      <c r="K10" s="37">
        <v>1</v>
      </c>
      <c r="L10" s="1">
        <v>1</v>
      </c>
    </row>
    <row r="11" spans="1:19" x14ac:dyDescent="0.25">
      <c r="A11" s="37" t="s">
        <v>852</v>
      </c>
      <c r="B11" s="1" t="s">
        <v>849</v>
      </c>
      <c r="C11" s="1" t="s">
        <v>817</v>
      </c>
    </row>
    <row r="12" spans="1:19" x14ac:dyDescent="0.25">
      <c r="A12" s="37" t="s">
        <v>853</v>
      </c>
      <c r="B12" s="1" t="s">
        <v>850</v>
      </c>
      <c r="C12" s="1" t="s">
        <v>817</v>
      </c>
    </row>
    <row r="14" spans="1:19" x14ac:dyDescent="0.25">
      <c r="A14" s="37" t="s">
        <v>856</v>
      </c>
      <c r="B14" s="1" t="s">
        <v>855</v>
      </c>
      <c r="C14" s="1" t="s">
        <v>817</v>
      </c>
      <c r="E14" s="1" t="s">
        <v>854</v>
      </c>
    </row>
    <row r="15" spans="1:19" x14ac:dyDescent="0.25">
      <c r="A15" s="37" t="s">
        <v>857</v>
      </c>
      <c r="B15" s="1" t="s">
        <v>858</v>
      </c>
      <c r="C15" s="1" t="s">
        <v>817</v>
      </c>
    </row>
    <row r="19" spans="1:3" x14ac:dyDescent="0.25">
      <c r="A19" s="39" t="s">
        <v>868</v>
      </c>
      <c r="B19" s="41" t="s">
        <v>865</v>
      </c>
    </row>
    <row r="20" spans="1:3" x14ac:dyDescent="0.25">
      <c r="A20" s="39"/>
      <c r="B20" s="41"/>
    </row>
    <row r="21" spans="1:3" x14ac:dyDescent="0.25">
      <c r="A21" s="37" t="s">
        <v>863</v>
      </c>
      <c r="C21" s="1" t="s">
        <v>869</v>
      </c>
    </row>
    <row r="22" spans="1:3" x14ac:dyDescent="0.25">
      <c r="A22" s="37" t="s">
        <v>860</v>
      </c>
      <c r="C22" s="1" t="s">
        <v>869</v>
      </c>
    </row>
    <row r="23" spans="1:3" x14ac:dyDescent="0.25">
      <c r="A23" s="37" t="s">
        <v>859</v>
      </c>
      <c r="C23" s="1" t="s">
        <v>869</v>
      </c>
    </row>
    <row r="27" spans="1:3" x14ac:dyDescent="0.25">
      <c r="A27" s="39" t="s">
        <v>830</v>
      </c>
      <c r="B27" s="41" t="s">
        <v>888</v>
      </c>
    </row>
    <row r="29" spans="1:3" x14ac:dyDescent="0.25">
      <c r="A29" s="37" t="s">
        <v>867</v>
      </c>
    </row>
    <row r="30" spans="1:3" x14ac:dyDescent="0.25">
      <c r="A30" s="37" t="s">
        <v>880</v>
      </c>
    </row>
    <row r="31" spans="1:3" x14ac:dyDescent="0.25">
      <c r="A31" s="37" t="s">
        <v>878</v>
      </c>
      <c r="B31" s="1" t="s">
        <v>877</v>
      </c>
    </row>
    <row r="32" spans="1:3" x14ac:dyDescent="0.25">
      <c r="A32" s="37" t="s">
        <v>885</v>
      </c>
      <c r="B32" s="1" t="s">
        <v>884</v>
      </c>
    </row>
    <row r="33" spans="1:2" x14ac:dyDescent="0.25">
      <c r="A33" s="37" t="s">
        <v>881</v>
      </c>
    </row>
    <row r="34" spans="1:2" x14ac:dyDescent="0.25">
      <c r="A34" s="1" t="s">
        <v>886</v>
      </c>
    </row>
    <row r="35" spans="1:2" x14ac:dyDescent="0.25">
      <c r="A35" s="1" t="s">
        <v>887</v>
      </c>
    </row>
    <row r="36" spans="1:2" x14ac:dyDescent="0.25">
      <c r="A36" s="31" t="s">
        <v>897</v>
      </c>
    </row>
    <row r="40" spans="1:2" x14ac:dyDescent="0.25">
      <c r="A40" s="39" t="s">
        <v>879</v>
      </c>
      <c r="B40" s="41" t="s">
        <v>882</v>
      </c>
    </row>
    <row r="42" spans="1:2" x14ac:dyDescent="0.25">
      <c r="A42" s="37" t="s">
        <v>821</v>
      </c>
    </row>
    <row r="43" spans="1:2" x14ac:dyDescent="0.25">
      <c r="A43" s="37" t="s">
        <v>883</v>
      </c>
    </row>
    <row r="44" spans="1:2" x14ac:dyDescent="0.25">
      <c r="A44" s="37" t="s">
        <v>896</v>
      </c>
    </row>
    <row r="45" spans="1:2" x14ac:dyDescent="0.25">
      <c r="A45" s="1" t="s">
        <v>889</v>
      </c>
    </row>
    <row r="49" spans="1:2" x14ac:dyDescent="0.25">
      <c r="A49" s="39" t="s">
        <v>870</v>
      </c>
    </row>
    <row r="51" spans="1:2" x14ac:dyDescent="0.25">
      <c r="A51" s="37" t="s">
        <v>876</v>
      </c>
    </row>
    <row r="52" spans="1:2" x14ac:dyDescent="0.25">
      <c r="A52" s="37" t="s">
        <v>871</v>
      </c>
    </row>
    <row r="53" spans="1:2" x14ac:dyDescent="0.25">
      <c r="A53" s="37" t="s">
        <v>872</v>
      </c>
    </row>
    <row r="54" spans="1:2" x14ac:dyDescent="0.25">
      <c r="A54" s="37" t="s">
        <v>873</v>
      </c>
    </row>
    <row r="55" spans="1:2" x14ac:dyDescent="0.25">
      <c r="A55" s="37" t="s">
        <v>874</v>
      </c>
    </row>
    <row r="56" spans="1:2" x14ac:dyDescent="0.25">
      <c r="A56" s="37" t="s">
        <v>875</v>
      </c>
    </row>
    <row r="58" spans="1:2" x14ac:dyDescent="0.25">
      <c r="A58" s="37" t="s">
        <v>895</v>
      </c>
    </row>
    <row r="60" spans="1:2" x14ac:dyDescent="0.25">
      <c r="A60" s="37" t="s">
        <v>890</v>
      </c>
    </row>
    <row r="61" spans="1:2" x14ac:dyDescent="0.25">
      <c r="A61" s="37" t="s">
        <v>891</v>
      </c>
    </row>
    <row r="62" spans="1:2" x14ac:dyDescent="0.25">
      <c r="B62" s="41"/>
    </row>
    <row r="65" spans="1:1" x14ac:dyDescent="0.25">
      <c r="A65" s="39" t="s">
        <v>893</v>
      </c>
    </row>
    <row r="67" spans="1:1" x14ac:dyDescent="0.25">
      <c r="A67" s="37" t="s">
        <v>898</v>
      </c>
    </row>
    <row r="68" spans="1:1" x14ac:dyDescent="0.25">
      <c r="A68" s="37" t="s">
        <v>899</v>
      </c>
    </row>
    <row r="69" spans="1:1" x14ac:dyDescent="0.25">
      <c r="A69" s="37" t="s">
        <v>894</v>
      </c>
    </row>
    <row r="74" spans="1:1" x14ac:dyDescent="0.25">
      <c r="A74" s="37" t="s">
        <v>892</v>
      </c>
    </row>
    <row r="85" spans="1:3" x14ac:dyDescent="0.25">
      <c r="A85" s="37" t="s">
        <v>864</v>
      </c>
      <c r="C85" s="1" t="s">
        <v>866</v>
      </c>
    </row>
    <row r="86" spans="1:3" x14ac:dyDescent="0.25">
      <c r="C86" s="1" t="s">
        <v>866</v>
      </c>
    </row>
    <row r="90" spans="1:3" x14ac:dyDescent="0.25">
      <c r="B90" s="1" t="s">
        <v>813</v>
      </c>
    </row>
    <row r="92" spans="1:3" x14ac:dyDescent="0.25">
      <c r="A92" s="37" t="s">
        <v>807</v>
      </c>
      <c r="B92" s="1" t="s">
        <v>810</v>
      </c>
    </row>
    <row r="93" spans="1:3" x14ac:dyDescent="0.25">
      <c r="A93" s="37" t="s">
        <v>808</v>
      </c>
      <c r="B93" s="1" t="s">
        <v>811</v>
      </c>
    </row>
    <row r="94" spans="1:3" x14ac:dyDescent="0.25">
      <c r="A94" s="37" t="s">
        <v>809</v>
      </c>
      <c r="B94" s="1" t="s">
        <v>812</v>
      </c>
    </row>
    <row r="97" spans="1:1" x14ac:dyDescent="0.25">
      <c r="A97" s="37" t="s">
        <v>821</v>
      </c>
    </row>
    <row r="99" spans="1:1" x14ac:dyDescent="0.25">
      <c r="A99" s="39" t="s">
        <v>829</v>
      </c>
    </row>
    <row r="116" spans="1:15" x14ac:dyDescent="0.25">
      <c r="A116" s="39" t="s">
        <v>186</v>
      </c>
    </row>
    <row r="117" spans="1:15" x14ac:dyDescent="0.25">
      <c r="A117" s="37" t="s">
        <v>159</v>
      </c>
      <c r="B117" s="1" t="s">
        <v>156</v>
      </c>
      <c r="C117" s="1" t="s">
        <v>161</v>
      </c>
      <c r="D117" s="1" t="s">
        <v>167</v>
      </c>
      <c r="G117" s="37">
        <v>0</v>
      </c>
      <c r="K117" s="37">
        <v>0</v>
      </c>
      <c r="O117" s="37">
        <v>0</v>
      </c>
    </row>
    <row r="118" spans="1:15" x14ac:dyDescent="0.25">
      <c r="A118" s="37" t="s">
        <v>166</v>
      </c>
      <c r="B118" s="1" t="s">
        <v>165</v>
      </c>
      <c r="C118" s="1" t="s">
        <v>161</v>
      </c>
      <c r="D118" s="1" t="s">
        <v>167</v>
      </c>
      <c r="F118" s="38" t="s">
        <v>159</v>
      </c>
      <c r="G118" s="37">
        <v>0</v>
      </c>
      <c r="K118" s="37">
        <v>0</v>
      </c>
      <c r="O118" s="37">
        <v>0</v>
      </c>
    </row>
    <row r="119" spans="1:15" x14ac:dyDescent="0.25">
      <c r="A119" s="37" t="s">
        <v>164</v>
      </c>
      <c r="B119" s="1" t="s">
        <v>163</v>
      </c>
      <c r="C119" s="1" t="s">
        <v>161</v>
      </c>
      <c r="D119" s="1" t="s">
        <v>167</v>
      </c>
      <c r="F119" s="38" t="s">
        <v>166</v>
      </c>
      <c r="G119" s="37">
        <v>1</v>
      </c>
      <c r="K119" s="37">
        <v>1</v>
      </c>
      <c r="O119" s="37">
        <v>1</v>
      </c>
    </row>
    <row r="120" spans="1:15" x14ac:dyDescent="0.25">
      <c r="A120" s="37" t="s">
        <v>160</v>
      </c>
      <c r="B120" s="1" t="s">
        <v>158</v>
      </c>
      <c r="C120" s="1" t="s">
        <v>161</v>
      </c>
      <c r="D120" s="1" t="s">
        <v>167</v>
      </c>
      <c r="F120" s="38" t="s">
        <v>164</v>
      </c>
      <c r="G120" s="37">
        <v>1</v>
      </c>
      <c r="K120" s="37">
        <v>1</v>
      </c>
      <c r="O120" s="37">
        <v>1</v>
      </c>
    </row>
    <row r="122" spans="1:15" x14ac:dyDescent="0.25">
      <c r="D122" s="1" t="s">
        <v>35</v>
      </c>
    </row>
    <row r="123" spans="1:15" x14ac:dyDescent="0.25">
      <c r="D123" s="1" t="s">
        <v>40</v>
      </c>
    </row>
    <row r="124" spans="1:15" x14ac:dyDescent="0.25">
      <c r="D124" s="1" t="s">
        <v>42</v>
      </c>
    </row>
    <row r="126" spans="1:15" x14ac:dyDescent="0.25">
      <c r="D126" s="1" t="s">
        <v>38</v>
      </c>
    </row>
    <row r="129" spans="1:15" x14ac:dyDescent="0.25">
      <c r="A129" s="39" t="s">
        <v>184</v>
      </c>
    </row>
    <row r="130" spans="1:15" x14ac:dyDescent="0.25">
      <c r="A130" s="40"/>
    </row>
    <row r="131" spans="1:15" x14ac:dyDescent="0.25">
      <c r="A131" s="37" t="s">
        <v>170</v>
      </c>
      <c r="B131" s="1" t="s">
        <v>169</v>
      </c>
      <c r="C131" s="1" t="s">
        <v>168</v>
      </c>
      <c r="D131" s="1" t="s">
        <v>188</v>
      </c>
      <c r="G131" s="37">
        <v>0</v>
      </c>
      <c r="K131" s="37">
        <v>0</v>
      </c>
      <c r="O131" s="37">
        <v>0</v>
      </c>
    </row>
    <row r="132" spans="1:15" x14ac:dyDescent="0.25">
      <c r="A132" s="37" t="s">
        <v>173</v>
      </c>
      <c r="B132" s="1" t="s">
        <v>45</v>
      </c>
      <c r="C132" s="1" t="s">
        <v>168</v>
      </c>
      <c r="D132" s="1" t="s">
        <v>188</v>
      </c>
      <c r="F132" s="38" t="s">
        <v>170</v>
      </c>
      <c r="G132" s="37">
        <v>1</v>
      </c>
      <c r="K132" s="37">
        <v>1</v>
      </c>
      <c r="O132" s="37">
        <v>1</v>
      </c>
    </row>
    <row r="133" spans="1:15" x14ac:dyDescent="0.25">
      <c r="A133" s="37" t="s">
        <v>174</v>
      </c>
      <c r="B133" s="1" t="s">
        <v>171</v>
      </c>
      <c r="C133" s="1" t="s">
        <v>168</v>
      </c>
      <c r="D133" s="1" t="s">
        <v>188</v>
      </c>
      <c r="F133" s="38" t="s">
        <v>170</v>
      </c>
      <c r="G133" s="37">
        <v>1</v>
      </c>
      <c r="K133" s="37">
        <v>1</v>
      </c>
      <c r="O133" s="37">
        <v>1</v>
      </c>
    </row>
    <row r="134" spans="1:15" x14ac:dyDescent="0.25">
      <c r="A134" s="37" t="s">
        <v>182</v>
      </c>
      <c r="B134" s="1" t="s">
        <v>183</v>
      </c>
      <c r="C134" s="1" t="s">
        <v>168</v>
      </c>
      <c r="D134" s="1" t="s">
        <v>188</v>
      </c>
      <c r="F134" s="38" t="s">
        <v>159</v>
      </c>
      <c r="G134" s="37">
        <v>1</v>
      </c>
      <c r="K134" s="37">
        <v>1</v>
      </c>
      <c r="O134" s="37">
        <v>1</v>
      </c>
    </row>
    <row r="135" spans="1:15" x14ac:dyDescent="0.25">
      <c r="A135" s="37" t="s">
        <v>175</v>
      </c>
      <c r="B135" s="1" t="s">
        <v>172</v>
      </c>
      <c r="C135" s="1" t="s">
        <v>168</v>
      </c>
      <c r="D135" s="1" t="s">
        <v>188</v>
      </c>
      <c r="F135" s="38" t="s">
        <v>182</v>
      </c>
      <c r="G135" s="37">
        <v>1</v>
      </c>
      <c r="K135" s="37">
        <v>1</v>
      </c>
      <c r="O135" s="37">
        <v>1</v>
      </c>
    </row>
    <row r="139" spans="1:15" x14ac:dyDescent="0.25">
      <c r="A139" s="39" t="s">
        <v>185</v>
      </c>
    </row>
    <row r="140" spans="1:15" x14ac:dyDescent="0.25">
      <c r="A140" s="40"/>
    </row>
    <row r="141" spans="1:15" x14ac:dyDescent="0.25">
      <c r="A141" s="37" t="s">
        <v>179</v>
      </c>
      <c r="B141" s="1" t="s">
        <v>176</v>
      </c>
      <c r="C141" s="1" t="s">
        <v>187</v>
      </c>
      <c r="D141" s="1" t="s">
        <v>188</v>
      </c>
      <c r="F141" s="38" t="s">
        <v>182</v>
      </c>
      <c r="G141" s="37">
        <v>1</v>
      </c>
      <c r="K141" s="37">
        <v>1</v>
      </c>
      <c r="O141" s="37">
        <v>1</v>
      </c>
    </row>
    <row r="142" spans="1:15" x14ac:dyDescent="0.25">
      <c r="A142" s="37" t="s">
        <v>180</v>
      </c>
      <c r="B142" s="1" t="s">
        <v>177</v>
      </c>
      <c r="C142" s="1" t="s">
        <v>187</v>
      </c>
      <c r="D142" s="1" t="s">
        <v>188</v>
      </c>
      <c r="F142" s="38" t="s">
        <v>179</v>
      </c>
      <c r="G142" s="37">
        <v>2</v>
      </c>
      <c r="K142" s="37">
        <v>2</v>
      </c>
      <c r="O142" s="37">
        <v>2</v>
      </c>
    </row>
    <row r="143" spans="1:15" x14ac:dyDescent="0.25">
      <c r="A143" s="37" t="s">
        <v>181</v>
      </c>
      <c r="B143" s="1" t="s">
        <v>178</v>
      </c>
      <c r="C143" s="1" t="s">
        <v>187</v>
      </c>
      <c r="D143" s="1" t="s">
        <v>188</v>
      </c>
      <c r="F143" s="38" t="s">
        <v>180</v>
      </c>
      <c r="G143" s="37">
        <v>3</v>
      </c>
      <c r="K143" s="37">
        <v>3</v>
      </c>
      <c r="O143" s="37">
        <v>3</v>
      </c>
    </row>
    <row r="147" spans="1:15" x14ac:dyDescent="0.25">
      <c r="A147" s="39" t="s">
        <v>232</v>
      </c>
    </row>
    <row r="149" spans="1:15" x14ac:dyDescent="0.25">
      <c r="A149" s="37" t="s">
        <v>193</v>
      </c>
      <c r="B149" s="1" t="s">
        <v>194</v>
      </c>
      <c r="C149" s="1" t="s">
        <v>203</v>
      </c>
      <c r="F149" s="38" t="s">
        <v>159</v>
      </c>
      <c r="G149" s="37">
        <v>0</v>
      </c>
      <c r="K149" s="37">
        <v>0</v>
      </c>
      <c r="O149" s="37">
        <v>0</v>
      </c>
    </row>
    <row r="150" spans="1:15" x14ac:dyDescent="0.25">
      <c r="A150" s="37" t="s">
        <v>198</v>
      </c>
      <c r="B150" s="1" t="s">
        <v>197</v>
      </c>
      <c r="C150" s="1" t="s">
        <v>203</v>
      </c>
      <c r="F150" s="38" t="s">
        <v>193</v>
      </c>
      <c r="G150" s="37">
        <v>1</v>
      </c>
      <c r="K150" s="37">
        <v>1</v>
      </c>
      <c r="O150" s="37">
        <v>1</v>
      </c>
    </row>
    <row r="151" spans="1:15" x14ac:dyDescent="0.25">
      <c r="A151" s="37" t="s">
        <v>191</v>
      </c>
      <c r="B151" s="1" t="s">
        <v>195</v>
      </c>
      <c r="C151" s="1" t="s">
        <v>203</v>
      </c>
      <c r="F151" s="38" t="s">
        <v>193</v>
      </c>
      <c r="G151" s="37">
        <v>2</v>
      </c>
      <c r="K151" s="37">
        <v>2</v>
      </c>
      <c r="O151" s="37">
        <v>2</v>
      </c>
    </row>
    <row r="152" spans="1:15" x14ac:dyDescent="0.25">
      <c r="A152" s="37" t="s">
        <v>211</v>
      </c>
      <c r="B152" s="1" t="s">
        <v>212</v>
      </c>
      <c r="C152" s="1" t="s">
        <v>203</v>
      </c>
      <c r="F152" s="38" t="s">
        <v>191</v>
      </c>
      <c r="G152" s="37">
        <v>2</v>
      </c>
      <c r="K152" s="37">
        <v>2</v>
      </c>
      <c r="O152" s="37">
        <v>2</v>
      </c>
    </row>
    <row r="153" spans="1:15" x14ac:dyDescent="0.25">
      <c r="A153" s="37" t="s">
        <v>200</v>
      </c>
      <c r="B153" s="1" t="s">
        <v>199</v>
      </c>
      <c r="C153" s="1" t="s">
        <v>203</v>
      </c>
      <c r="F153" s="38" t="s">
        <v>191</v>
      </c>
      <c r="G153" s="37">
        <v>2</v>
      </c>
      <c r="K153" s="37">
        <v>2</v>
      </c>
      <c r="O153" s="37">
        <v>2</v>
      </c>
    </row>
    <row r="154" spans="1:15" x14ac:dyDescent="0.25">
      <c r="A154" s="37" t="s">
        <v>201</v>
      </c>
      <c r="B154" s="1" t="s">
        <v>202</v>
      </c>
      <c r="C154" s="1" t="s">
        <v>203</v>
      </c>
      <c r="F154" s="38" t="s">
        <v>191</v>
      </c>
      <c r="G154" s="37">
        <v>2</v>
      </c>
      <c r="K154" s="37">
        <v>2</v>
      </c>
      <c r="O154" s="37">
        <v>2</v>
      </c>
    </row>
    <row r="155" spans="1:15" x14ac:dyDescent="0.25">
      <c r="A155" s="37" t="s">
        <v>323</v>
      </c>
      <c r="B155" s="1" t="s">
        <v>319</v>
      </c>
      <c r="C155" s="1" t="s">
        <v>203</v>
      </c>
      <c r="F155" s="38" t="s">
        <v>191</v>
      </c>
      <c r="G155" s="37">
        <v>2</v>
      </c>
      <c r="K155" s="37">
        <v>2</v>
      </c>
      <c r="O155" s="37">
        <v>2</v>
      </c>
    </row>
    <row r="156" spans="1:15" x14ac:dyDescent="0.25">
      <c r="A156" s="37" t="s">
        <v>322</v>
      </c>
      <c r="B156" s="1" t="s">
        <v>320</v>
      </c>
      <c r="C156" s="1" t="s">
        <v>203</v>
      </c>
      <c r="F156" s="38" t="s">
        <v>322</v>
      </c>
      <c r="G156" s="37">
        <v>3</v>
      </c>
      <c r="K156" s="37">
        <v>3</v>
      </c>
      <c r="O156" s="37">
        <v>3</v>
      </c>
    </row>
    <row r="157" spans="1:15" x14ac:dyDescent="0.25">
      <c r="A157" s="37" t="s">
        <v>324</v>
      </c>
      <c r="B157" s="1" t="s">
        <v>321</v>
      </c>
      <c r="C157" s="1" t="s">
        <v>203</v>
      </c>
      <c r="F157" s="38" t="s">
        <v>324</v>
      </c>
      <c r="G157" s="37">
        <v>4</v>
      </c>
      <c r="K157" s="37">
        <v>4</v>
      </c>
      <c r="O157" s="37">
        <v>4</v>
      </c>
    </row>
    <row r="159" spans="1:15" x14ac:dyDescent="0.25">
      <c r="B159" s="1" t="s">
        <v>332</v>
      </c>
    </row>
    <row r="160" spans="1:15" x14ac:dyDescent="0.25">
      <c r="B160" s="1" t="s">
        <v>333</v>
      </c>
    </row>
    <row r="162" spans="1:15" x14ac:dyDescent="0.25">
      <c r="B162" s="1" t="s">
        <v>327</v>
      </c>
    </row>
    <row r="164" spans="1:15" x14ac:dyDescent="0.25">
      <c r="B164" s="1" t="s">
        <v>328</v>
      </c>
    </row>
    <row r="165" spans="1:15" x14ac:dyDescent="0.25">
      <c r="B165" s="1" t="s">
        <v>330</v>
      </c>
    </row>
    <row r="166" spans="1:15" x14ac:dyDescent="0.25">
      <c r="B166" s="1" t="s">
        <v>329</v>
      </c>
    </row>
    <row r="167" spans="1:15" x14ac:dyDescent="0.25">
      <c r="B167" s="1" t="s">
        <v>331</v>
      </c>
    </row>
    <row r="171" spans="1:15" x14ac:dyDescent="0.25">
      <c r="A171" s="37" t="s">
        <v>207</v>
      </c>
      <c r="B171" s="1" t="s">
        <v>210</v>
      </c>
      <c r="C171" s="1" t="s">
        <v>203</v>
      </c>
      <c r="D171" s="1" t="s">
        <v>168</v>
      </c>
      <c r="F171" s="38" t="s">
        <v>229</v>
      </c>
      <c r="G171" s="37">
        <v>2</v>
      </c>
      <c r="K171" s="37">
        <v>2</v>
      </c>
      <c r="O171" s="37">
        <v>2</v>
      </c>
    </row>
    <row r="172" spans="1:15" x14ac:dyDescent="0.25">
      <c r="A172" s="37" t="s">
        <v>208</v>
      </c>
      <c r="B172" s="1" t="s">
        <v>209</v>
      </c>
      <c r="C172" s="1" t="s">
        <v>203</v>
      </c>
      <c r="D172" s="1" t="s">
        <v>168</v>
      </c>
      <c r="F172" s="38" t="s">
        <v>230</v>
      </c>
      <c r="G172" s="37">
        <v>3</v>
      </c>
      <c r="K172" s="37">
        <v>3</v>
      </c>
      <c r="O172" s="37">
        <v>3</v>
      </c>
    </row>
    <row r="176" spans="1:15" x14ac:dyDescent="0.25">
      <c r="A176" s="39" t="s">
        <v>231</v>
      </c>
    </row>
    <row r="178" spans="1:15" x14ac:dyDescent="0.25">
      <c r="A178" s="37" t="s">
        <v>225</v>
      </c>
      <c r="B178" s="1" t="s">
        <v>110</v>
      </c>
      <c r="C178" s="1" t="s">
        <v>168</v>
      </c>
      <c r="D178" s="1" t="s">
        <v>216</v>
      </c>
      <c r="G178" s="37">
        <v>1</v>
      </c>
      <c r="K178" s="37">
        <v>1</v>
      </c>
      <c r="O178" s="37">
        <v>1</v>
      </c>
    </row>
    <row r="179" spans="1:15" x14ac:dyDescent="0.25">
      <c r="A179" s="37" t="s">
        <v>226</v>
      </c>
      <c r="B179" s="1" t="s">
        <v>224</v>
      </c>
      <c r="C179" s="1" t="s">
        <v>168</v>
      </c>
      <c r="D179" s="1" t="s">
        <v>216</v>
      </c>
      <c r="F179" s="38" t="s">
        <v>225</v>
      </c>
    </row>
    <row r="180" spans="1:15" x14ac:dyDescent="0.25">
      <c r="A180" s="37" t="s">
        <v>217</v>
      </c>
      <c r="B180" s="1" t="s">
        <v>109</v>
      </c>
      <c r="C180" s="1" t="s">
        <v>168</v>
      </c>
      <c r="D180" s="1" t="s">
        <v>216</v>
      </c>
      <c r="F180" s="38" t="s">
        <v>226</v>
      </c>
      <c r="G180" s="37">
        <v>1</v>
      </c>
      <c r="K180" s="37">
        <v>1</v>
      </c>
      <c r="O180" s="37">
        <v>1</v>
      </c>
    </row>
    <row r="181" spans="1:15" x14ac:dyDescent="0.25">
      <c r="A181" s="37" t="s">
        <v>227</v>
      </c>
      <c r="B181" s="1" t="s">
        <v>215</v>
      </c>
      <c r="C181" s="1" t="s">
        <v>168</v>
      </c>
      <c r="D181" s="1" t="s">
        <v>216</v>
      </c>
      <c r="F181" s="38" t="s">
        <v>217</v>
      </c>
      <c r="G181" s="37">
        <v>2</v>
      </c>
      <c r="K181" s="37">
        <v>2</v>
      </c>
      <c r="O181" s="37">
        <v>2</v>
      </c>
    </row>
    <row r="182" spans="1:15" x14ac:dyDescent="0.25">
      <c r="A182" s="37" t="s">
        <v>218</v>
      </c>
      <c r="B182" s="1" t="s">
        <v>119</v>
      </c>
      <c r="C182" s="1" t="s">
        <v>168</v>
      </c>
      <c r="D182" s="1" t="s">
        <v>188</v>
      </c>
      <c r="F182" s="38" t="s">
        <v>227</v>
      </c>
      <c r="G182" s="37">
        <v>2</v>
      </c>
      <c r="K182" s="37">
        <v>2</v>
      </c>
      <c r="O182" s="37">
        <v>2</v>
      </c>
    </row>
    <row r="183" spans="1:15" x14ac:dyDescent="0.25">
      <c r="A183" s="37" t="s">
        <v>219</v>
      </c>
      <c r="B183" s="1" t="s">
        <v>120</v>
      </c>
      <c r="C183" s="1" t="s">
        <v>168</v>
      </c>
      <c r="D183" s="1" t="s">
        <v>188</v>
      </c>
      <c r="F183" s="38" t="s">
        <v>227</v>
      </c>
      <c r="G183" s="37">
        <v>3</v>
      </c>
      <c r="K183" s="37">
        <v>3</v>
      </c>
      <c r="O183" s="37">
        <v>3</v>
      </c>
    </row>
    <row r="184" spans="1:15" x14ac:dyDescent="0.25">
      <c r="A184" s="37" t="s">
        <v>220</v>
      </c>
      <c r="B184" s="1" t="s">
        <v>112</v>
      </c>
      <c r="C184" s="1" t="s">
        <v>168</v>
      </c>
      <c r="D184" s="1" t="s">
        <v>216</v>
      </c>
      <c r="F184" s="38" t="s">
        <v>227</v>
      </c>
      <c r="G184" s="37">
        <v>2</v>
      </c>
      <c r="K184" s="37">
        <v>2</v>
      </c>
      <c r="O184" s="37">
        <v>2</v>
      </c>
    </row>
    <row r="185" spans="1:15" x14ac:dyDescent="0.25">
      <c r="A185" s="37" t="s">
        <v>222</v>
      </c>
      <c r="B185" s="1" t="s">
        <v>111</v>
      </c>
      <c r="C185" s="1" t="s">
        <v>168</v>
      </c>
      <c r="D185" s="1" t="s">
        <v>216</v>
      </c>
      <c r="F185" s="38" t="s">
        <v>227</v>
      </c>
      <c r="G185" s="37">
        <v>2</v>
      </c>
      <c r="K185" s="37">
        <v>2</v>
      </c>
      <c r="O185" s="37">
        <v>2</v>
      </c>
    </row>
    <row r="186" spans="1:15" x14ac:dyDescent="0.25">
      <c r="A186" s="37" t="s">
        <v>221</v>
      </c>
      <c r="B186" s="1" t="s">
        <v>114</v>
      </c>
      <c r="C186" s="1" t="s">
        <v>168</v>
      </c>
      <c r="D186" s="1" t="s">
        <v>216</v>
      </c>
      <c r="F186" s="38" t="s">
        <v>222</v>
      </c>
      <c r="G186" s="37">
        <v>3</v>
      </c>
      <c r="K186" s="37">
        <v>3</v>
      </c>
      <c r="O186" s="37">
        <v>3</v>
      </c>
    </row>
    <row r="187" spans="1:15" x14ac:dyDescent="0.25">
      <c r="A187" s="37" t="s">
        <v>228</v>
      </c>
      <c r="B187" s="1" t="s">
        <v>113</v>
      </c>
      <c r="C187" s="1" t="s">
        <v>168</v>
      </c>
      <c r="D187" s="1" t="s">
        <v>216</v>
      </c>
      <c r="F187" s="38" t="s">
        <v>221</v>
      </c>
      <c r="G187" s="37">
        <v>3</v>
      </c>
      <c r="K187" s="37">
        <v>3</v>
      </c>
      <c r="O187" s="37">
        <v>3</v>
      </c>
    </row>
    <row r="188" spans="1:15" x14ac:dyDescent="0.25">
      <c r="A188" s="37" t="s">
        <v>223</v>
      </c>
      <c r="B188" s="1" t="s">
        <v>131</v>
      </c>
      <c r="C188" s="1" t="s">
        <v>168</v>
      </c>
      <c r="D188" s="1" t="s">
        <v>216</v>
      </c>
      <c r="F188" s="38" t="s">
        <v>228</v>
      </c>
      <c r="G188" s="37">
        <v>4</v>
      </c>
      <c r="K188" s="37">
        <v>4</v>
      </c>
      <c r="O188" s="37">
        <v>4</v>
      </c>
    </row>
    <row r="189" spans="1:15" x14ac:dyDescent="0.25">
      <c r="A189" s="37" t="s">
        <v>234</v>
      </c>
      <c r="B189" s="1" t="s">
        <v>235</v>
      </c>
      <c r="C189" s="1" t="s">
        <v>168</v>
      </c>
      <c r="F189" s="38" t="s">
        <v>228</v>
      </c>
      <c r="G189" s="37">
        <v>4</v>
      </c>
      <c r="K189" s="37">
        <v>4</v>
      </c>
      <c r="O189" s="37">
        <v>4</v>
      </c>
    </row>
    <row r="193" spans="1:15" x14ac:dyDescent="0.25">
      <c r="A193" s="39" t="s">
        <v>254</v>
      </c>
    </row>
    <row r="194" spans="1:15" x14ac:dyDescent="0.25">
      <c r="A194" s="39"/>
    </row>
    <row r="195" spans="1:15" x14ac:dyDescent="0.25">
      <c r="A195" s="37" t="s">
        <v>246</v>
      </c>
      <c r="B195" s="1" t="s">
        <v>245</v>
      </c>
      <c r="C195" s="1" t="s">
        <v>236</v>
      </c>
      <c r="D195" s="1" t="s">
        <v>237</v>
      </c>
      <c r="G195" s="37">
        <v>1</v>
      </c>
      <c r="K195" s="37">
        <v>1</v>
      </c>
      <c r="O195" s="37">
        <v>1</v>
      </c>
    </row>
    <row r="196" spans="1:15" x14ac:dyDescent="0.25">
      <c r="A196" s="37" t="s">
        <v>247</v>
      </c>
      <c r="B196" s="1" t="s">
        <v>244</v>
      </c>
      <c r="C196" s="1" t="s">
        <v>236</v>
      </c>
      <c r="D196" s="1" t="s">
        <v>237</v>
      </c>
      <c r="F196" s="38" t="s">
        <v>246</v>
      </c>
      <c r="G196" s="37">
        <v>2</v>
      </c>
      <c r="K196" s="37">
        <v>2</v>
      </c>
      <c r="O196" s="37">
        <v>2</v>
      </c>
    </row>
    <row r="197" spans="1:15" x14ac:dyDescent="0.25">
      <c r="A197" s="37" t="s">
        <v>238</v>
      </c>
      <c r="B197" s="1" t="s">
        <v>118</v>
      </c>
      <c r="C197" s="1" t="s">
        <v>236</v>
      </c>
      <c r="D197" s="1" t="s">
        <v>237</v>
      </c>
      <c r="F197" s="38" t="s">
        <v>247</v>
      </c>
      <c r="G197" s="37">
        <v>3</v>
      </c>
      <c r="K197" s="37">
        <v>3</v>
      </c>
      <c r="O197" s="37">
        <v>3</v>
      </c>
    </row>
    <row r="198" spans="1:15" x14ac:dyDescent="0.25">
      <c r="A198" s="37" t="s">
        <v>240</v>
      </c>
      <c r="B198" s="1" t="s">
        <v>239</v>
      </c>
      <c r="C198" s="1" t="s">
        <v>236</v>
      </c>
      <c r="D198" s="1" t="s">
        <v>237</v>
      </c>
      <c r="F198" s="38" t="s">
        <v>238</v>
      </c>
      <c r="G198" s="37">
        <v>3</v>
      </c>
      <c r="K198" s="37">
        <v>3</v>
      </c>
      <c r="O198" s="37">
        <v>3</v>
      </c>
    </row>
    <row r="199" spans="1:15" x14ac:dyDescent="0.25">
      <c r="A199" s="37" t="s">
        <v>241</v>
      </c>
      <c r="B199" s="1" t="s">
        <v>123</v>
      </c>
      <c r="C199" s="1" t="s">
        <v>236</v>
      </c>
      <c r="D199" s="1" t="s">
        <v>237</v>
      </c>
      <c r="F199" s="38" t="s">
        <v>238</v>
      </c>
      <c r="G199" s="37">
        <v>4</v>
      </c>
      <c r="K199" s="37">
        <v>4</v>
      </c>
      <c r="O199" s="37">
        <v>4</v>
      </c>
    </row>
    <row r="200" spans="1:15" x14ac:dyDescent="0.25">
      <c r="A200" s="37" t="s">
        <v>242</v>
      </c>
      <c r="B200" s="1" t="s">
        <v>124</v>
      </c>
      <c r="C200" s="1" t="s">
        <v>236</v>
      </c>
      <c r="D200" s="1" t="s">
        <v>237</v>
      </c>
      <c r="F200" s="38" t="s">
        <v>241</v>
      </c>
      <c r="G200" s="37">
        <v>4</v>
      </c>
      <c r="K200" s="37">
        <v>4</v>
      </c>
      <c r="O200" s="37">
        <v>4</v>
      </c>
    </row>
    <row r="201" spans="1:15" x14ac:dyDescent="0.25">
      <c r="A201" s="37" t="s">
        <v>243</v>
      </c>
      <c r="B201" s="1" t="s">
        <v>132</v>
      </c>
      <c r="C201" s="1" t="s">
        <v>236</v>
      </c>
      <c r="D201" s="1" t="s">
        <v>237</v>
      </c>
      <c r="F201" s="38" t="s">
        <v>242</v>
      </c>
      <c r="G201" s="37">
        <v>5</v>
      </c>
      <c r="K201" s="37">
        <v>5</v>
      </c>
      <c r="O201" s="37">
        <v>5</v>
      </c>
    </row>
    <row r="205" spans="1:15" x14ac:dyDescent="0.25">
      <c r="A205" s="39" t="s">
        <v>233</v>
      </c>
    </row>
    <row r="207" spans="1:15" x14ac:dyDescent="0.25">
      <c r="A207" s="37" t="s">
        <v>248</v>
      </c>
      <c r="B207" s="1" t="s">
        <v>115</v>
      </c>
      <c r="C207" s="1" t="s">
        <v>236</v>
      </c>
      <c r="G207" s="37">
        <v>0</v>
      </c>
      <c r="K207" s="37">
        <v>0</v>
      </c>
      <c r="O207" s="37">
        <v>0</v>
      </c>
    </row>
    <row r="208" spans="1:15" x14ac:dyDescent="0.25">
      <c r="A208" s="37" t="s">
        <v>236</v>
      </c>
      <c r="B208" s="1" t="s">
        <v>116</v>
      </c>
      <c r="C208" s="1" t="s">
        <v>236</v>
      </c>
      <c r="F208" s="38" t="s">
        <v>248</v>
      </c>
      <c r="G208" s="37">
        <v>1</v>
      </c>
      <c r="K208" s="37">
        <v>1</v>
      </c>
      <c r="O208" s="37">
        <v>1</v>
      </c>
    </row>
    <row r="209" spans="1:15" x14ac:dyDescent="0.25">
      <c r="A209" s="37" t="s">
        <v>260</v>
      </c>
      <c r="B209" s="1" t="s">
        <v>136</v>
      </c>
      <c r="C209" s="1" t="s">
        <v>236</v>
      </c>
      <c r="F209" s="38" t="s">
        <v>236</v>
      </c>
      <c r="G209" s="37">
        <v>1</v>
      </c>
      <c r="K209" s="37">
        <v>1</v>
      </c>
      <c r="O209" s="37">
        <v>1</v>
      </c>
    </row>
    <row r="211" spans="1:15" x14ac:dyDescent="0.25">
      <c r="A211" s="37" t="s">
        <v>253</v>
      </c>
      <c r="B211" s="1" t="s">
        <v>127</v>
      </c>
      <c r="C211" s="1" t="s">
        <v>236</v>
      </c>
      <c r="D211" s="1" t="s">
        <v>253</v>
      </c>
      <c r="F211" s="38" t="s">
        <v>236</v>
      </c>
      <c r="G211" s="37">
        <v>2</v>
      </c>
      <c r="K211" s="37">
        <v>2</v>
      </c>
      <c r="O211" s="37">
        <v>2</v>
      </c>
    </row>
    <row r="212" spans="1:15" x14ac:dyDescent="0.25">
      <c r="A212" s="37" t="s">
        <v>255</v>
      </c>
      <c r="B212" s="1" t="s">
        <v>128</v>
      </c>
      <c r="C212" s="1" t="s">
        <v>236</v>
      </c>
      <c r="D212" s="1" t="s">
        <v>253</v>
      </c>
      <c r="F212" s="38" t="s">
        <v>253</v>
      </c>
      <c r="G212" s="37">
        <v>3</v>
      </c>
      <c r="K212" s="37">
        <v>3</v>
      </c>
      <c r="O212" s="37">
        <v>3</v>
      </c>
    </row>
    <row r="213" spans="1:15" x14ac:dyDescent="0.25">
      <c r="A213" s="37" t="s">
        <v>256</v>
      </c>
      <c r="B213" s="1" t="s">
        <v>129</v>
      </c>
      <c r="C213" s="1" t="s">
        <v>236</v>
      </c>
      <c r="D213" s="1" t="s">
        <v>253</v>
      </c>
      <c r="F213" s="38" t="s">
        <v>255</v>
      </c>
      <c r="G213" s="37">
        <v>4</v>
      </c>
      <c r="K213" s="37">
        <v>4</v>
      </c>
      <c r="O213" s="37">
        <v>4</v>
      </c>
    </row>
    <row r="214" spans="1:15" x14ac:dyDescent="0.25">
      <c r="A214" s="37" t="s">
        <v>257</v>
      </c>
      <c r="B214" s="1" t="s">
        <v>130</v>
      </c>
      <c r="C214" s="1" t="s">
        <v>236</v>
      </c>
      <c r="D214" s="1" t="s">
        <v>253</v>
      </c>
      <c r="F214" s="38" t="s">
        <v>256</v>
      </c>
      <c r="G214" s="37">
        <v>5</v>
      </c>
      <c r="K214" s="37">
        <v>5</v>
      </c>
      <c r="O214" s="37">
        <v>5</v>
      </c>
    </row>
    <row r="216" spans="1:15" x14ac:dyDescent="0.25">
      <c r="A216" s="37" t="s">
        <v>249</v>
      </c>
      <c r="B216" s="1" t="s">
        <v>125</v>
      </c>
      <c r="C216" s="1" t="s">
        <v>236</v>
      </c>
      <c r="D216" s="1" t="s">
        <v>252</v>
      </c>
      <c r="F216" s="38" t="s">
        <v>253</v>
      </c>
      <c r="G216" s="37">
        <v>2</v>
      </c>
      <c r="K216" s="37">
        <v>2</v>
      </c>
      <c r="O216" s="37">
        <v>2</v>
      </c>
    </row>
    <row r="217" spans="1:15" x14ac:dyDescent="0.25">
      <c r="A217" s="37" t="s">
        <v>251</v>
      </c>
      <c r="B217" s="1" t="s">
        <v>250</v>
      </c>
      <c r="C217" s="1" t="s">
        <v>236</v>
      </c>
      <c r="D217" s="1" t="s">
        <v>252</v>
      </c>
      <c r="F217" s="38" t="s">
        <v>255</v>
      </c>
      <c r="G217" s="37">
        <v>4</v>
      </c>
      <c r="K217" s="37">
        <v>4</v>
      </c>
      <c r="O217" s="37">
        <v>4</v>
      </c>
    </row>
    <row r="219" spans="1:15" x14ac:dyDescent="0.25">
      <c r="B219" s="1" t="s">
        <v>334</v>
      </c>
    </row>
    <row r="226" spans="1:15" x14ac:dyDescent="0.25">
      <c r="A226" s="39" t="s">
        <v>259</v>
      </c>
    </row>
    <row r="228" spans="1:15" x14ac:dyDescent="0.25">
      <c r="A228" s="37" t="s">
        <v>261</v>
      </c>
      <c r="B228" s="1" t="s">
        <v>214</v>
      </c>
      <c r="C228" s="1" t="s">
        <v>236</v>
      </c>
      <c r="D228" s="1" t="s">
        <v>264</v>
      </c>
      <c r="F228" s="38" t="s">
        <v>260</v>
      </c>
      <c r="G228" s="37">
        <v>2</v>
      </c>
      <c r="K228" s="37">
        <v>2</v>
      </c>
      <c r="O228" s="37">
        <v>2</v>
      </c>
    </row>
    <row r="229" spans="1:15" x14ac:dyDescent="0.25">
      <c r="A229" s="37" t="s">
        <v>262</v>
      </c>
      <c r="B229" s="1" t="s">
        <v>137</v>
      </c>
      <c r="C229" s="1" t="s">
        <v>236</v>
      </c>
      <c r="D229" s="1" t="s">
        <v>264</v>
      </c>
      <c r="F229" s="38" t="s">
        <v>261</v>
      </c>
      <c r="G229" s="37">
        <v>3</v>
      </c>
      <c r="K229" s="37">
        <v>3</v>
      </c>
      <c r="O229" s="37">
        <v>3</v>
      </c>
    </row>
    <row r="230" spans="1:15" x14ac:dyDescent="0.25">
      <c r="A230" s="37" t="s">
        <v>263</v>
      </c>
      <c r="B230" s="1" t="s">
        <v>138</v>
      </c>
      <c r="C230" s="1" t="s">
        <v>236</v>
      </c>
      <c r="D230" s="1" t="s">
        <v>264</v>
      </c>
      <c r="F230" s="38" t="s">
        <v>262</v>
      </c>
      <c r="G230" s="37">
        <v>4</v>
      </c>
      <c r="K230" s="37">
        <v>4</v>
      </c>
      <c r="O230" s="37">
        <v>4</v>
      </c>
    </row>
    <row r="233" spans="1:15" x14ac:dyDescent="0.25">
      <c r="A233" s="37" t="s">
        <v>268</v>
      </c>
      <c r="B233" s="1" t="s">
        <v>267</v>
      </c>
      <c r="C233" s="1" t="s">
        <v>264</v>
      </c>
      <c r="D233" s="1" t="s">
        <v>187</v>
      </c>
      <c r="F233" s="38" t="s">
        <v>261</v>
      </c>
      <c r="G233" s="37">
        <v>2</v>
      </c>
      <c r="K233" s="37">
        <v>2</v>
      </c>
      <c r="O233" s="37">
        <v>2</v>
      </c>
    </row>
    <row r="234" spans="1:15" x14ac:dyDescent="0.25">
      <c r="A234" s="37" t="s">
        <v>266</v>
      </c>
      <c r="B234" s="1" t="s">
        <v>265</v>
      </c>
      <c r="C234" s="1" t="s">
        <v>264</v>
      </c>
      <c r="D234" s="1" t="s">
        <v>187</v>
      </c>
      <c r="F234" s="38" t="s">
        <v>261</v>
      </c>
      <c r="G234" s="37">
        <v>2</v>
      </c>
      <c r="K234" s="37">
        <v>2</v>
      </c>
      <c r="O234" s="37">
        <v>2</v>
      </c>
    </row>
    <row r="236" spans="1:15" x14ac:dyDescent="0.25">
      <c r="A236" s="37" t="s">
        <v>270</v>
      </c>
      <c r="B236" s="1" t="s">
        <v>283</v>
      </c>
      <c r="C236" s="1" t="s">
        <v>264</v>
      </c>
      <c r="D236" s="1" t="s">
        <v>216</v>
      </c>
      <c r="F236" s="38" t="s">
        <v>262</v>
      </c>
      <c r="G236" s="37">
        <v>3</v>
      </c>
      <c r="K236" s="37">
        <v>3</v>
      </c>
      <c r="O236" s="37">
        <v>3</v>
      </c>
    </row>
    <row r="237" spans="1:15" x14ac:dyDescent="0.25">
      <c r="A237" s="37" t="s">
        <v>271</v>
      </c>
      <c r="B237" s="1" t="s">
        <v>284</v>
      </c>
      <c r="C237" s="1" t="s">
        <v>264</v>
      </c>
      <c r="D237" s="1" t="s">
        <v>187</v>
      </c>
      <c r="F237" s="38" t="s">
        <v>262</v>
      </c>
      <c r="G237" s="37">
        <v>3</v>
      </c>
      <c r="K237" s="37">
        <v>3</v>
      </c>
      <c r="O237" s="37">
        <v>3</v>
      </c>
    </row>
    <row r="238" spans="1:15" x14ac:dyDescent="0.25">
      <c r="A238" s="37" t="s">
        <v>272</v>
      </c>
      <c r="B238" s="1" t="s">
        <v>285</v>
      </c>
      <c r="C238" s="1" t="s">
        <v>264</v>
      </c>
      <c r="D238" s="1" t="s">
        <v>187</v>
      </c>
      <c r="F238" s="38" t="s">
        <v>262</v>
      </c>
      <c r="G238" s="37">
        <v>3</v>
      </c>
      <c r="K238" s="37">
        <v>3</v>
      </c>
      <c r="O238" s="37">
        <v>3</v>
      </c>
    </row>
    <row r="239" spans="1:15" x14ac:dyDescent="0.25">
      <c r="A239" s="37" t="s">
        <v>273</v>
      </c>
      <c r="B239" s="1" t="s">
        <v>286</v>
      </c>
      <c r="C239" s="1" t="s">
        <v>264</v>
      </c>
      <c r="D239" s="1" t="s">
        <v>187</v>
      </c>
      <c r="F239" s="38" t="s">
        <v>262</v>
      </c>
      <c r="G239" s="37">
        <v>3</v>
      </c>
      <c r="K239" s="37">
        <v>3</v>
      </c>
      <c r="O239" s="37">
        <v>3</v>
      </c>
    </row>
    <row r="240" spans="1:15" x14ac:dyDescent="0.25">
      <c r="A240" s="37" t="s">
        <v>274</v>
      </c>
      <c r="B240" s="1" t="s">
        <v>287</v>
      </c>
      <c r="C240" s="1" t="s">
        <v>264</v>
      </c>
      <c r="D240" s="1" t="s">
        <v>269</v>
      </c>
      <c r="F240" s="38" t="s">
        <v>262</v>
      </c>
      <c r="G240" s="37">
        <v>3</v>
      </c>
      <c r="K240" s="37">
        <v>3</v>
      </c>
      <c r="O240" s="37">
        <v>3</v>
      </c>
    </row>
    <row r="242" spans="1:15" x14ac:dyDescent="0.25">
      <c r="A242" s="37" t="s">
        <v>275</v>
      </c>
      <c r="B242" s="1" t="s">
        <v>288</v>
      </c>
      <c r="C242" s="1" t="s">
        <v>264</v>
      </c>
      <c r="D242" s="1" t="s">
        <v>216</v>
      </c>
      <c r="F242" s="38" t="s">
        <v>263</v>
      </c>
      <c r="G242" s="37">
        <v>4</v>
      </c>
      <c r="K242" s="37">
        <v>4</v>
      </c>
      <c r="O242" s="37">
        <v>4</v>
      </c>
    </row>
    <row r="243" spans="1:15" x14ac:dyDescent="0.25">
      <c r="A243" s="37" t="s">
        <v>276</v>
      </c>
      <c r="B243" s="1" t="s">
        <v>289</v>
      </c>
      <c r="C243" s="1" t="s">
        <v>264</v>
      </c>
      <c r="D243" s="1" t="s">
        <v>187</v>
      </c>
      <c r="F243" s="38" t="s">
        <v>263</v>
      </c>
      <c r="G243" s="37">
        <v>4</v>
      </c>
      <c r="K243" s="37">
        <v>4</v>
      </c>
      <c r="O243" s="37">
        <v>4</v>
      </c>
    </row>
    <row r="244" spans="1:15" x14ac:dyDescent="0.25">
      <c r="A244" s="37" t="s">
        <v>277</v>
      </c>
      <c r="B244" s="1" t="s">
        <v>290</v>
      </c>
      <c r="C244" s="1" t="s">
        <v>264</v>
      </c>
      <c r="D244" s="1" t="s">
        <v>187</v>
      </c>
      <c r="F244" s="38" t="s">
        <v>263</v>
      </c>
      <c r="G244" s="37">
        <v>4</v>
      </c>
      <c r="K244" s="37">
        <v>4</v>
      </c>
      <c r="O244" s="37">
        <v>4</v>
      </c>
    </row>
    <row r="245" spans="1:15" x14ac:dyDescent="0.25">
      <c r="A245" s="37" t="s">
        <v>278</v>
      </c>
      <c r="B245" s="1" t="s">
        <v>291</v>
      </c>
      <c r="C245" s="1" t="s">
        <v>264</v>
      </c>
      <c r="D245" s="1" t="s">
        <v>187</v>
      </c>
      <c r="F245" s="38" t="s">
        <v>263</v>
      </c>
      <c r="G245" s="37">
        <v>4</v>
      </c>
      <c r="K245" s="37">
        <v>4</v>
      </c>
      <c r="O245" s="37">
        <v>4</v>
      </c>
    </row>
    <row r="246" spans="1:15" x14ac:dyDescent="0.25">
      <c r="A246" s="37" t="s">
        <v>279</v>
      </c>
      <c r="B246" s="1" t="s">
        <v>292</v>
      </c>
      <c r="C246" s="1" t="s">
        <v>264</v>
      </c>
      <c r="D246" s="1" t="s">
        <v>187</v>
      </c>
      <c r="F246" s="38" t="s">
        <v>263</v>
      </c>
      <c r="G246" s="37">
        <v>4</v>
      </c>
      <c r="K246" s="37">
        <v>4</v>
      </c>
      <c r="O246" s="37">
        <v>4</v>
      </c>
    </row>
    <row r="247" spans="1:15" x14ac:dyDescent="0.25">
      <c r="A247" s="37" t="s">
        <v>280</v>
      </c>
      <c r="B247" s="1" t="s">
        <v>293</v>
      </c>
      <c r="C247" s="1" t="s">
        <v>264</v>
      </c>
      <c r="D247" s="1" t="s">
        <v>269</v>
      </c>
      <c r="F247" s="38" t="s">
        <v>263</v>
      </c>
      <c r="G247" s="37">
        <v>4</v>
      </c>
      <c r="K247" s="37">
        <v>4</v>
      </c>
      <c r="O247" s="37">
        <v>4</v>
      </c>
    </row>
    <row r="248" spans="1:15" x14ac:dyDescent="0.25">
      <c r="A248" s="37" t="s">
        <v>281</v>
      </c>
      <c r="B248" s="1" t="s">
        <v>139</v>
      </c>
      <c r="C248" s="1" t="s">
        <v>264</v>
      </c>
      <c r="D248" s="1" t="s">
        <v>269</v>
      </c>
      <c r="F248" s="38" t="s">
        <v>279</v>
      </c>
      <c r="G248" s="37">
        <v>4</v>
      </c>
      <c r="K248" s="37">
        <v>4</v>
      </c>
      <c r="O248" s="37">
        <v>4</v>
      </c>
    </row>
    <row r="252" spans="1:15" x14ac:dyDescent="0.25">
      <c r="A252" s="39" t="s">
        <v>282</v>
      </c>
    </row>
    <row r="254" spans="1:15" x14ac:dyDescent="0.25">
      <c r="A254" s="37" t="s">
        <v>294</v>
      </c>
      <c r="B254" s="1" t="s">
        <v>134</v>
      </c>
      <c r="C254" s="1" t="s">
        <v>297</v>
      </c>
      <c r="G254" s="37">
        <v>2</v>
      </c>
      <c r="K254" s="37">
        <v>2</v>
      </c>
      <c r="O254" s="37">
        <v>2</v>
      </c>
    </row>
    <row r="255" spans="1:15" x14ac:dyDescent="0.25">
      <c r="A255" s="37" t="s">
        <v>295</v>
      </c>
      <c r="B255" s="1" t="s">
        <v>258</v>
      </c>
      <c r="C255" s="1" t="s">
        <v>297</v>
      </c>
      <c r="F255" s="38" t="s">
        <v>294</v>
      </c>
      <c r="G255" s="37">
        <v>3</v>
      </c>
      <c r="K255" s="37">
        <v>3</v>
      </c>
      <c r="O255" s="37">
        <v>3</v>
      </c>
    </row>
    <row r="256" spans="1:15" x14ac:dyDescent="0.25">
      <c r="A256" s="37" t="s">
        <v>296</v>
      </c>
      <c r="B256" s="1" t="s">
        <v>135</v>
      </c>
      <c r="C256" s="1" t="s">
        <v>297</v>
      </c>
      <c r="F256" s="38" t="s">
        <v>295</v>
      </c>
      <c r="G256" s="37">
        <v>4</v>
      </c>
      <c r="K256" s="37">
        <v>4</v>
      </c>
      <c r="O256" s="37">
        <v>4</v>
      </c>
    </row>
    <row r="260" spans="1:4" x14ac:dyDescent="0.25">
      <c r="A260" s="37" t="s">
        <v>190</v>
      </c>
    </row>
    <row r="263" spans="1:4" x14ac:dyDescent="0.25">
      <c r="A263" s="37" t="s">
        <v>534</v>
      </c>
    </row>
    <row r="264" spans="1:4" x14ac:dyDescent="0.25">
      <c r="B264" s="1" t="s">
        <v>805</v>
      </c>
    </row>
    <row r="265" spans="1:4" x14ac:dyDescent="0.25">
      <c r="B265" s="1" t="s">
        <v>806</v>
      </c>
    </row>
    <row r="267" spans="1:4" x14ac:dyDescent="0.25">
      <c r="B267" s="1" t="s">
        <v>335</v>
      </c>
    </row>
    <row r="268" spans="1:4" x14ac:dyDescent="0.25">
      <c r="B268" s="1" t="s">
        <v>336</v>
      </c>
    </row>
    <row r="269" spans="1:4" x14ac:dyDescent="0.25">
      <c r="B269" s="1" t="s">
        <v>337</v>
      </c>
    </row>
    <row r="270" spans="1:4" x14ac:dyDescent="0.25">
      <c r="B270" s="1" t="s">
        <v>338</v>
      </c>
    </row>
    <row r="271" spans="1:4" x14ac:dyDescent="0.25">
      <c r="B271" s="1" t="s">
        <v>339</v>
      </c>
    </row>
    <row r="272" spans="1:4" x14ac:dyDescent="0.25">
      <c r="D272" s="1" t="s">
        <v>48</v>
      </c>
    </row>
    <row r="273" spans="2:4" x14ac:dyDescent="0.25">
      <c r="B273" s="1" t="s">
        <v>365</v>
      </c>
      <c r="D273" s="1" t="s">
        <v>52</v>
      </c>
    </row>
    <row r="274" spans="2:4" x14ac:dyDescent="0.25">
      <c r="B274" s="1" t="s">
        <v>364</v>
      </c>
      <c r="D274" s="1" t="s">
        <v>53</v>
      </c>
    </row>
    <row r="275" spans="2:4" x14ac:dyDescent="0.25">
      <c r="D275" s="1" t="s">
        <v>54</v>
      </c>
    </row>
    <row r="277" spans="2:4" x14ac:dyDescent="0.25">
      <c r="D277" s="1" t="s">
        <v>55</v>
      </c>
    </row>
    <row r="278" spans="2:4" x14ac:dyDescent="0.25">
      <c r="B278" s="1" t="s">
        <v>340</v>
      </c>
      <c r="D278" s="1" t="s">
        <v>56</v>
      </c>
    </row>
    <row r="279" spans="2:4" x14ac:dyDescent="0.25">
      <c r="B279" s="1" t="s">
        <v>342</v>
      </c>
      <c r="D279" s="1" t="s">
        <v>57</v>
      </c>
    </row>
    <row r="280" spans="2:4" x14ac:dyDescent="0.25">
      <c r="B280" s="1" t="s">
        <v>341</v>
      </c>
      <c r="D280" s="1" t="s">
        <v>58</v>
      </c>
    </row>
    <row r="281" spans="2:4" x14ac:dyDescent="0.25">
      <c r="D281" s="1" t="s">
        <v>59</v>
      </c>
    </row>
    <row r="282" spans="2:4" x14ac:dyDescent="0.25">
      <c r="B282" s="1" t="s">
        <v>343</v>
      </c>
    </row>
    <row r="283" spans="2:4" x14ac:dyDescent="0.25">
      <c r="B283" s="1" t="s">
        <v>344</v>
      </c>
    </row>
    <row r="284" spans="2:4" x14ac:dyDescent="0.25">
      <c r="D284" s="1" t="s">
        <v>68</v>
      </c>
    </row>
    <row r="285" spans="2:4" x14ac:dyDescent="0.25">
      <c r="D285" s="1" t="s">
        <v>69</v>
      </c>
    </row>
    <row r="286" spans="2:4" x14ac:dyDescent="0.25">
      <c r="D286" s="1" t="s">
        <v>70</v>
      </c>
    </row>
    <row r="287" spans="2:4" x14ac:dyDescent="0.25">
      <c r="B287" s="1" t="s">
        <v>346</v>
      </c>
      <c r="D287" s="1" t="s">
        <v>71</v>
      </c>
    </row>
    <row r="288" spans="2:4" x14ac:dyDescent="0.25">
      <c r="D288" s="1" t="s">
        <v>72</v>
      </c>
    </row>
    <row r="290" spans="2:4" x14ac:dyDescent="0.25">
      <c r="B290" s="1" t="s">
        <v>347</v>
      </c>
      <c r="D290" s="1" t="s">
        <v>73</v>
      </c>
    </row>
    <row r="291" spans="2:4" x14ac:dyDescent="0.25">
      <c r="B291" s="1" t="s">
        <v>349</v>
      </c>
      <c r="D291" s="1" t="s">
        <v>74</v>
      </c>
    </row>
    <row r="292" spans="2:4" x14ac:dyDescent="0.25">
      <c r="B292" s="1" t="s">
        <v>348</v>
      </c>
      <c r="D292" s="1" t="s">
        <v>77</v>
      </c>
    </row>
    <row r="293" spans="2:4" x14ac:dyDescent="0.25">
      <c r="D293" s="1" t="s">
        <v>76</v>
      </c>
    </row>
    <row r="294" spans="2:4" x14ac:dyDescent="0.25">
      <c r="B294" s="1" t="s">
        <v>351</v>
      </c>
      <c r="D294" s="1" t="s">
        <v>75</v>
      </c>
    </row>
    <row r="295" spans="2:4" x14ac:dyDescent="0.25">
      <c r="B295" s="1" t="s">
        <v>350</v>
      </c>
    </row>
    <row r="296" spans="2:4" x14ac:dyDescent="0.25">
      <c r="D296" s="1" t="s">
        <v>80</v>
      </c>
    </row>
    <row r="297" spans="2:4" x14ac:dyDescent="0.25">
      <c r="B297" s="1" t="s">
        <v>352</v>
      </c>
      <c r="D297" s="1" t="s">
        <v>81</v>
      </c>
    </row>
    <row r="298" spans="2:4" x14ac:dyDescent="0.25">
      <c r="D298" s="1" t="s">
        <v>82</v>
      </c>
    </row>
    <row r="299" spans="2:4" x14ac:dyDescent="0.25">
      <c r="D299" s="1" t="s">
        <v>85</v>
      </c>
    </row>
    <row r="300" spans="2:4" x14ac:dyDescent="0.25">
      <c r="D300" s="1" t="s">
        <v>505</v>
      </c>
    </row>
    <row r="301" spans="2:4" x14ac:dyDescent="0.25">
      <c r="B301" s="1" t="s">
        <v>356</v>
      </c>
      <c r="D301" s="1" t="s">
        <v>84</v>
      </c>
    </row>
    <row r="302" spans="2:4" x14ac:dyDescent="0.25">
      <c r="B302" s="1" t="s">
        <v>357</v>
      </c>
      <c r="D302" s="1" t="s">
        <v>83</v>
      </c>
    </row>
    <row r="303" spans="2:4" x14ac:dyDescent="0.25">
      <c r="B303" s="1" t="s">
        <v>358</v>
      </c>
    </row>
    <row r="304" spans="2:4" x14ac:dyDescent="0.25">
      <c r="D304" s="1" t="s">
        <v>86</v>
      </c>
    </row>
    <row r="305" spans="2:4" x14ac:dyDescent="0.25">
      <c r="D305" s="1" t="s">
        <v>87</v>
      </c>
    </row>
    <row r="306" spans="2:4" x14ac:dyDescent="0.25">
      <c r="B306" s="1" t="s">
        <v>353</v>
      </c>
      <c r="D306" s="1" t="s">
        <v>89</v>
      </c>
    </row>
    <row r="307" spans="2:4" x14ac:dyDescent="0.25">
      <c r="B307" s="1" t="s">
        <v>354</v>
      </c>
      <c r="D307" s="1" t="s">
        <v>88</v>
      </c>
    </row>
    <row r="308" spans="2:4" x14ac:dyDescent="0.25">
      <c r="B308" s="1" t="s">
        <v>355</v>
      </c>
      <c r="D308" s="1" t="s">
        <v>90</v>
      </c>
    </row>
    <row r="310" spans="2:4" x14ac:dyDescent="0.25">
      <c r="D310" s="1" t="s">
        <v>94</v>
      </c>
    </row>
    <row r="311" spans="2:4" x14ac:dyDescent="0.25">
      <c r="D311" s="1" t="s">
        <v>95</v>
      </c>
    </row>
    <row r="312" spans="2:4" x14ac:dyDescent="0.25">
      <c r="B312" s="1" t="s">
        <v>360</v>
      </c>
      <c r="D312" s="1" t="s">
        <v>96</v>
      </c>
    </row>
    <row r="313" spans="2:4" x14ac:dyDescent="0.25">
      <c r="B313" s="1" t="s">
        <v>361</v>
      </c>
      <c r="D313" s="1" t="s">
        <v>97</v>
      </c>
    </row>
    <row r="314" spans="2:4" x14ac:dyDescent="0.25">
      <c r="B314" s="1" t="s">
        <v>359</v>
      </c>
      <c r="D314" s="1" t="s">
        <v>98</v>
      </c>
    </row>
    <row r="315" spans="2:4" x14ac:dyDescent="0.25">
      <c r="B315" s="1" t="s">
        <v>362</v>
      </c>
      <c r="D315" s="1" t="s">
        <v>99</v>
      </c>
    </row>
    <row r="316" spans="2:4" x14ac:dyDescent="0.25">
      <c r="D316" s="1" t="s">
        <v>101</v>
      </c>
    </row>
    <row r="317" spans="2:4" x14ac:dyDescent="0.25">
      <c r="B317" s="1" t="s">
        <v>363</v>
      </c>
      <c r="D317" s="1" t="s">
        <v>100</v>
      </c>
    </row>
    <row r="318" spans="2:4" x14ac:dyDescent="0.25">
      <c r="B318" s="1" t="s">
        <v>366</v>
      </c>
      <c r="D318" s="1" t="s">
        <v>92</v>
      </c>
    </row>
    <row r="319" spans="2:4" x14ac:dyDescent="0.25">
      <c r="B319" s="1" t="s">
        <v>367</v>
      </c>
      <c r="D319" s="1" t="s">
        <v>91</v>
      </c>
    </row>
    <row r="320" spans="2:4" x14ac:dyDescent="0.25">
      <c r="D320" s="1" t="s">
        <v>93</v>
      </c>
    </row>
    <row r="321" spans="2:4" x14ac:dyDescent="0.25">
      <c r="D321" s="1" t="s">
        <v>103</v>
      </c>
    </row>
    <row r="322" spans="2:4" x14ac:dyDescent="0.25">
      <c r="D322" s="1" t="s">
        <v>102</v>
      </c>
    </row>
    <row r="325" spans="2:4" x14ac:dyDescent="0.25">
      <c r="B325" s="1" t="s">
        <v>755</v>
      </c>
    </row>
    <row r="326" spans="2:4" x14ac:dyDescent="0.25">
      <c r="B326" s="1" t="s">
        <v>370</v>
      </c>
    </row>
    <row r="327" spans="2:4" x14ac:dyDescent="0.25">
      <c r="B327" s="1" t="s">
        <v>368</v>
      </c>
    </row>
    <row r="328" spans="2:4" x14ac:dyDescent="0.25">
      <c r="B328" s="1" t="s">
        <v>369</v>
      </c>
    </row>
    <row r="331" spans="2:4" x14ac:dyDescent="0.25">
      <c r="B331" s="1" t="s">
        <v>371</v>
      </c>
    </row>
    <row r="332" spans="2:4" x14ac:dyDescent="0.25">
      <c r="B332" s="1" t="s">
        <v>372</v>
      </c>
    </row>
    <row r="335" spans="2:4" x14ac:dyDescent="0.25">
      <c r="B335" s="1" t="s">
        <v>373</v>
      </c>
    </row>
    <row r="338" spans="2:3" x14ac:dyDescent="0.25">
      <c r="B338" s="1" t="s">
        <v>374</v>
      </c>
    </row>
    <row r="339" spans="2:3" x14ac:dyDescent="0.25">
      <c r="B339" s="1" t="s">
        <v>375</v>
      </c>
    </row>
    <row r="342" spans="2:3" x14ac:dyDescent="0.25">
      <c r="B342" s="1" t="s">
        <v>377</v>
      </c>
    </row>
    <row r="343" spans="2:3" x14ac:dyDescent="0.25">
      <c r="B343" s="1" t="s">
        <v>376</v>
      </c>
    </row>
    <row r="344" spans="2:3" x14ac:dyDescent="0.25">
      <c r="B344" s="1" t="s">
        <v>378</v>
      </c>
    </row>
    <row r="345" spans="2:3" x14ac:dyDescent="0.25">
      <c r="B345" s="1" t="s">
        <v>379</v>
      </c>
    </row>
    <row r="346" spans="2:3" x14ac:dyDescent="0.25">
      <c r="B346" s="1" t="s">
        <v>380</v>
      </c>
    </row>
    <row r="352" spans="2:3" x14ac:dyDescent="0.25">
      <c r="B352" s="1" t="s">
        <v>415</v>
      </c>
      <c r="C352" s="1" t="s">
        <v>422</v>
      </c>
    </row>
    <row r="353" spans="2:3" x14ac:dyDescent="0.25">
      <c r="B353" s="1" t="s">
        <v>416</v>
      </c>
      <c r="C353" s="1" t="s">
        <v>422</v>
      </c>
    </row>
    <row r="354" spans="2:3" x14ac:dyDescent="0.25">
      <c r="B354" s="1" t="s">
        <v>417</v>
      </c>
      <c r="C354" s="1" t="s">
        <v>422</v>
      </c>
    </row>
    <row r="355" spans="2:3" x14ac:dyDescent="0.25">
      <c r="B355" s="1" t="s">
        <v>418</v>
      </c>
      <c r="C355" s="1" t="s">
        <v>422</v>
      </c>
    </row>
    <row r="356" spans="2:3" x14ac:dyDescent="0.25">
      <c r="B356" s="1" t="s">
        <v>414</v>
      </c>
      <c r="C356" s="1" t="s">
        <v>422</v>
      </c>
    </row>
    <row r="358" spans="2:3" x14ac:dyDescent="0.25">
      <c r="B358" s="1" t="s">
        <v>419</v>
      </c>
      <c r="C358" s="1" t="s">
        <v>422</v>
      </c>
    </row>
    <row r="359" spans="2:3" x14ac:dyDescent="0.25">
      <c r="B359" s="1" t="s">
        <v>420</v>
      </c>
      <c r="C359" s="1" t="s">
        <v>422</v>
      </c>
    </row>
    <row r="360" spans="2:3" x14ac:dyDescent="0.25">
      <c r="B360" s="1" t="s">
        <v>421</v>
      </c>
      <c r="C360" s="1" t="s">
        <v>422</v>
      </c>
    </row>
    <row r="366" spans="2:3" x14ac:dyDescent="0.25">
      <c r="B366" s="1" t="s">
        <v>423</v>
      </c>
    </row>
    <row r="367" spans="2:3" x14ac:dyDescent="0.25">
      <c r="B367" s="1" t="s">
        <v>424</v>
      </c>
    </row>
    <row r="371" spans="2:3" x14ac:dyDescent="0.25">
      <c r="C371" s="1" t="s">
        <v>425</v>
      </c>
    </row>
    <row r="372" spans="2:3" x14ac:dyDescent="0.25">
      <c r="B372" s="1" t="s">
        <v>426</v>
      </c>
      <c r="C372" s="1" t="s">
        <v>431</v>
      </c>
    </row>
    <row r="373" spans="2:3" x14ac:dyDescent="0.25">
      <c r="B373" s="1" t="s">
        <v>427</v>
      </c>
      <c r="C373" s="1" t="s">
        <v>428</v>
      </c>
    </row>
    <row r="374" spans="2:3" x14ac:dyDescent="0.25">
      <c r="B374" s="1" t="s">
        <v>429</v>
      </c>
      <c r="C374" s="1" t="s">
        <v>430</v>
      </c>
    </row>
    <row r="375" spans="2:3" x14ac:dyDescent="0.25">
      <c r="B375" s="1" t="s">
        <v>437</v>
      </c>
      <c r="C375" s="1" t="s">
        <v>439</v>
      </c>
    </row>
    <row r="376" spans="2:3" x14ac:dyDescent="0.25">
      <c r="B376" s="1" t="s">
        <v>438</v>
      </c>
      <c r="C376" s="1" t="s">
        <v>439</v>
      </c>
    </row>
    <row r="378" spans="2:3" x14ac:dyDescent="0.25">
      <c r="B378" s="1" t="s">
        <v>432</v>
      </c>
    </row>
    <row r="379" spans="2:3" x14ac:dyDescent="0.25">
      <c r="B379" s="1" t="s">
        <v>433</v>
      </c>
    </row>
    <row r="380" spans="2:3" x14ac:dyDescent="0.25">
      <c r="B380" s="1" t="s">
        <v>434</v>
      </c>
    </row>
    <row r="381" spans="2:3" x14ac:dyDescent="0.25">
      <c r="B381" s="1" t="s">
        <v>435</v>
      </c>
    </row>
    <row r="382" spans="2:3" x14ac:dyDescent="0.25">
      <c r="B382" s="1" t="s">
        <v>436</v>
      </c>
    </row>
    <row r="386" spans="2:3" x14ac:dyDescent="0.25">
      <c r="B386" s="1" t="s">
        <v>440</v>
      </c>
    </row>
    <row r="387" spans="2:3" x14ac:dyDescent="0.25">
      <c r="B387" s="1" t="s">
        <v>441</v>
      </c>
      <c r="C387" s="1" t="s">
        <v>443</v>
      </c>
    </row>
    <row r="388" spans="2:3" x14ac:dyDescent="0.25">
      <c r="B388" s="1" t="s">
        <v>442</v>
      </c>
      <c r="C388" s="1" t="s">
        <v>444</v>
      </c>
    </row>
    <row r="391" spans="2:3" x14ac:dyDescent="0.25">
      <c r="B391" s="1" t="s">
        <v>445</v>
      </c>
    </row>
    <row r="393" spans="2:3" x14ac:dyDescent="0.25">
      <c r="B393" s="1" t="s">
        <v>447</v>
      </c>
    </row>
    <row r="394" spans="2:3" x14ac:dyDescent="0.25">
      <c r="B394" s="1" t="s">
        <v>448</v>
      </c>
    </row>
    <row r="395" spans="2:3" x14ac:dyDescent="0.25">
      <c r="B395" s="1" t="s">
        <v>446</v>
      </c>
    </row>
    <row r="397" spans="2:3" x14ac:dyDescent="0.25">
      <c r="B397" s="1" t="s">
        <v>449</v>
      </c>
    </row>
    <row r="400" spans="2:3" x14ac:dyDescent="0.25">
      <c r="B400" s="1" t="s">
        <v>450</v>
      </c>
    </row>
    <row r="401" spans="2:2" x14ac:dyDescent="0.25">
      <c r="B401" s="1" t="s">
        <v>451</v>
      </c>
    </row>
    <row r="402" spans="2:2" x14ac:dyDescent="0.25">
      <c r="B402" s="1" t="s">
        <v>452</v>
      </c>
    </row>
    <row r="403" spans="2:2" x14ac:dyDescent="0.25">
      <c r="B403" s="1" t="s">
        <v>454</v>
      </c>
    </row>
    <row r="404" spans="2:2" x14ac:dyDescent="0.25">
      <c r="B404" s="1" t="s">
        <v>453</v>
      </c>
    </row>
    <row r="405" spans="2:2" x14ac:dyDescent="0.25">
      <c r="B405" s="1" t="s">
        <v>459</v>
      </c>
    </row>
    <row r="406" spans="2:2" x14ac:dyDescent="0.25">
      <c r="B406" s="1" t="s">
        <v>460</v>
      </c>
    </row>
    <row r="407" spans="2:2" x14ac:dyDescent="0.25">
      <c r="B407" s="1" t="s">
        <v>456</v>
      </c>
    </row>
    <row r="408" spans="2:2" x14ac:dyDescent="0.25">
      <c r="B408" s="1" t="s">
        <v>455</v>
      </c>
    </row>
    <row r="409" spans="2:2" x14ac:dyDescent="0.25">
      <c r="B409" s="1" t="s">
        <v>457</v>
      </c>
    </row>
    <row r="410" spans="2:2" x14ac:dyDescent="0.25">
      <c r="B410" s="1" t="s">
        <v>458</v>
      </c>
    </row>
    <row r="411" spans="2:2" x14ac:dyDescent="0.25">
      <c r="B411" s="1" t="s">
        <v>461</v>
      </c>
    </row>
    <row r="412" spans="2:2" x14ac:dyDescent="0.25">
      <c r="B412" s="1" t="s">
        <v>462</v>
      </c>
    </row>
    <row r="413" spans="2:2" x14ac:dyDescent="0.25">
      <c r="B413" s="1" t="s">
        <v>463</v>
      </c>
    </row>
    <row r="414" spans="2:2" x14ac:dyDescent="0.25">
      <c r="B414" s="1" t="s">
        <v>464</v>
      </c>
    </row>
    <row r="417" spans="2:2" x14ac:dyDescent="0.25">
      <c r="B417" s="1" t="s">
        <v>465</v>
      </c>
    </row>
    <row r="418" spans="2:2" x14ac:dyDescent="0.25">
      <c r="B418" s="19" t="s">
        <v>466</v>
      </c>
    </row>
    <row r="419" spans="2:2" ht="30" x14ac:dyDescent="0.25">
      <c r="B419" s="19" t="s">
        <v>467</v>
      </c>
    </row>
    <row r="420" spans="2:2" ht="30" x14ac:dyDescent="0.25">
      <c r="B420" s="19" t="s">
        <v>468</v>
      </c>
    </row>
    <row r="421" spans="2:2" x14ac:dyDescent="0.25">
      <c r="B421" s="1" t="s">
        <v>469</v>
      </c>
    </row>
    <row r="422" spans="2:2" ht="30" x14ac:dyDescent="0.25">
      <c r="B422" s="19" t="s">
        <v>470</v>
      </c>
    </row>
    <row r="423" spans="2:2" x14ac:dyDescent="0.25">
      <c r="B423" s="1" t="s">
        <v>471</v>
      </c>
    </row>
    <row r="424" spans="2:2" ht="30" x14ac:dyDescent="0.25">
      <c r="B424" s="19" t="s">
        <v>472</v>
      </c>
    </row>
    <row r="425" spans="2:2" x14ac:dyDescent="0.25">
      <c r="B425" s="1" t="s">
        <v>473</v>
      </c>
    </row>
    <row r="426" spans="2:2" x14ac:dyDescent="0.25">
      <c r="B426" s="1" t="s">
        <v>474</v>
      </c>
    </row>
    <row r="427" spans="2:2" x14ac:dyDescent="0.25">
      <c r="B427" s="1" t="s">
        <v>475</v>
      </c>
    </row>
    <row r="428" spans="2:2" x14ac:dyDescent="0.25">
      <c r="B428" s="1" t="s">
        <v>476</v>
      </c>
    </row>
    <row r="429" spans="2:2" x14ac:dyDescent="0.25">
      <c r="B429" s="1" t="s">
        <v>477</v>
      </c>
    </row>
    <row r="430" spans="2:2" x14ac:dyDescent="0.25">
      <c r="B430" s="1" t="s">
        <v>478</v>
      </c>
    </row>
    <row r="431" spans="2:2" x14ac:dyDescent="0.25">
      <c r="B431" s="1" t="s">
        <v>481</v>
      </c>
    </row>
    <row r="435" spans="2:2" x14ac:dyDescent="0.25">
      <c r="B435" s="1" t="s">
        <v>482</v>
      </c>
    </row>
    <row r="437" spans="2:2" x14ac:dyDescent="0.25">
      <c r="B437" s="1" t="s">
        <v>479</v>
      </c>
    </row>
    <row r="438" spans="2:2" x14ac:dyDescent="0.25">
      <c r="B438" s="1" t="s">
        <v>480</v>
      </c>
    </row>
    <row r="441" spans="2:2" x14ac:dyDescent="0.25">
      <c r="B441" s="1" t="s">
        <v>754</v>
      </c>
    </row>
    <row r="442" spans="2:2" x14ac:dyDescent="0.25">
      <c r="B442" s="1" t="s">
        <v>483</v>
      </c>
    </row>
    <row r="444" spans="2:2" x14ac:dyDescent="0.25">
      <c r="B444" s="1" t="s">
        <v>484</v>
      </c>
    </row>
    <row r="445" spans="2:2" x14ac:dyDescent="0.25">
      <c r="B445" s="1" t="s">
        <v>487</v>
      </c>
    </row>
    <row r="446" spans="2:2" x14ac:dyDescent="0.25">
      <c r="B446" s="1" t="s">
        <v>488</v>
      </c>
    </row>
    <row r="447" spans="2:2" x14ac:dyDescent="0.25">
      <c r="B447" s="1" t="s">
        <v>486</v>
      </c>
    </row>
    <row r="448" spans="2:2" x14ac:dyDescent="0.25">
      <c r="B448" s="1" t="s">
        <v>485</v>
      </c>
    </row>
    <row r="455" spans="2:2" x14ac:dyDescent="0.25">
      <c r="B455" s="1" t="s">
        <v>504</v>
      </c>
    </row>
    <row r="456" spans="2:2" x14ac:dyDescent="0.25">
      <c r="B456" s="1" t="s">
        <v>493</v>
      </c>
    </row>
    <row r="457" spans="2:2" x14ac:dyDescent="0.25">
      <c r="B457" s="1" t="s">
        <v>494</v>
      </c>
    </row>
    <row r="458" spans="2:2" x14ac:dyDescent="0.25">
      <c r="B458" s="1" t="s">
        <v>495</v>
      </c>
    </row>
    <row r="459" spans="2:2" x14ac:dyDescent="0.25">
      <c r="B459" s="1" t="s">
        <v>496</v>
      </c>
    </row>
    <row r="460" spans="2:2" x14ac:dyDescent="0.25">
      <c r="B460" s="1" t="s">
        <v>497</v>
      </c>
    </row>
    <row r="461" spans="2:2" x14ac:dyDescent="0.25">
      <c r="B461" s="1" t="s">
        <v>498</v>
      </c>
    </row>
    <row r="462" spans="2:2" x14ac:dyDescent="0.25">
      <c r="B462" s="1" t="s">
        <v>499</v>
      </c>
    </row>
    <row r="463" spans="2:2" x14ac:dyDescent="0.25">
      <c r="B463" s="1" t="s">
        <v>500</v>
      </c>
    </row>
    <row r="465" spans="2:2" x14ac:dyDescent="0.25">
      <c r="B465" s="1" t="s">
        <v>501</v>
      </c>
    </row>
    <row r="466" spans="2:2" x14ac:dyDescent="0.25">
      <c r="B466" s="1" t="s">
        <v>503</v>
      </c>
    </row>
    <row r="467" spans="2:2" x14ac:dyDescent="0.25">
      <c r="B467" s="1" t="s">
        <v>502</v>
      </c>
    </row>
    <row r="470" spans="2:2" x14ac:dyDescent="0.25">
      <c r="B470" s="1" t="s">
        <v>529</v>
      </c>
    </row>
    <row r="471" spans="2:2" x14ac:dyDescent="0.25">
      <c r="B471" s="1" t="s">
        <v>530</v>
      </c>
    </row>
    <row r="472" spans="2:2" x14ac:dyDescent="0.25">
      <c r="B472" s="1" t="s">
        <v>424</v>
      </c>
    </row>
    <row r="476" spans="2:2" x14ac:dyDescent="0.25">
      <c r="B476" s="1" t="s">
        <v>528</v>
      </c>
    </row>
    <row r="477" spans="2:2" x14ac:dyDescent="0.25">
      <c r="B477" s="1" t="s">
        <v>531</v>
      </c>
    </row>
    <row r="478" spans="2:2" x14ac:dyDescent="0.25">
      <c r="B478" s="1" t="s">
        <v>532</v>
      </c>
    </row>
    <row r="479" spans="2:2" x14ac:dyDescent="0.25">
      <c r="B479" s="1" t="s">
        <v>533</v>
      </c>
    </row>
    <row r="482" spans="2:2" x14ac:dyDescent="0.25">
      <c r="B482" s="1" t="s">
        <v>759</v>
      </c>
    </row>
    <row r="483" spans="2:2" x14ac:dyDescent="0.25">
      <c r="B483" s="1" t="s">
        <v>760</v>
      </c>
    </row>
    <row r="488" spans="2:2" x14ac:dyDescent="0.25">
      <c r="B488" s="1" t="s">
        <v>802</v>
      </c>
    </row>
    <row r="489" spans="2:2" x14ac:dyDescent="0.25">
      <c r="B489" s="1" t="s">
        <v>803</v>
      </c>
    </row>
    <row r="490" spans="2:2" x14ac:dyDescent="0.25">
      <c r="B490" s="1" t="s">
        <v>804</v>
      </c>
    </row>
    <row r="493" spans="2:2" x14ac:dyDescent="0.25">
      <c r="B493" s="1" t="s">
        <v>612</v>
      </c>
    </row>
    <row r="497" spans="2:2" x14ac:dyDescent="0.25">
      <c r="B497" s="1" t="s">
        <v>753</v>
      </c>
    </row>
  </sheetData>
  <mergeCells count="9">
    <mergeCell ref="O2:R2"/>
    <mergeCell ref="O3:P3"/>
    <mergeCell ref="Q3:R3"/>
    <mergeCell ref="G3:H3"/>
    <mergeCell ref="G2:J2"/>
    <mergeCell ref="I3:J3"/>
    <mergeCell ref="K2:N2"/>
    <mergeCell ref="K3:L3"/>
    <mergeCell ref="M3:N3"/>
  </mergeCells>
  <conditionalFormatting sqref="B254 G2:G3 B217 B196 B182 K2:K3 O2:O3 G252:H256 G258:H262 G264:H1048576 G150:H230 G232:H250 G1:H1 G4:H5 G9:H148 O4:P148 O1:P1 O232:P250 O150:P230 O264:P1048576 O258:P262 O252:P256 K4:L148 K1:L1 K232:L250 K150:L230 K264:L1048576 K258:L262 K252:L256">
    <cfRule type="iconSet" priority="2">
      <iconSet iconSet="5Rating">
        <cfvo type="percent" val="0"/>
        <cfvo type="percent" val="20"/>
        <cfvo type="percent" val="40"/>
        <cfvo type="percent" val="60"/>
        <cfvo type="percent" val="80"/>
      </iconSet>
    </cfRule>
  </conditionalFormatting>
  <conditionalFormatting sqref="B254 G2:G3 B217 B196 B182 K2:K3 O2:O3 G252:H256 G258:H262 G264:H1048576 G232:H250 G1:H1 G4:H5 G9:H230 O4:P230 O1:P1 O232:P250 O264:P1048576 O258:P262 O252:P256 K4:L230 K1:L1 K232:L250 K264:L1048576 K258:L262 K252:L256">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7C45F-0ABA-48C8-AA26-DFE00DC9CC54}">
  <dimension ref="A1:AA126"/>
  <sheetViews>
    <sheetView topLeftCell="D1" workbookViewId="0">
      <selection activeCell="U1" sqref="U1"/>
    </sheetView>
  </sheetViews>
  <sheetFormatPr baseColWidth="10" defaultColWidth="7.5703125" defaultRowHeight="15" x14ac:dyDescent="0.25"/>
  <cols>
    <col min="1" max="1" width="28.42578125" style="55" customWidth="1"/>
    <col min="2" max="2" width="5" style="55" customWidth="1"/>
    <col min="3" max="3" width="28.7109375" style="55" customWidth="1"/>
    <col min="4" max="4" width="18.5703125" style="1" customWidth="1"/>
    <col min="5" max="5" width="5" style="1" customWidth="1"/>
    <col min="6" max="6" width="35.7109375" style="18" customWidth="1"/>
    <col min="7" max="7" width="4.28515625" style="18" customWidth="1"/>
    <col min="8" max="9" width="5.7109375" style="18" customWidth="1"/>
    <col min="10" max="10" width="14" style="18" customWidth="1"/>
    <col min="11" max="13" width="8" style="1" bestFit="1" customWidth="1"/>
    <col min="14" max="14" width="9" style="1" bestFit="1" customWidth="1"/>
    <col min="15" max="17" width="8" style="1" bestFit="1" customWidth="1"/>
    <col min="18" max="19" width="7.5703125" style="1"/>
    <col min="20" max="20" width="33.42578125" style="55" customWidth="1"/>
    <col min="21" max="16384" width="7.5703125" style="1"/>
  </cols>
  <sheetData>
    <row r="1" spans="1:27" s="11" customFormat="1" ht="34.5" customHeight="1" x14ac:dyDescent="0.45">
      <c r="A1" s="11" t="s">
        <v>143</v>
      </c>
      <c r="B1" s="55"/>
      <c r="C1" s="11" t="s">
        <v>921</v>
      </c>
      <c r="D1" s="11" t="s">
        <v>1095</v>
      </c>
      <c r="F1" s="45" t="s">
        <v>1014</v>
      </c>
      <c r="G1" s="45" t="s">
        <v>1015</v>
      </c>
      <c r="H1" s="54" t="s">
        <v>986</v>
      </c>
      <c r="I1" s="54" t="s">
        <v>1150</v>
      </c>
      <c r="J1" s="45"/>
      <c r="K1" s="11" t="s">
        <v>922</v>
      </c>
      <c r="L1" s="11" t="s">
        <v>923</v>
      </c>
      <c r="M1" s="11" t="s">
        <v>924</v>
      </c>
      <c r="N1" s="11" t="s">
        <v>925</v>
      </c>
      <c r="O1" s="11" t="s">
        <v>926</v>
      </c>
      <c r="P1" s="11" t="s">
        <v>927</v>
      </c>
      <c r="Q1" s="11" t="s">
        <v>928</v>
      </c>
      <c r="R1" s="32"/>
      <c r="S1" s="59"/>
      <c r="T1" s="11" t="s">
        <v>1069</v>
      </c>
      <c r="U1" s="56"/>
      <c r="V1" s="34"/>
      <c r="W1" s="32"/>
      <c r="X1" s="33"/>
      <c r="Y1" s="33"/>
      <c r="Z1" s="34"/>
      <c r="AA1" s="30"/>
    </row>
    <row r="2" spans="1:27" ht="23.25" x14ac:dyDescent="0.35">
      <c r="D2" s="1" t="s">
        <v>912</v>
      </c>
      <c r="H2" s="52"/>
      <c r="I2" s="52"/>
      <c r="J2" s="66" t="s">
        <v>929</v>
      </c>
      <c r="K2" s="46">
        <v>0</v>
      </c>
      <c r="L2" s="46">
        <v>1</v>
      </c>
      <c r="M2" s="46">
        <v>2</v>
      </c>
      <c r="N2" s="46">
        <v>3</v>
      </c>
      <c r="O2" s="46">
        <v>4</v>
      </c>
      <c r="P2" s="46">
        <v>5</v>
      </c>
      <c r="Q2" s="46">
        <v>6</v>
      </c>
    </row>
    <row r="3" spans="1:27" x14ac:dyDescent="0.25">
      <c r="D3" s="1" t="s">
        <v>189</v>
      </c>
      <c r="H3" s="53"/>
      <c r="I3" s="53"/>
      <c r="J3" s="67"/>
      <c r="K3" s="1" t="s">
        <v>390</v>
      </c>
      <c r="L3" s="1" t="s">
        <v>387</v>
      </c>
      <c r="M3" s="1" t="s">
        <v>388</v>
      </c>
      <c r="N3" s="1" t="s">
        <v>389</v>
      </c>
      <c r="O3" s="1" t="s">
        <v>391</v>
      </c>
      <c r="P3" s="1" t="s">
        <v>392</v>
      </c>
    </row>
    <row r="5" spans="1:27" x14ac:dyDescent="0.25">
      <c r="A5" s="12" t="s">
        <v>1109</v>
      </c>
      <c r="C5" s="12"/>
      <c r="T5" s="12"/>
    </row>
    <row r="6" spans="1:27" x14ac:dyDescent="0.25">
      <c r="A6" s="1"/>
      <c r="C6" s="1"/>
      <c r="T6" s="1"/>
    </row>
    <row r="7" spans="1:27" x14ac:dyDescent="0.25">
      <c r="A7" s="1" t="s">
        <v>987</v>
      </c>
      <c r="C7" s="1" t="s">
        <v>1074</v>
      </c>
      <c r="D7" s="1" t="s">
        <v>188</v>
      </c>
      <c r="F7" s="18" t="s">
        <v>384</v>
      </c>
      <c r="H7" s="18" t="s">
        <v>639</v>
      </c>
      <c r="K7" s="1">
        <v>1</v>
      </c>
      <c r="L7" s="1">
        <v>1</v>
      </c>
      <c r="M7" s="1">
        <v>1</v>
      </c>
      <c r="N7" s="1">
        <v>1</v>
      </c>
      <c r="O7" s="1">
        <v>1</v>
      </c>
      <c r="P7" s="1">
        <v>1</v>
      </c>
      <c r="Q7" s="1">
        <v>1</v>
      </c>
      <c r="T7" s="1" t="s">
        <v>1070</v>
      </c>
    </row>
    <row r="8" spans="1:27" x14ac:dyDescent="0.25">
      <c r="A8" s="1" t="s">
        <v>988</v>
      </c>
      <c r="C8" s="1" t="s">
        <v>1074</v>
      </c>
      <c r="D8" s="1" t="s">
        <v>188</v>
      </c>
      <c r="F8" s="18" t="s">
        <v>385</v>
      </c>
      <c r="H8" s="18" t="s">
        <v>639</v>
      </c>
      <c r="K8" s="1">
        <v>1</v>
      </c>
      <c r="L8" s="1">
        <v>1</v>
      </c>
      <c r="M8" s="1">
        <v>1</v>
      </c>
      <c r="N8" s="1">
        <v>1</v>
      </c>
      <c r="O8" s="1">
        <v>1</v>
      </c>
      <c r="P8" s="1">
        <v>1</v>
      </c>
      <c r="Q8" s="1">
        <v>1</v>
      </c>
      <c r="T8" s="1" t="s">
        <v>1070</v>
      </c>
    </row>
    <row r="9" spans="1:27" x14ac:dyDescent="0.25">
      <c r="A9" s="1" t="s">
        <v>989</v>
      </c>
      <c r="C9" s="1" t="s">
        <v>1074</v>
      </c>
      <c r="D9" s="1" t="s">
        <v>188</v>
      </c>
      <c r="F9" s="18" t="s">
        <v>412</v>
      </c>
      <c r="H9" s="18" t="s">
        <v>639</v>
      </c>
      <c r="K9" s="1">
        <v>1</v>
      </c>
      <c r="L9" s="1">
        <v>1</v>
      </c>
      <c r="M9" s="1">
        <v>1</v>
      </c>
      <c r="N9" s="1">
        <v>1</v>
      </c>
      <c r="O9" s="1">
        <v>1</v>
      </c>
      <c r="P9" s="1">
        <v>1</v>
      </c>
      <c r="Q9" s="1">
        <v>1</v>
      </c>
      <c r="T9" s="1" t="s">
        <v>1070</v>
      </c>
    </row>
    <row r="10" spans="1:27" x14ac:dyDescent="0.25">
      <c r="A10" s="1" t="s">
        <v>990</v>
      </c>
      <c r="C10" s="1" t="s">
        <v>1074</v>
      </c>
      <c r="D10" s="1" t="s">
        <v>188</v>
      </c>
      <c r="F10" s="18" t="s">
        <v>386</v>
      </c>
      <c r="H10" s="18" t="s">
        <v>639</v>
      </c>
      <c r="K10" s="1">
        <v>1</v>
      </c>
      <c r="L10" s="1">
        <v>1</v>
      </c>
      <c r="M10" s="1">
        <v>1</v>
      </c>
      <c r="N10" s="1">
        <v>1</v>
      </c>
      <c r="O10" s="1">
        <v>1</v>
      </c>
      <c r="P10" s="1">
        <v>1</v>
      </c>
      <c r="Q10" s="1">
        <v>1</v>
      </c>
      <c r="T10" s="1" t="s">
        <v>1070</v>
      </c>
    </row>
    <row r="11" spans="1:27" x14ac:dyDescent="0.25">
      <c r="A11" s="1"/>
      <c r="C11" s="1"/>
      <c r="T11" s="1"/>
    </row>
    <row r="12" spans="1:27" x14ac:dyDescent="0.25">
      <c r="A12" s="1"/>
      <c r="C12" s="1"/>
      <c r="T12" s="1"/>
    </row>
    <row r="13" spans="1:27" x14ac:dyDescent="0.25">
      <c r="A13" s="1" t="s">
        <v>991</v>
      </c>
      <c r="C13" s="1" t="s">
        <v>1074</v>
      </c>
      <c r="D13" s="1" t="s">
        <v>1096</v>
      </c>
      <c r="F13" s="18" t="s">
        <v>397</v>
      </c>
      <c r="H13" s="18" t="s">
        <v>639</v>
      </c>
      <c r="K13" s="1">
        <v>1</v>
      </c>
      <c r="L13" s="1">
        <v>1</v>
      </c>
      <c r="M13" s="1">
        <v>1</v>
      </c>
      <c r="N13" s="1">
        <v>1</v>
      </c>
      <c r="O13" s="1">
        <v>1</v>
      </c>
      <c r="P13" s="1">
        <v>1</v>
      </c>
      <c r="Q13" s="1">
        <v>1</v>
      </c>
      <c r="T13" s="1" t="s">
        <v>1070</v>
      </c>
    </row>
    <row r="14" spans="1:27" x14ac:dyDescent="0.25">
      <c r="A14" s="1" t="s">
        <v>992</v>
      </c>
      <c r="C14" s="1" t="s">
        <v>1074</v>
      </c>
      <c r="D14" s="1" t="s">
        <v>1096</v>
      </c>
      <c r="F14" s="18" t="s">
        <v>398</v>
      </c>
      <c r="H14" s="18" t="s">
        <v>639</v>
      </c>
      <c r="K14" s="1">
        <v>5</v>
      </c>
      <c r="L14" s="1">
        <v>5</v>
      </c>
      <c r="M14" s="1">
        <v>5</v>
      </c>
      <c r="N14" s="1">
        <v>5</v>
      </c>
      <c r="O14" s="1">
        <v>5</v>
      </c>
      <c r="P14" s="1">
        <v>5</v>
      </c>
      <c r="Q14" s="1">
        <v>5</v>
      </c>
      <c r="T14" s="1" t="s">
        <v>1070</v>
      </c>
    </row>
    <row r="15" spans="1:27" x14ac:dyDescent="0.25">
      <c r="A15" s="1" t="s">
        <v>1068</v>
      </c>
      <c r="C15" s="1" t="s">
        <v>1074</v>
      </c>
      <c r="D15" s="1" t="s">
        <v>1096</v>
      </c>
      <c r="F15" s="18" t="s">
        <v>393</v>
      </c>
      <c r="K15" s="1">
        <v>2</v>
      </c>
      <c r="L15" s="1">
        <v>1</v>
      </c>
      <c r="M15" s="1">
        <v>0.5</v>
      </c>
      <c r="N15" s="1">
        <v>0.02</v>
      </c>
      <c r="O15" s="1">
        <v>0.01</v>
      </c>
      <c r="P15" s="1">
        <v>0.01</v>
      </c>
      <c r="Q15" s="1">
        <v>0.01</v>
      </c>
      <c r="T15" s="1" t="s">
        <v>1070</v>
      </c>
    </row>
    <row r="17" spans="1:20" x14ac:dyDescent="0.25">
      <c r="A17" s="1"/>
      <c r="C17" s="1"/>
      <c r="T17" s="1"/>
    </row>
    <row r="18" spans="1:20" x14ac:dyDescent="0.25">
      <c r="A18" s="1" t="s">
        <v>994</v>
      </c>
      <c r="C18" s="1" t="s">
        <v>1074</v>
      </c>
      <c r="D18" s="1" t="s">
        <v>1097</v>
      </c>
      <c r="F18" s="17" t="s">
        <v>382</v>
      </c>
      <c r="G18" s="17"/>
      <c r="H18" s="18" t="s">
        <v>639</v>
      </c>
      <c r="J18" s="17"/>
      <c r="K18" s="1">
        <v>0.5</v>
      </c>
      <c r="L18" s="1">
        <v>1</v>
      </c>
      <c r="M18" s="1">
        <v>1.5</v>
      </c>
      <c r="N18" s="1">
        <v>2</v>
      </c>
      <c r="O18" s="1">
        <v>2.5</v>
      </c>
      <c r="P18" s="1">
        <v>3</v>
      </c>
      <c r="Q18" s="1">
        <v>3.5</v>
      </c>
      <c r="T18" s="1" t="s">
        <v>1070</v>
      </c>
    </row>
    <row r="19" spans="1:20" x14ac:dyDescent="0.25">
      <c r="A19" s="1" t="s">
        <v>995</v>
      </c>
      <c r="C19" s="1" t="s">
        <v>1074</v>
      </c>
      <c r="D19" s="1" t="s">
        <v>1097</v>
      </c>
      <c r="F19" s="18" t="s">
        <v>738</v>
      </c>
      <c r="H19" s="18" t="s">
        <v>639</v>
      </c>
      <c r="K19" s="1">
        <v>0</v>
      </c>
      <c r="L19" s="1">
        <v>0</v>
      </c>
      <c r="M19" s="1">
        <v>0.5</v>
      </c>
      <c r="N19" s="1">
        <v>1</v>
      </c>
      <c r="O19" s="1">
        <v>1.5</v>
      </c>
      <c r="P19" s="1">
        <v>2</v>
      </c>
      <c r="Q19" s="1">
        <v>2.5</v>
      </c>
      <c r="T19" s="1" t="s">
        <v>1070</v>
      </c>
    </row>
    <row r="20" spans="1:20" x14ac:dyDescent="0.25">
      <c r="A20" s="1" t="s">
        <v>996</v>
      </c>
      <c r="C20" s="1" t="s">
        <v>1074</v>
      </c>
      <c r="D20" s="1" t="s">
        <v>1097</v>
      </c>
      <c r="F20" s="18" t="s">
        <v>739</v>
      </c>
      <c r="K20" s="1">
        <v>0</v>
      </c>
      <c r="L20" s="1">
        <v>0</v>
      </c>
      <c r="M20" s="1">
        <v>0</v>
      </c>
      <c r="O20" s="1">
        <v>0.5</v>
      </c>
      <c r="P20" s="1">
        <v>1</v>
      </c>
      <c r="Q20" s="1">
        <v>1.5</v>
      </c>
      <c r="T20" s="1" t="s">
        <v>1070</v>
      </c>
    </row>
    <row r="21" spans="1:20" x14ac:dyDescent="0.25">
      <c r="A21" s="1"/>
      <c r="C21" s="1"/>
      <c r="T21" s="1"/>
    </row>
    <row r="22" spans="1:20" x14ac:dyDescent="0.25">
      <c r="A22" s="1"/>
      <c r="C22" s="1"/>
      <c r="T22" s="1"/>
    </row>
    <row r="23" spans="1:20" x14ac:dyDescent="0.25">
      <c r="A23" s="1" t="s">
        <v>997</v>
      </c>
      <c r="C23" s="1" t="s">
        <v>1074</v>
      </c>
      <c r="D23" s="1" t="s">
        <v>1098</v>
      </c>
      <c r="F23" s="18" t="s">
        <v>399</v>
      </c>
      <c r="H23" s="18" t="s">
        <v>639</v>
      </c>
      <c r="K23" s="1">
        <v>0.2</v>
      </c>
      <c r="L23" s="1">
        <v>0.2</v>
      </c>
      <c r="M23" s="1">
        <v>0.2</v>
      </c>
      <c r="N23" s="1">
        <v>0.2</v>
      </c>
      <c r="O23" s="1">
        <v>0.2</v>
      </c>
      <c r="P23" s="1">
        <v>0.2</v>
      </c>
      <c r="Q23" s="1">
        <v>0.2</v>
      </c>
      <c r="T23" s="1" t="s">
        <v>1070</v>
      </c>
    </row>
    <row r="24" spans="1:20" x14ac:dyDescent="0.25">
      <c r="A24" s="1" t="s">
        <v>998</v>
      </c>
      <c r="C24" s="1" t="s">
        <v>1074</v>
      </c>
      <c r="D24" s="1" t="s">
        <v>1098</v>
      </c>
      <c r="F24" s="18" t="s">
        <v>400</v>
      </c>
      <c r="H24" s="18" t="s">
        <v>639</v>
      </c>
      <c r="K24" s="1">
        <v>0</v>
      </c>
      <c r="L24" s="1">
        <v>0.2</v>
      </c>
      <c r="M24" s="1">
        <v>0.2</v>
      </c>
      <c r="N24" s="1">
        <v>0.2</v>
      </c>
      <c r="O24" s="1">
        <v>0.2</v>
      </c>
      <c r="P24" s="1">
        <v>0.2</v>
      </c>
      <c r="Q24" s="1">
        <v>0.2</v>
      </c>
      <c r="T24" s="1" t="s">
        <v>1070</v>
      </c>
    </row>
    <row r="25" spans="1:20" x14ac:dyDescent="0.25">
      <c r="A25" s="1" t="s">
        <v>999</v>
      </c>
      <c r="C25" s="1" t="s">
        <v>1074</v>
      </c>
      <c r="D25" s="1" t="s">
        <v>1098</v>
      </c>
      <c r="F25" s="1" t="s">
        <v>401</v>
      </c>
      <c r="G25" s="1"/>
      <c r="H25" s="1"/>
      <c r="I25" s="1"/>
      <c r="J25" s="1"/>
      <c r="K25" s="1">
        <v>0</v>
      </c>
      <c r="L25" s="1">
        <v>0.2</v>
      </c>
      <c r="M25" s="1">
        <v>0.2</v>
      </c>
      <c r="N25" s="1">
        <v>0.2</v>
      </c>
      <c r="O25" s="1">
        <v>0.2</v>
      </c>
      <c r="P25" s="1">
        <v>0.2</v>
      </c>
      <c r="Q25" s="1">
        <v>0.2</v>
      </c>
      <c r="T25" s="1" t="s">
        <v>1070</v>
      </c>
    </row>
    <row r="26" spans="1:20" x14ac:dyDescent="0.25">
      <c r="A26" s="1" t="s">
        <v>1000</v>
      </c>
      <c r="C26" s="1" t="s">
        <v>1074</v>
      </c>
      <c r="D26" s="1" t="s">
        <v>1098</v>
      </c>
      <c r="F26" s="1" t="s">
        <v>402</v>
      </c>
      <c r="G26" s="1"/>
      <c r="J26" s="1"/>
      <c r="K26" s="1">
        <v>0</v>
      </c>
      <c r="L26" s="1">
        <v>0.2</v>
      </c>
      <c r="M26" s="1">
        <v>0.2</v>
      </c>
      <c r="N26" s="1">
        <v>0.2</v>
      </c>
      <c r="O26" s="1">
        <v>0.2</v>
      </c>
      <c r="P26" s="1">
        <v>0.2</v>
      </c>
      <c r="Q26" s="1">
        <v>0.2</v>
      </c>
      <c r="T26" s="1" t="s">
        <v>1070</v>
      </c>
    </row>
    <row r="27" spans="1:20" x14ac:dyDescent="0.25">
      <c r="A27" s="1"/>
      <c r="C27" s="1"/>
      <c r="F27" s="1"/>
      <c r="G27" s="1"/>
      <c r="H27" s="1"/>
      <c r="I27" s="1"/>
      <c r="J27" s="1"/>
      <c r="T27" s="1"/>
    </row>
    <row r="28" spans="1:20" x14ac:dyDescent="0.25">
      <c r="A28" s="1"/>
      <c r="C28" s="1"/>
      <c r="F28" s="1"/>
      <c r="G28" s="1"/>
      <c r="H28" s="1"/>
      <c r="I28" s="1"/>
      <c r="J28" s="1"/>
      <c r="T28" s="1"/>
    </row>
    <row r="29" spans="1:20" x14ac:dyDescent="0.25">
      <c r="A29" s="1" t="s">
        <v>1001</v>
      </c>
      <c r="C29" s="1" t="s">
        <v>1074</v>
      </c>
      <c r="D29" s="1" t="s">
        <v>1099</v>
      </c>
      <c r="F29" s="1" t="s">
        <v>915</v>
      </c>
      <c r="G29" s="1"/>
      <c r="H29" s="18" t="s">
        <v>639</v>
      </c>
      <c r="J29" s="1"/>
      <c r="T29" s="1" t="s">
        <v>1070</v>
      </c>
    </row>
    <row r="30" spans="1:20" x14ac:dyDescent="0.25">
      <c r="A30" s="1" t="s">
        <v>1003</v>
      </c>
      <c r="C30" s="1" t="s">
        <v>1074</v>
      </c>
      <c r="D30" s="1" t="s">
        <v>1099</v>
      </c>
      <c r="F30" s="1" t="s">
        <v>916</v>
      </c>
      <c r="G30" s="1"/>
      <c r="H30" s="18" t="s">
        <v>639</v>
      </c>
      <c r="J30" s="1"/>
      <c r="T30" s="1" t="s">
        <v>1070</v>
      </c>
    </row>
    <row r="31" spans="1:20" x14ac:dyDescent="0.25">
      <c r="A31" s="1" t="s">
        <v>1004</v>
      </c>
      <c r="C31" s="1" t="s">
        <v>1074</v>
      </c>
      <c r="D31" s="1" t="s">
        <v>1099</v>
      </c>
      <c r="F31" s="1" t="s">
        <v>917</v>
      </c>
      <c r="G31" s="1"/>
      <c r="H31" s="1"/>
      <c r="I31" s="1"/>
      <c r="J31" s="1"/>
      <c r="T31" s="1" t="s">
        <v>1070</v>
      </c>
    </row>
    <row r="32" spans="1:20" x14ac:dyDescent="0.25">
      <c r="A32" s="1" t="s">
        <v>1002</v>
      </c>
      <c r="C32" s="1" t="s">
        <v>1074</v>
      </c>
      <c r="D32" s="1" t="s">
        <v>1099</v>
      </c>
      <c r="F32" s="1"/>
      <c r="G32" s="1"/>
      <c r="H32" s="1"/>
      <c r="I32" s="1"/>
      <c r="J32" s="1"/>
      <c r="T32" s="1" t="s">
        <v>1070</v>
      </c>
    </row>
    <row r="33" spans="1:25" x14ac:dyDescent="0.25">
      <c r="A33" s="1"/>
      <c r="C33" s="1"/>
      <c r="F33" s="1"/>
      <c r="G33" s="1"/>
      <c r="H33" s="1"/>
      <c r="I33" s="1"/>
      <c r="J33" s="1"/>
      <c r="T33" s="1"/>
    </row>
    <row r="34" spans="1:25" x14ac:dyDescent="0.25">
      <c r="A34" s="1"/>
      <c r="C34" s="1"/>
      <c r="F34" s="1"/>
      <c r="G34" s="1"/>
      <c r="H34" s="1"/>
      <c r="I34" s="1"/>
      <c r="J34" s="1"/>
      <c r="T34" s="1"/>
    </row>
    <row r="35" spans="1:25" x14ac:dyDescent="0.25">
      <c r="A35" s="12" t="s">
        <v>1120</v>
      </c>
      <c r="C35" s="1"/>
      <c r="F35" s="1"/>
      <c r="G35" s="1"/>
      <c r="H35" s="1"/>
      <c r="I35" s="1"/>
      <c r="J35" s="1"/>
      <c r="T35" s="1"/>
    </row>
    <row r="36" spans="1:25" x14ac:dyDescent="0.25">
      <c r="A36" s="1"/>
      <c r="C36" s="1"/>
      <c r="F36" s="1"/>
      <c r="G36" s="1"/>
      <c r="H36" s="1"/>
      <c r="I36" s="1"/>
      <c r="J36" s="1"/>
      <c r="T36" s="1"/>
      <c r="V36" s="1" t="s">
        <v>984</v>
      </c>
    </row>
    <row r="37" spans="1:25" x14ac:dyDescent="0.25">
      <c r="A37" s="1" t="s">
        <v>1006</v>
      </c>
      <c r="C37" s="1" t="s">
        <v>1080</v>
      </c>
      <c r="D37" s="1" t="s">
        <v>1100</v>
      </c>
      <c r="F37" s="1" t="s">
        <v>918</v>
      </c>
      <c r="G37" s="1"/>
      <c r="H37" s="18" t="s">
        <v>639</v>
      </c>
      <c r="J37" s="1"/>
      <c r="K37" s="1">
        <v>0.05</v>
      </c>
      <c r="L37" s="1">
        <v>0.05</v>
      </c>
      <c r="M37" s="1">
        <v>0.05</v>
      </c>
      <c r="N37" s="1">
        <v>0.05</v>
      </c>
      <c r="O37" s="1">
        <v>0.05</v>
      </c>
      <c r="P37" s="1">
        <v>0.05</v>
      </c>
      <c r="Q37" s="1">
        <v>0.05</v>
      </c>
      <c r="T37" s="1" t="s">
        <v>1070</v>
      </c>
      <c r="V37" s="1">
        <f t="shared" ref="V37:V38" si="0">100000000*N37</f>
        <v>5000000</v>
      </c>
      <c r="W37" s="1">
        <f t="shared" ref="W37:W38" si="1">100000000*O37</f>
        <v>5000000</v>
      </c>
      <c r="X37" s="1">
        <f t="shared" ref="X37:X38" si="2">100000000*P37</f>
        <v>5000000</v>
      </c>
      <c r="Y37" s="1">
        <f t="shared" ref="Y37:Y38" si="3">100000000*Q37</f>
        <v>5000000</v>
      </c>
    </row>
    <row r="38" spans="1:25" x14ac:dyDescent="0.25">
      <c r="A38" s="1" t="s">
        <v>1005</v>
      </c>
      <c r="C38" s="1" t="s">
        <v>1080</v>
      </c>
      <c r="D38" s="1" t="s">
        <v>1100</v>
      </c>
      <c r="F38" s="1" t="s">
        <v>919</v>
      </c>
      <c r="G38" s="1"/>
      <c r="H38" s="18" t="s">
        <v>639</v>
      </c>
      <c r="J38" s="1"/>
      <c r="L38" s="1">
        <v>0.01</v>
      </c>
      <c r="M38" s="1">
        <v>0.01</v>
      </c>
      <c r="N38" s="1">
        <v>0.01</v>
      </c>
      <c r="O38" s="1">
        <v>0.01</v>
      </c>
      <c r="P38" s="1">
        <v>0.01</v>
      </c>
      <c r="Q38" s="1">
        <v>0.01</v>
      </c>
      <c r="T38" s="1" t="s">
        <v>1070</v>
      </c>
      <c r="V38" s="1">
        <f t="shared" si="0"/>
        <v>1000000</v>
      </c>
      <c r="W38" s="1">
        <f t="shared" si="1"/>
        <v>1000000</v>
      </c>
      <c r="X38" s="1">
        <f t="shared" si="2"/>
        <v>1000000</v>
      </c>
      <c r="Y38" s="1">
        <f t="shared" si="3"/>
        <v>1000000</v>
      </c>
    </row>
    <row r="39" spans="1:25" x14ac:dyDescent="0.25">
      <c r="A39" s="1" t="s">
        <v>1007</v>
      </c>
      <c r="C39" s="1" t="s">
        <v>1080</v>
      </c>
      <c r="D39" s="1" t="s">
        <v>1100</v>
      </c>
      <c r="F39" s="1" t="s">
        <v>920</v>
      </c>
      <c r="G39" s="1"/>
      <c r="H39" s="18" t="s">
        <v>639</v>
      </c>
      <c r="J39" s="1"/>
      <c r="L39" s="1">
        <v>1E-4</v>
      </c>
      <c r="M39" s="1">
        <v>8.0000000000000007E-5</v>
      </c>
      <c r="N39" s="1">
        <v>6.0000000000000002E-5</v>
      </c>
      <c r="O39" s="1">
        <v>4.0000000000000003E-5</v>
      </c>
      <c r="P39" s="1">
        <v>2.0000000000000002E-5</v>
      </c>
      <c r="Q39" s="1">
        <v>1.0000000000000001E-5</v>
      </c>
      <c r="T39" s="1" t="s">
        <v>1070</v>
      </c>
      <c r="V39" s="1">
        <f>100000000*N39</f>
        <v>6000</v>
      </c>
      <c r="W39" s="1">
        <f t="shared" ref="W39:Y39" si="4">100000000*O39</f>
        <v>4000.0000000000005</v>
      </c>
      <c r="X39" s="1">
        <f t="shared" si="4"/>
        <v>2000.0000000000002</v>
      </c>
      <c r="Y39" s="1">
        <f t="shared" si="4"/>
        <v>1000.0000000000001</v>
      </c>
    </row>
    <row r="40" spans="1:25" x14ac:dyDescent="0.25">
      <c r="A40" s="1" t="s">
        <v>1009</v>
      </c>
      <c r="C40" s="1" t="s">
        <v>1080</v>
      </c>
      <c r="D40" s="1" t="s">
        <v>1100</v>
      </c>
      <c r="F40" s="1" t="s">
        <v>982</v>
      </c>
      <c r="G40" s="1"/>
      <c r="H40" s="1"/>
      <c r="I40" s="1"/>
      <c r="J40" s="1"/>
      <c r="N40" s="1">
        <v>5.0000000000000004E-6</v>
      </c>
      <c r="O40" s="1">
        <v>1.0000000000000001E-5</v>
      </c>
      <c r="P40" s="1">
        <v>2.0000000000000002E-5</v>
      </c>
      <c r="Q40" s="1">
        <v>5.0000000000000002E-5</v>
      </c>
      <c r="T40" s="1" t="s">
        <v>1070</v>
      </c>
      <c r="V40" s="1">
        <f>100000000*N40</f>
        <v>500.00000000000006</v>
      </c>
      <c r="W40" s="1">
        <f t="shared" ref="W40:Y40" si="5">100000000*O40</f>
        <v>1000.0000000000001</v>
      </c>
      <c r="X40" s="1">
        <f t="shared" si="5"/>
        <v>2000.0000000000002</v>
      </c>
      <c r="Y40" s="1">
        <f t="shared" si="5"/>
        <v>5000</v>
      </c>
    </row>
    <row r="41" spans="1:25" x14ac:dyDescent="0.25">
      <c r="A41" s="1" t="s">
        <v>1008</v>
      </c>
      <c r="C41" s="1" t="s">
        <v>1080</v>
      </c>
      <c r="D41" s="1" t="s">
        <v>1100</v>
      </c>
      <c r="F41" s="17" t="s">
        <v>985</v>
      </c>
      <c r="G41" s="17"/>
      <c r="H41" s="18" t="s">
        <v>639</v>
      </c>
      <c r="J41" s="17"/>
      <c r="K41" s="17"/>
      <c r="L41" s="17"/>
      <c r="M41" s="17"/>
      <c r="N41" s="17"/>
      <c r="O41" s="17"/>
      <c r="P41" s="17"/>
      <c r="Q41" s="17"/>
      <c r="R41" s="17"/>
      <c r="S41" s="17"/>
      <c r="T41" s="1" t="s">
        <v>1070</v>
      </c>
    </row>
    <row r="42" spans="1:25" x14ac:dyDescent="0.25">
      <c r="A42" s="1"/>
      <c r="C42" s="1"/>
      <c r="F42" s="17"/>
      <c r="G42" s="17"/>
      <c r="H42" s="17"/>
      <c r="I42" s="17"/>
      <c r="J42" s="17"/>
      <c r="K42" s="17"/>
      <c r="L42" s="17"/>
      <c r="M42" s="17"/>
      <c r="N42" s="17"/>
      <c r="O42" s="17"/>
      <c r="P42" s="17"/>
      <c r="Q42" s="17"/>
      <c r="R42" s="17"/>
      <c r="S42" s="17"/>
      <c r="T42" s="1"/>
    </row>
    <row r="43" spans="1:25" s="12" customFormat="1" x14ac:dyDescent="0.25">
      <c r="A43" s="10"/>
      <c r="B43" s="55"/>
      <c r="C43" s="1"/>
      <c r="D43" s="17"/>
      <c r="E43" s="17"/>
      <c r="F43" s="17"/>
      <c r="G43" s="17"/>
      <c r="H43" s="17"/>
      <c r="I43" s="17"/>
      <c r="J43" s="17"/>
      <c r="K43" s="17"/>
      <c r="L43" s="17"/>
      <c r="M43" s="17"/>
      <c r="N43" s="17"/>
      <c r="O43" s="17"/>
      <c r="P43" s="17"/>
      <c r="Q43" s="17"/>
      <c r="R43" s="17"/>
      <c r="S43" s="17"/>
      <c r="T43" s="1"/>
    </row>
    <row r="44" spans="1:25" s="12" customFormat="1" x14ac:dyDescent="0.25">
      <c r="A44" s="10"/>
      <c r="B44" s="55"/>
      <c r="C44" s="1"/>
      <c r="F44" s="17"/>
      <c r="G44" s="17"/>
      <c r="H44" s="17"/>
      <c r="I44" s="17"/>
      <c r="J44" s="17"/>
      <c r="K44" s="17"/>
      <c r="L44" s="17"/>
      <c r="M44" s="17"/>
      <c r="N44" s="17"/>
      <c r="O44" s="17"/>
      <c r="P44" s="17"/>
      <c r="Q44" s="17"/>
      <c r="R44" s="17"/>
      <c r="S44" s="17"/>
      <c r="T44" s="1"/>
    </row>
    <row r="45" spans="1:25" s="12" customFormat="1" x14ac:dyDescent="0.25">
      <c r="A45" s="12" t="s">
        <v>1129</v>
      </c>
      <c r="B45" s="55"/>
      <c r="C45" s="1"/>
      <c r="F45" s="17"/>
      <c r="G45" s="17"/>
      <c r="H45" s="17"/>
      <c r="I45" s="17"/>
      <c r="J45" s="17"/>
      <c r="K45" s="17"/>
      <c r="L45" s="17"/>
      <c r="M45" s="17"/>
      <c r="N45" s="17"/>
      <c r="O45" s="17"/>
      <c r="P45" s="17"/>
      <c r="Q45" s="17"/>
      <c r="R45" s="17"/>
      <c r="S45" s="17"/>
      <c r="T45" s="1"/>
    </row>
    <row r="46" spans="1:25" s="12" customFormat="1" x14ac:dyDescent="0.25">
      <c r="A46" s="1"/>
      <c r="B46" s="55"/>
      <c r="C46" s="1"/>
      <c r="D46" s="1"/>
      <c r="E46" s="1"/>
      <c r="F46" s="18"/>
      <c r="G46" s="17"/>
      <c r="H46" s="17"/>
      <c r="I46" s="17"/>
      <c r="J46" s="17"/>
      <c r="K46" s="17"/>
      <c r="L46" s="17"/>
      <c r="M46" s="17"/>
      <c r="N46" s="17"/>
      <c r="O46" s="17"/>
      <c r="P46" s="17"/>
      <c r="Q46" s="17"/>
      <c r="R46" s="17"/>
      <c r="S46" s="17"/>
      <c r="T46" s="1"/>
    </row>
    <row r="47" spans="1:25" s="12" customFormat="1" x14ac:dyDescent="0.25">
      <c r="A47" s="1" t="s">
        <v>1065</v>
      </c>
      <c r="B47" s="55"/>
      <c r="C47" s="1" t="s">
        <v>1076</v>
      </c>
      <c r="D47" s="1" t="s">
        <v>1131</v>
      </c>
      <c r="E47" s="1"/>
      <c r="F47" s="1" t="s">
        <v>1066</v>
      </c>
      <c r="G47" s="18"/>
      <c r="H47" s="18" t="s">
        <v>639</v>
      </c>
      <c r="I47" s="18"/>
      <c r="J47" s="18"/>
      <c r="K47" s="1"/>
      <c r="L47" s="1"/>
      <c r="M47" s="1"/>
      <c r="N47" s="1"/>
      <c r="O47" s="1"/>
      <c r="P47" s="1"/>
      <c r="Q47" s="1"/>
      <c r="R47" s="17"/>
      <c r="S47" s="17"/>
      <c r="T47" s="1" t="s">
        <v>1070</v>
      </c>
    </row>
    <row r="48" spans="1:25" s="12" customFormat="1" x14ac:dyDescent="0.25">
      <c r="A48" s="1" t="s">
        <v>1130</v>
      </c>
      <c r="B48" s="55"/>
      <c r="C48" s="1" t="s">
        <v>1076</v>
      </c>
      <c r="D48" s="1" t="s">
        <v>1131</v>
      </c>
      <c r="E48" s="1"/>
      <c r="F48" s="1" t="s">
        <v>1153</v>
      </c>
      <c r="G48" s="18"/>
      <c r="H48" s="18"/>
      <c r="I48" s="18"/>
      <c r="J48" s="18"/>
      <c r="K48" s="1"/>
      <c r="L48" s="1"/>
      <c r="M48" s="1"/>
      <c r="N48" s="1"/>
      <c r="O48" s="1"/>
      <c r="P48" s="1"/>
      <c r="Q48" s="1"/>
      <c r="R48" s="17"/>
      <c r="S48" s="17"/>
      <c r="T48" s="1" t="s">
        <v>1070</v>
      </c>
    </row>
    <row r="49" spans="1:20" s="12" customFormat="1" x14ac:dyDescent="0.25">
      <c r="A49" s="1"/>
      <c r="B49" s="55"/>
      <c r="C49" s="1"/>
      <c r="D49" s="1"/>
      <c r="E49" s="1"/>
      <c r="F49" s="1"/>
      <c r="G49" s="18"/>
      <c r="H49" s="18"/>
      <c r="I49" s="18"/>
      <c r="J49" s="18"/>
      <c r="K49" s="1"/>
      <c r="L49" s="1"/>
      <c r="M49" s="1"/>
      <c r="N49" s="1"/>
      <c r="O49" s="1"/>
      <c r="P49" s="1"/>
      <c r="Q49" s="1"/>
      <c r="R49" s="17"/>
      <c r="S49" s="17"/>
      <c r="T49" s="1"/>
    </row>
    <row r="50" spans="1:20" s="12" customFormat="1" x14ac:dyDescent="0.25">
      <c r="A50" s="1" t="s">
        <v>1010</v>
      </c>
      <c r="B50" s="55"/>
      <c r="C50" s="1" t="s">
        <v>1076</v>
      </c>
      <c r="D50" s="1" t="s">
        <v>1101</v>
      </c>
      <c r="E50" s="1"/>
      <c r="F50" s="18" t="s">
        <v>406</v>
      </c>
      <c r="G50" s="18"/>
      <c r="H50" s="18" t="s">
        <v>639</v>
      </c>
      <c r="I50" s="18"/>
      <c r="J50" s="18"/>
      <c r="K50" s="1">
        <v>0</v>
      </c>
      <c r="L50" s="1">
        <v>0.5</v>
      </c>
      <c r="M50" s="1">
        <v>0.5</v>
      </c>
      <c r="N50" s="1">
        <v>0.4</v>
      </c>
      <c r="O50" s="1">
        <v>0.3</v>
      </c>
      <c r="P50" s="1">
        <v>0.2</v>
      </c>
      <c r="Q50" s="1">
        <v>0.2</v>
      </c>
      <c r="R50" s="17"/>
      <c r="S50" s="17"/>
      <c r="T50" s="1" t="s">
        <v>1070</v>
      </c>
    </row>
    <row r="51" spans="1:20" s="12" customFormat="1" x14ac:dyDescent="0.25">
      <c r="A51" s="1" t="s">
        <v>1011</v>
      </c>
      <c r="B51" s="55"/>
      <c r="C51" s="1" t="s">
        <v>1076</v>
      </c>
      <c r="D51" s="1" t="s">
        <v>1101</v>
      </c>
      <c r="E51" s="1"/>
      <c r="F51" s="18" t="s">
        <v>404</v>
      </c>
      <c r="G51" s="18"/>
      <c r="H51" s="18" t="s">
        <v>639</v>
      </c>
      <c r="I51" s="18"/>
      <c r="J51" s="18"/>
      <c r="K51" s="1">
        <v>0</v>
      </c>
      <c r="L51" s="1">
        <v>0</v>
      </c>
      <c r="M51" s="1">
        <v>0</v>
      </c>
      <c r="N51" s="1">
        <v>0</v>
      </c>
      <c r="O51" s="1">
        <v>0</v>
      </c>
      <c r="P51" s="1">
        <v>0</v>
      </c>
      <c r="Q51" s="1">
        <v>0</v>
      </c>
      <c r="R51" s="17"/>
      <c r="S51" s="17"/>
      <c r="T51" s="1" t="s">
        <v>1070</v>
      </c>
    </row>
    <row r="52" spans="1:20" s="12" customFormat="1" x14ac:dyDescent="0.25">
      <c r="A52" s="1" t="s">
        <v>1012</v>
      </c>
      <c r="B52" s="55"/>
      <c r="C52" s="1" t="s">
        <v>1076</v>
      </c>
      <c r="D52" s="1" t="s">
        <v>1101</v>
      </c>
      <c r="E52" s="1"/>
      <c r="F52" s="18" t="s">
        <v>405</v>
      </c>
      <c r="G52" s="18"/>
      <c r="H52" s="18"/>
      <c r="I52" s="18"/>
      <c r="J52" s="18"/>
      <c r="K52" s="1">
        <v>0</v>
      </c>
      <c r="L52" s="1">
        <v>0</v>
      </c>
      <c r="M52" s="1">
        <v>0</v>
      </c>
      <c r="N52" s="1">
        <v>0</v>
      </c>
      <c r="O52" s="1">
        <v>0</v>
      </c>
      <c r="P52" s="1">
        <v>0</v>
      </c>
      <c r="Q52" s="1">
        <v>0</v>
      </c>
      <c r="R52" s="17"/>
      <c r="S52" s="17"/>
      <c r="T52" s="1" t="s">
        <v>1070</v>
      </c>
    </row>
    <row r="53" spans="1:20" s="12" customFormat="1" x14ac:dyDescent="0.25">
      <c r="A53" s="1" t="s">
        <v>1013</v>
      </c>
      <c r="B53" s="55"/>
      <c r="C53" s="1" t="s">
        <v>1076</v>
      </c>
      <c r="D53" s="1" t="s">
        <v>1101</v>
      </c>
      <c r="E53" s="1"/>
      <c r="F53" s="18" t="s">
        <v>413</v>
      </c>
      <c r="G53" s="18"/>
      <c r="H53" s="18"/>
      <c r="I53" s="18"/>
      <c r="J53" s="18"/>
      <c r="K53" s="1">
        <v>0</v>
      </c>
      <c r="L53" s="1">
        <v>0</v>
      </c>
      <c r="M53" s="1">
        <v>0.1</v>
      </c>
      <c r="N53" s="1">
        <v>0.5</v>
      </c>
      <c r="O53" s="1">
        <v>1</v>
      </c>
      <c r="P53" s="1">
        <v>2</v>
      </c>
      <c r="Q53" s="1">
        <v>3</v>
      </c>
      <c r="R53" s="17"/>
      <c r="S53" s="17"/>
      <c r="T53" s="1" t="s">
        <v>1070</v>
      </c>
    </row>
    <row r="54" spans="1:20" s="12" customFormat="1" x14ac:dyDescent="0.25">
      <c r="A54" s="1"/>
      <c r="B54" s="55"/>
      <c r="C54" s="1"/>
      <c r="D54" s="1"/>
      <c r="E54" s="1"/>
      <c r="F54" s="18"/>
      <c r="G54" s="18"/>
      <c r="H54" s="18"/>
      <c r="I54" s="18"/>
      <c r="J54" s="18"/>
      <c r="K54" s="1"/>
      <c r="L54" s="1"/>
      <c r="M54" s="1"/>
      <c r="N54" s="1"/>
      <c r="O54" s="1"/>
      <c r="P54" s="1"/>
      <c r="Q54" s="1"/>
      <c r="R54" s="17"/>
      <c r="S54" s="17"/>
      <c r="T54" s="1"/>
    </row>
    <row r="55" spans="1:20" s="12" customFormat="1" x14ac:dyDescent="0.25">
      <c r="A55" s="1"/>
      <c r="B55" s="55"/>
      <c r="C55" s="1"/>
      <c r="D55" s="1"/>
      <c r="E55" s="1"/>
      <c r="F55" s="18"/>
      <c r="G55" s="18"/>
      <c r="H55" s="18"/>
      <c r="I55" s="18"/>
      <c r="J55" s="18"/>
      <c r="K55" s="1"/>
      <c r="L55" s="1"/>
      <c r="M55" s="1"/>
      <c r="N55" s="1"/>
      <c r="O55" s="1"/>
      <c r="P55" s="1"/>
      <c r="Q55" s="1"/>
      <c r="R55" s="17"/>
      <c r="S55" s="17"/>
      <c r="T55" s="1"/>
    </row>
    <row r="56" spans="1:20" s="12" customFormat="1" x14ac:dyDescent="0.25">
      <c r="A56" s="1" t="s">
        <v>1016</v>
      </c>
      <c r="B56" s="55"/>
      <c r="C56" s="1" t="s">
        <v>1076</v>
      </c>
      <c r="D56" s="1" t="s">
        <v>1102</v>
      </c>
      <c r="E56" s="1"/>
      <c r="F56" s="18" t="s">
        <v>394</v>
      </c>
      <c r="G56" s="18"/>
      <c r="H56" s="18" t="s">
        <v>639</v>
      </c>
      <c r="I56" s="18"/>
      <c r="J56" s="18"/>
      <c r="K56" s="1">
        <v>1E-3</v>
      </c>
      <c r="L56" s="1">
        <v>1E-3</v>
      </c>
      <c r="M56" s="1">
        <v>1E-3</v>
      </c>
      <c r="N56" s="1">
        <v>1E-3</v>
      </c>
      <c r="O56" s="1">
        <v>1E-3</v>
      </c>
      <c r="P56" s="1">
        <v>1E-3</v>
      </c>
      <c r="Q56" s="1">
        <v>1E-3</v>
      </c>
      <c r="R56" s="17"/>
      <c r="S56" s="17"/>
      <c r="T56" s="1" t="s">
        <v>1070</v>
      </c>
    </row>
    <row r="57" spans="1:20" s="12" customFormat="1" x14ac:dyDescent="0.25">
      <c r="A57" s="1" t="s">
        <v>1017</v>
      </c>
      <c r="B57" s="55"/>
      <c r="C57" s="1" t="s">
        <v>1076</v>
      </c>
      <c r="D57" s="1" t="s">
        <v>1102</v>
      </c>
      <c r="E57" s="1"/>
      <c r="F57" s="18" t="s">
        <v>395</v>
      </c>
      <c r="G57" s="18"/>
      <c r="H57" s="18"/>
      <c r="I57" s="18"/>
      <c r="J57" s="18"/>
      <c r="K57" s="1">
        <v>1E-3</v>
      </c>
      <c r="L57" s="1">
        <v>1E-3</v>
      </c>
      <c r="M57" s="1">
        <v>1E-3</v>
      </c>
      <c r="N57" s="1">
        <v>1E-3</v>
      </c>
      <c r="O57" s="1">
        <v>1E-3</v>
      </c>
      <c r="P57" s="1">
        <v>1E-3</v>
      </c>
      <c r="Q57" s="1">
        <v>1E-3</v>
      </c>
      <c r="R57" s="17"/>
      <c r="S57" s="17"/>
      <c r="T57" s="1" t="s">
        <v>1070</v>
      </c>
    </row>
    <row r="58" spans="1:20" s="12" customFormat="1" x14ac:dyDescent="0.25">
      <c r="A58" s="1" t="s">
        <v>1020</v>
      </c>
      <c r="B58" s="55"/>
      <c r="C58" s="1" t="s">
        <v>1076</v>
      </c>
      <c r="D58" s="1" t="s">
        <v>1102</v>
      </c>
      <c r="E58" s="1"/>
      <c r="F58" s="18" t="s">
        <v>1018</v>
      </c>
      <c r="G58" s="18"/>
      <c r="H58" s="18" t="s">
        <v>639</v>
      </c>
      <c r="I58" s="18"/>
      <c r="J58" s="18"/>
      <c r="K58" s="1">
        <v>1E-3</v>
      </c>
      <c r="L58" s="1">
        <v>1E-3</v>
      </c>
      <c r="M58" s="1">
        <v>1E-3</v>
      </c>
      <c r="N58" s="1">
        <v>1E-3</v>
      </c>
      <c r="O58" s="1">
        <v>1E-3</v>
      </c>
      <c r="P58" s="1">
        <v>1E-3</v>
      </c>
      <c r="Q58" s="1">
        <v>1E-3</v>
      </c>
      <c r="R58" s="17"/>
      <c r="S58" s="17"/>
      <c r="T58" s="1" t="s">
        <v>1070</v>
      </c>
    </row>
    <row r="59" spans="1:20" s="12" customFormat="1" x14ac:dyDescent="0.25">
      <c r="A59" s="1" t="s">
        <v>1021</v>
      </c>
      <c r="B59" s="55"/>
      <c r="C59" s="1" t="s">
        <v>1076</v>
      </c>
      <c r="D59" s="1" t="s">
        <v>1102</v>
      </c>
      <c r="E59" s="1"/>
      <c r="F59" s="18" t="s">
        <v>1019</v>
      </c>
      <c r="G59" s="18"/>
      <c r="H59" s="18"/>
      <c r="I59" s="18"/>
      <c r="J59" s="18"/>
      <c r="K59" s="1">
        <v>1E-3</v>
      </c>
      <c r="L59" s="1">
        <v>1E-3</v>
      </c>
      <c r="M59" s="1">
        <v>1E-3</v>
      </c>
      <c r="N59" s="1">
        <v>1E-3</v>
      </c>
      <c r="O59" s="1">
        <v>1E-3</v>
      </c>
      <c r="P59" s="1">
        <v>1E-3</v>
      </c>
      <c r="Q59" s="1">
        <v>1E-3</v>
      </c>
      <c r="R59" s="17"/>
      <c r="S59" s="17"/>
      <c r="T59" s="1" t="s">
        <v>1070</v>
      </c>
    </row>
    <row r="60" spans="1:20" s="12" customFormat="1" x14ac:dyDescent="0.25">
      <c r="A60" s="1"/>
      <c r="B60" s="55"/>
      <c r="C60" s="1"/>
      <c r="D60" s="1"/>
      <c r="E60" s="1"/>
      <c r="F60" s="18"/>
      <c r="G60" s="18"/>
      <c r="H60" s="18"/>
      <c r="I60" s="18"/>
      <c r="J60" s="18"/>
      <c r="K60" s="1"/>
      <c r="L60" s="1"/>
      <c r="M60" s="1"/>
      <c r="N60" s="1"/>
      <c r="O60" s="1"/>
      <c r="P60" s="1"/>
      <c r="Q60" s="1"/>
      <c r="R60" s="17"/>
      <c r="S60" s="17"/>
      <c r="T60" s="1"/>
    </row>
    <row r="61" spans="1:20" s="12" customFormat="1" x14ac:dyDescent="0.25">
      <c r="A61" s="1"/>
      <c r="B61" s="55"/>
      <c r="C61" s="1"/>
      <c r="D61" s="17"/>
      <c r="E61" s="17"/>
      <c r="F61" s="17"/>
      <c r="G61" s="17"/>
      <c r="H61" s="17"/>
      <c r="I61" s="17"/>
      <c r="J61" s="17"/>
      <c r="K61" s="17"/>
      <c r="L61" s="17"/>
      <c r="M61" s="17"/>
      <c r="N61" s="17"/>
      <c r="O61" s="17"/>
      <c r="P61" s="17"/>
      <c r="Q61" s="17"/>
      <c r="R61" s="17"/>
      <c r="S61" s="17"/>
      <c r="T61" s="1"/>
    </row>
    <row r="62" spans="1:20" x14ac:dyDescent="0.25">
      <c r="A62" s="1"/>
      <c r="C62" s="1"/>
      <c r="T62" s="1"/>
    </row>
    <row r="63" spans="1:20" x14ac:dyDescent="0.25">
      <c r="A63" s="12" t="s">
        <v>232</v>
      </c>
      <c r="C63" s="1"/>
      <c r="T63" s="1"/>
    </row>
    <row r="64" spans="1:20" x14ac:dyDescent="0.25">
      <c r="A64" s="1"/>
      <c r="C64" s="1"/>
      <c r="T64" s="1"/>
    </row>
    <row r="65" spans="1:20" x14ac:dyDescent="0.25">
      <c r="A65" s="1" t="s">
        <v>1056</v>
      </c>
      <c r="C65" s="1" t="s">
        <v>1079</v>
      </c>
      <c r="D65" s="1" t="s">
        <v>1106</v>
      </c>
      <c r="F65" s="18" t="s">
        <v>1057</v>
      </c>
      <c r="H65" s="18" t="s">
        <v>639</v>
      </c>
      <c r="T65" s="1" t="s">
        <v>1070</v>
      </c>
    </row>
    <row r="66" spans="1:20" x14ac:dyDescent="0.25">
      <c r="A66" s="1" t="s">
        <v>1059</v>
      </c>
      <c r="C66" s="1" t="s">
        <v>1079</v>
      </c>
      <c r="D66" s="1" t="s">
        <v>1106</v>
      </c>
      <c r="F66" s="18" t="s">
        <v>1060</v>
      </c>
      <c r="H66" s="18" t="s">
        <v>639</v>
      </c>
      <c r="T66" s="1" t="s">
        <v>1070</v>
      </c>
    </row>
    <row r="67" spans="1:20" x14ac:dyDescent="0.25">
      <c r="A67" s="1" t="s">
        <v>1061</v>
      </c>
      <c r="C67" s="1" t="s">
        <v>1079</v>
      </c>
      <c r="D67" s="1" t="s">
        <v>1106</v>
      </c>
      <c r="F67" s="1" t="s">
        <v>743</v>
      </c>
      <c r="H67" s="18" t="s">
        <v>639</v>
      </c>
      <c r="T67" s="1" t="s">
        <v>1070</v>
      </c>
    </row>
    <row r="68" spans="1:20" x14ac:dyDescent="0.25">
      <c r="A68" s="1" t="s">
        <v>1134</v>
      </c>
      <c r="C68" s="1" t="s">
        <v>1079</v>
      </c>
      <c r="D68" s="1" t="s">
        <v>1106</v>
      </c>
      <c r="F68" s="1" t="s">
        <v>1135</v>
      </c>
      <c r="H68" s="18" t="s">
        <v>639</v>
      </c>
      <c r="T68" s="1" t="s">
        <v>1070</v>
      </c>
    </row>
    <row r="69" spans="1:20" x14ac:dyDescent="0.25">
      <c r="A69" s="1" t="s">
        <v>1054</v>
      </c>
      <c r="C69" s="1" t="s">
        <v>1079</v>
      </c>
      <c r="D69" s="1" t="s">
        <v>1106</v>
      </c>
      <c r="F69" s="18" t="s">
        <v>729</v>
      </c>
      <c r="T69" s="1" t="s">
        <v>1070</v>
      </c>
    </row>
    <row r="70" spans="1:20" x14ac:dyDescent="0.25">
      <c r="A70" s="1" t="s">
        <v>1055</v>
      </c>
      <c r="C70" s="1" t="s">
        <v>1079</v>
      </c>
      <c r="D70" s="1" t="s">
        <v>1106</v>
      </c>
      <c r="F70" s="18" t="s">
        <v>746</v>
      </c>
      <c r="T70" s="1" t="s">
        <v>1070</v>
      </c>
    </row>
    <row r="71" spans="1:20" x14ac:dyDescent="0.25">
      <c r="A71" s="1" t="s">
        <v>1136</v>
      </c>
      <c r="C71" s="1" t="s">
        <v>1079</v>
      </c>
      <c r="D71" s="1" t="s">
        <v>1106</v>
      </c>
      <c r="F71" s="1" t="s">
        <v>321</v>
      </c>
      <c r="T71" s="1" t="s">
        <v>1070</v>
      </c>
    </row>
    <row r="72" spans="1:20" x14ac:dyDescent="0.25">
      <c r="A72" s="1"/>
      <c r="C72" s="1"/>
      <c r="F72" s="1"/>
      <c r="T72" s="1"/>
    </row>
    <row r="73" spans="1:20" x14ac:dyDescent="0.25">
      <c r="A73" s="1"/>
      <c r="C73" s="1"/>
      <c r="F73" s="1"/>
      <c r="G73" s="1"/>
      <c r="H73" s="1"/>
      <c r="I73" s="1"/>
      <c r="T73" s="1"/>
    </row>
    <row r="74" spans="1:20" x14ac:dyDescent="0.25">
      <c r="A74" s="12" t="s">
        <v>1138</v>
      </c>
      <c r="C74" s="1"/>
      <c r="F74" s="1"/>
      <c r="G74" s="1"/>
      <c r="H74" s="1"/>
      <c r="I74" s="1"/>
      <c r="T74" s="1"/>
    </row>
    <row r="75" spans="1:20" x14ac:dyDescent="0.25">
      <c r="A75" s="27"/>
      <c r="C75" s="1"/>
      <c r="F75" s="1"/>
      <c r="G75" s="1"/>
      <c r="H75" s="1"/>
      <c r="I75" s="1"/>
      <c r="T75" s="1"/>
    </row>
    <row r="76" spans="1:20" x14ac:dyDescent="0.25">
      <c r="A76" s="1" t="s">
        <v>1036</v>
      </c>
      <c r="C76" s="1" t="s">
        <v>1077</v>
      </c>
      <c r="D76" s="1" t="s">
        <v>1137</v>
      </c>
      <c r="F76" s="27" t="s">
        <v>611</v>
      </c>
      <c r="G76" s="1"/>
      <c r="H76" s="18" t="s">
        <v>639</v>
      </c>
      <c r="T76" s="1" t="s">
        <v>1070</v>
      </c>
    </row>
    <row r="77" spans="1:20" x14ac:dyDescent="0.25">
      <c r="A77" s="1" t="s">
        <v>1032</v>
      </c>
      <c r="C77" s="1" t="s">
        <v>1077</v>
      </c>
      <c r="D77" s="1" t="s">
        <v>1137</v>
      </c>
      <c r="F77" s="1" t="s">
        <v>615</v>
      </c>
      <c r="H77" s="18" t="s">
        <v>639</v>
      </c>
      <c r="T77" s="1" t="s">
        <v>1070</v>
      </c>
    </row>
    <row r="78" spans="1:20" x14ac:dyDescent="0.25">
      <c r="A78" s="1" t="s">
        <v>1033</v>
      </c>
      <c r="C78" s="1" t="s">
        <v>1077</v>
      </c>
      <c r="D78" s="1" t="s">
        <v>1137</v>
      </c>
      <c r="F78" s="18" t="s">
        <v>613</v>
      </c>
      <c r="H78" s="18" t="s">
        <v>639</v>
      </c>
      <c r="T78" s="1" t="s">
        <v>1070</v>
      </c>
    </row>
    <row r="79" spans="1:20" x14ac:dyDescent="0.25">
      <c r="A79" s="1"/>
      <c r="C79" s="1"/>
      <c r="T79" s="1"/>
    </row>
    <row r="80" spans="1:20" x14ac:dyDescent="0.25">
      <c r="A80" s="1"/>
      <c r="C80" s="1"/>
      <c r="F80" s="1"/>
      <c r="T80" s="1"/>
    </row>
    <row r="81" spans="1:20" x14ac:dyDescent="0.25">
      <c r="A81" s="1" t="s">
        <v>1034</v>
      </c>
      <c r="C81" s="1" t="s">
        <v>1077</v>
      </c>
      <c r="D81" s="1" t="s">
        <v>1137</v>
      </c>
      <c r="F81" s="18" t="s">
        <v>763</v>
      </c>
      <c r="T81" s="1" t="s">
        <v>1070</v>
      </c>
    </row>
    <row r="82" spans="1:20" x14ac:dyDescent="0.25">
      <c r="A82" s="1" t="s">
        <v>1037</v>
      </c>
      <c r="C82" s="1" t="s">
        <v>1077</v>
      </c>
      <c r="D82" s="1" t="s">
        <v>1137</v>
      </c>
      <c r="F82" s="18" t="s">
        <v>1035</v>
      </c>
      <c r="T82" s="1" t="s">
        <v>1070</v>
      </c>
    </row>
    <row r="83" spans="1:20" x14ac:dyDescent="0.25">
      <c r="A83" s="1" t="s">
        <v>1038</v>
      </c>
      <c r="C83" s="1" t="s">
        <v>1077</v>
      </c>
      <c r="D83" s="1" t="s">
        <v>1137</v>
      </c>
      <c r="F83" s="18" t="s">
        <v>547</v>
      </c>
      <c r="T83" s="1" t="s">
        <v>1070</v>
      </c>
    </row>
    <row r="84" spans="1:20" x14ac:dyDescent="0.25">
      <c r="A84" s="1" t="s">
        <v>1039</v>
      </c>
      <c r="C84" s="1" t="s">
        <v>1077</v>
      </c>
      <c r="D84" s="1" t="s">
        <v>1137</v>
      </c>
      <c r="F84" s="18" t="s">
        <v>750</v>
      </c>
      <c r="T84" s="1" t="s">
        <v>1070</v>
      </c>
    </row>
    <row r="85" spans="1:20" x14ac:dyDescent="0.25">
      <c r="A85" s="1"/>
      <c r="C85" s="1"/>
      <c r="T85" s="1"/>
    </row>
    <row r="86" spans="1:20" x14ac:dyDescent="0.25">
      <c r="A86" s="1" t="s">
        <v>1050</v>
      </c>
      <c r="C86" s="1" t="s">
        <v>1077</v>
      </c>
      <c r="D86" s="1" t="s">
        <v>1105</v>
      </c>
      <c r="F86" s="18" t="s">
        <v>749</v>
      </c>
      <c r="H86" s="18" t="s">
        <v>639</v>
      </c>
      <c r="T86" s="1" t="s">
        <v>1070</v>
      </c>
    </row>
    <row r="87" spans="1:20" x14ac:dyDescent="0.25">
      <c r="A87" s="1" t="s">
        <v>1051</v>
      </c>
      <c r="C87" s="1" t="s">
        <v>1077</v>
      </c>
      <c r="D87" s="1" t="s">
        <v>1105</v>
      </c>
      <c r="F87" s="18" t="s">
        <v>761</v>
      </c>
      <c r="T87" s="1" t="s">
        <v>1070</v>
      </c>
    </row>
    <row r="88" spans="1:20" x14ac:dyDescent="0.25">
      <c r="A88" s="1" t="s">
        <v>1052</v>
      </c>
      <c r="C88" s="1" t="s">
        <v>1077</v>
      </c>
      <c r="D88" s="1" t="s">
        <v>1105</v>
      </c>
      <c r="F88" s="18" t="s">
        <v>1040</v>
      </c>
      <c r="T88" s="1" t="s">
        <v>1070</v>
      </c>
    </row>
    <row r="89" spans="1:20" x14ac:dyDescent="0.25">
      <c r="A89" s="1" t="s">
        <v>1053</v>
      </c>
      <c r="C89" s="1" t="s">
        <v>1077</v>
      </c>
      <c r="D89" s="1" t="s">
        <v>1105</v>
      </c>
      <c r="F89" s="18" t="s">
        <v>1041</v>
      </c>
      <c r="T89" s="1" t="s">
        <v>1070</v>
      </c>
    </row>
    <row r="90" spans="1:20" x14ac:dyDescent="0.25">
      <c r="A90" s="1"/>
      <c r="C90" s="1"/>
      <c r="T90" s="1"/>
    </row>
    <row r="91" spans="1:20" x14ac:dyDescent="0.25">
      <c r="A91" s="1"/>
      <c r="B91" s="1"/>
      <c r="C91" s="1"/>
      <c r="F91" s="1"/>
      <c r="H91" s="18" t="s">
        <v>639</v>
      </c>
      <c r="T91" s="1" t="s">
        <v>1070</v>
      </c>
    </row>
    <row r="92" spans="1:20" x14ac:dyDescent="0.25">
      <c r="A92" s="1" t="s">
        <v>1058</v>
      </c>
      <c r="C92" s="1" t="s">
        <v>1077</v>
      </c>
      <c r="D92" s="1" t="s">
        <v>1141</v>
      </c>
      <c r="F92" s="18" t="s">
        <v>762</v>
      </c>
      <c r="H92" s="18" t="s">
        <v>639</v>
      </c>
      <c r="T92" s="1" t="s">
        <v>1070</v>
      </c>
    </row>
    <row r="93" spans="1:20" x14ac:dyDescent="0.25">
      <c r="A93" s="1"/>
      <c r="B93" s="1"/>
      <c r="C93" s="1"/>
      <c r="F93" s="1"/>
      <c r="G93" s="1"/>
      <c r="H93" s="1"/>
      <c r="I93" s="1"/>
      <c r="J93" s="1"/>
      <c r="T93" s="1"/>
    </row>
    <row r="95" spans="1:20" x14ac:dyDescent="0.25">
      <c r="A95" s="1"/>
      <c r="C95" s="1"/>
      <c r="D95" s="17"/>
      <c r="E95" s="17"/>
      <c r="F95" s="17"/>
      <c r="G95" s="17"/>
      <c r="H95" s="17"/>
      <c r="I95" s="17"/>
      <c r="J95" s="17"/>
      <c r="K95" s="17"/>
      <c r="L95" s="17"/>
      <c r="M95" s="17"/>
      <c r="N95" s="17"/>
      <c r="O95" s="17"/>
      <c r="P95" s="17"/>
      <c r="Q95" s="17"/>
      <c r="R95" s="17"/>
      <c r="S95" s="17"/>
      <c r="T95" s="1"/>
    </row>
    <row r="96" spans="1:20" x14ac:dyDescent="0.25">
      <c r="A96" s="12" t="s">
        <v>1031</v>
      </c>
      <c r="C96" s="1"/>
      <c r="T96" s="1"/>
    </row>
    <row r="97" spans="1:20" x14ac:dyDescent="0.25">
      <c r="A97" s="1"/>
      <c r="C97" s="1"/>
      <c r="T97" s="1"/>
    </row>
    <row r="98" spans="1:20" x14ac:dyDescent="0.25">
      <c r="A98" s="1"/>
      <c r="C98" s="1"/>
      <c r="T98" s="1"/>
    </row>
    <row r="99" spans="1:20" x14ac:dyDescent="0.25">
      <c r="A99" s="1" t="s">
        <v>1024</v>
      </c>
      <c r="C99" s="1" t="s">
        <v>1081</v>
      </c>
      <c r="D99" s="1" t="s">
        <v>1103</v>
      </c>
      <c r="F99" s="17" t="s">
        <v>1042</v>
      </c>
      <c r="G99" s="17"/>
      <c r="H99" s="18" t="s">
        <v>639</v>
      </c>
      <c r="J99" s="17"/>
      <c r="K99" s="1">
        <v>0.1</v>
      </c>
      <c r="L99" s="1">
        <v>0.2</v>
      </c>
      <c r="M99" s="1">
        <v>0.5</v>
      </c>
      <c r="N99" s="1">
        <v>1</v>
      </c>
      <c r="O99" s="1">
        <v>1.5</v>
      </c>
      <c r="P99" s="1">
        <v>2</v>
      </c>
      <c r="Q99" s="1">
        <v>2.5</v>
      </c>
      <c r="T99" s="1" t="s">
        <v>1070</v>
      </c>
    </row>
    <row r="100" spans="1:20" x14ac:dyDescent="0.25">
      <c r="A100" s="1" t="s">
        <v>1023</v>
      </c>
      <c r="C100" s="1" t="s">
        <v>1081</v>
      </c>
      <c r="D100" s="1" t="s">
        <v>1103</v>
      </c>
      <c r="F100" s="1" t="s">
        <v>1043</v>
      </c>
      <c r="G100" s="1"/>
      <c r="H100" s="1"/>
      <c r="I100" s="1"/>
      <c r="J100" s="1"/>
      <c r="T100" s="1" t="s">
        <v>1070</v>
      </c>
    </row>
    <row r="101" spans="1:20" x14ac:dyDescent="0.25">
      <c r="A101" s="1" t="s">
        <v>1022</v>
      </c>
      <c r="C101" s="1" t="s">
        <v>1081</v>
      </c>
      <c r="D101" s="1" t="s">
        <v>1103</v>
      </c>
      <c r="F101" s="1" t="s">
        <v>1044</v>
      </c>
      <c r="G101" s="1"/>
      <c r="H101" s="1"/>
      <c r="I101" s="1"/>
      <c r="J101" s="1"/>
      <c r="T101" s="1" t="s">
        <v>1070</v>
      </c>
    </row>
    <row r="102" spans="1:20" x14ac:dyDescent="0.25">
      <c r="A102" s="1"/>
      <c r="C102" s="1"/>
      <c r="F102" s="1"/>
      <c r="G102" s="1"/>
      <c r="H102" s="1"/>
      <c r="I102" s="1"/>
      <c r="J102" s="1"/>
      <c r="T102" s="1"/>
    </row>
    <row r="103" spans="1:20" x14ac:dyDescent="0.25">
      <c r="A103" s="1"/>
      <c r="C103" s="1"/>
      <c r="T103" s="1"/>
    </row>
    <row r="104" spans="1:20" x14ac:dyDescent="0.25">
      <c r="A104" s="1" t="s">
        <v>1025</v>
      </c>
      <c r="C104" s="1" t="s">
        <v>1081</v>
      </c>
      <c r="D104" s="1" t="s">
        <v>1104</v>
      </c>
      <c r="F104" s="17" t="s">
        <v>1045</v>
      </c>
      <c r="G104" s="17"/>
      <c r="H104" s="18" t="s">
        <v>639</v>
      </c>
      <c r="J104" s="17"/>
      <c r="K104" s="1">
        <v>0</v>
      </c>
      <c r="L104" s="1">
        <v>0.5</v>
      </c>
      <c r="M104" s="1">
        <v>0.5</v>
      </c>
      <c r="N104" s="1">
        <v>0.5</v>
      </c>
      <c r="O104" s="1">
        <v>0.5</v>
      </c>
      <c r="P104" s="1">
        <v>0.5</v>
      </c>
      <c r="Q104" s="1">
        <v>0.5</v>
      </c>
      <c r="T104" s="1" t="s">
        <v>1070</v>
      </c>
    </row>
    <row r="105" spans="1:20" x14ac:dyDescent="0.25">
      <c r="A105" s="1" t="s">
        <v>1029</v>
      </c>
      <c r="C105" s="1" t="s">
        <v>1081</v>
      </c>
      <c r="D105" s="1" t="s">
        <v>1104</v>
      </c>
      <c r="F105" s="17" t="s">
        <v>1046</v>
      </c>
      <c r="G105" s="17"/>
      <c r="H105" s="17"/>
      <c r="I105" s="17"/>
      <c r="J105" s="17"/>
      <c r="K105" s="1">
        <v>0</v>
      </c>
      <c r="L105" s="1">
        <v>0</v>
      </c>
      <c r="M105" s="1">
        <v>0.5</v>
      </c>
      <c r="N105" s="1">
        <v>1</v>
      </c>
      <c r="O105" s="1">
        <v>1.25</v>
      </c>
      <c r="P105" s="1">
        <v>1.5</v>
      </c>
      <c r="Q105" s="1">
        <v>1.75</v>
      </c>
      <c r="T105" s="1" t="s">
        <v>1070</v>
      </c>
    </row>
    <row r="106" spans="1:20" x14ac:dyDescent="0.25">
      <c r="A106" s="1" t="s">
        <v>1026</v>
      </c>
      <c r="C106" s="1" t="s">
        <v>1081</v>
      </c>
      <c r="D106" s="1" t="s">
        <v>1104</v>
      </c>
      <c r="F106" s="17" t="s">
        <v>1047</v>
      </c>
      <c r="G106" s="17"/>
      <c r="H106" s="17"/>
      <c r="I106" s="17"/>
      <c r="J106" s="17"/>
      <c r="K106" s="1">
        <v>0</v>
      </c>
      <c r="L106" s="1">
        <v>0</v>
      </c>
      <c r="M106" s="1">
        <v>0</v>
      </c>
      <c r="N106" s="1">
        <v>0.5</v>
      </c>
      <c r="O106" s="1">
        <v>1</v>
      </c>
      <c r="P106" s="1">
        <v>1.25</v>
      </c>
      <c r="Q106" s="1">
        <v>1.5</v>
      </c>
      <c r="T106" s="1" t="s">
        <v>1070</v>
      </c>
    </row>
    <row r="107" spans="1:20" x14ac:dyDescent="0.25">
      <c r="A107" s="1" t="s">
        <v>1027</v>
      </c>
      <c r="C107" s="1" t="s">
        <v>1081</v>
      </c>
      <c r="D107" s="1" t="s">
        <v>1104</v>
      </c>
      <c r="F107" s="17" t="s">
        <v>1049</v>
      </c>
      <c r="G107" s="17"/>
      <c r="H107" s="17"/>
      <c r="I107" s="17"/>
      <c r="J107" s="17"/>
      <c r="K107" s="1">
        <v>0</v>
      </c>
      <c r="L107" s="1">
        <v>0</v>
      </c>
      <c r="M107" s="1">
        <v>0</v>
      </c>
      <c r="N107" s="1">
        <v>0</v>
      </c>
      <c r="O107" s="1">
        <v>0.5</v>
      </c>
      <c r="P107" s="1">
        <v>1</v>
      </c>
      <c r="Q107" s="1">
        <v>1.25</v>
      </c>
      <c r="T107" s="1" t="s">
        <v>1070</v>
      </c>
    </row>
    <row r="108" spans="1:20" x14ac:dyDescent="0.25">
      <c r="A108" s="1" t="s">
        <v>1028</v>
      </c>
      <c r="C108" s="1" t="s">
        <v>1081</v>
      </c>
      <c r="D108" s="1" t="s">
        <v>1104</v>
      </c>
      <c r="F108" s="17" t="s">
        <v>1048</v>
      </c>
      <c r="G108" s="17"/>
      <c r="H108" s="17"/>
      <c r="I108" s="17"/>
      <c r="J108" s="17"/>
      <c r="K108" s="1">
        <v>0</v>
      </c>
      <c r="L108" s="1">
        <v>0</v>
      </c>
      <c r="M108" s="1">
        <v>0</v>
      </c>
      <c r="N108" s="1">
        <v>0</v>
      </c>
      <c r="O108" s="1">
        <v>0</v>
      </c>
      <c r="P108" s="1">
        <v>0.1</v>
      </c>
      <c r="Q108" s="1">
        <v>0.5</v>
      </c>
      <c r="T108" s="1" t="s">
        <v>1070</v>
      </c>
    </row>
    <row r="109" spans="1:20" x14ac:dyDescent="0.25">
      <c r="A109" s="1"/>
      <c r="C109" s="1"/>
      <c r="F109" s="17"/>
      <c r="G109" s="17"/>
      <c r="H109" s="17"/>
      <c r="I109" s="17"/>
      <c r="J109" s="17"/>
      <c r="T109" s="1"/>
    </row>
    <row r="110" spans="1:20" x14ac:dyDescent="0.25">
      <c r="A110" s="12" t="s">
        <v>1144</v>
      </c>
      <c r="C110" s="1"/>
      <c r="F110" s="17"/>
      <c r="G110" s="17"/>
      <c r="H110" s="17"/>
      <c r="I110" s="17"/>
      <c r="J110" s="17"/>
      <c r="T110" s="1"/>
    </row>
    <row r="111" spans="1:20" x14ac:dyDescent="0.25">
      <c r="A111" s="1"/>
      <c r="C111" s="1"/>
      <c r="F111" s="17"/>
      <c r="G111" s="17"/>
      <c r="H111" s="17"/>
      <c r="I111" s="17"/>
      <c r="J111" s="17"/>
      <c r="T111" s="1"/>
    </row>
    <row r="112" spans="1:20" x14ac:dyDescent="0.25">
      <c r="A112" s="12" t="s">
        <v>1067</v>
      </c>
      <c r="C112" s="1"/>
      <c r="F112" s="17"/>
      <c r="G112" s="17"/>
      <c r="H112" s="17"/>
      <c r="I112" s="17"/>
      <c r="J112" s="17"/>
      <c r="T112" s="1"/>
    </row>
    <row r="113" spans="1:20" x14ac:dyDescent="0.25">
      <c r="A113" s="1"/>
      <c r="C113" s="1"/>
      <c r="F113" s="1"/>
      <c r="G113" s="1"/>
      <c r="H113" s="1"/>
      <c r="I113" s="1"/>
      <c r="J113" s="1"/>
      <c r="T113" s="1"/>
    </row>
    <row r="114" spans="1:20" x14ac:dyDescent="0.25">
      <c r="A114" s="1" t="s">
        <v>1062</v>
      </c>
      <c r="C114" s="1" t="s">
        <v>1082</v>
      </c>
      <c r="D114" s="1" t="s">
        <v>422</v>
      </c>
      <c r="F114" s="18" t="s">
        <v>1063</v>
      </c>
      <c r="T114" s="1" t="s">
        <v>1070</v>
      </c>
    </row>
    <row r="115" spans="1:20" x14ac:dyDescent="0.25">
      <c r="A115" s="1" t="s">
        <v>993</v>
      </c>
      <c r="C115" s="1" t="s">
        <v>1082</v>
      </c>
      <c r="F115" s="18" t="s">
        <v>913</v>
      </c>
      <c r="K115" s="1">
        <v>0</v>
      </c>
      <c r="L115" s="1">
        <v>0</v>
      </c>
      <c r="M115" s="1">
        <v>0</v>
      </c>
      <c r="N115" s="1">
        <v>0</v>
      </c>
      <c r="O115" s="1">
        <v>0</v>
      </c>
      <c r="P115" s="1">
        <v>0</v>
      </c>
      <c r="Q115" s="1">
        <v>0</v>
      </c>
      <c r="T115" s="1" t="s">
        <v>1070</v>
      </c>
    </row>
    <row r="116" spans="1:20" x14ac:dyDescent="0.25">
      <c r="C116" s="1"/>
      <c r="T116" s="1"/>
    </row>
    <row r="117" spans="1:20" x14ac:dyDescent="0.25">
      <c r="A117" s="12" t="s">
        <v>1067</v>
      </c>
      <c r="C117" s="1"/>
      <c r="T117" s="1"/>
    </row>
    <row r="118" spans="1:20" x14ac:dyDescent="0.25">
      <c r="C118" s="1"/>
      <c r="J118" s="21"/>
      <c r="T118" s="1"/>
    </row>
    <row r="119" spans="1:20" x14ac:dyDescent="0.25">
      <c r="A119" s="1" t="s">
        <v>261</v>
      </c>
      <c r="C119" s="1" t="s">
        <v>1082</v>
      </c>
      <c r="D119" s="1" t="s">
        <v>1107</v>
      </c>
      <c r="F119" s="1" t="s">
        <v>756</v>
      </c>
      <c r="T119" s="1" t="s">
        <v>1070</v>
      </c>
    </row>
    <row r="120" spans="1:20" x14ac:dyDescent="0.25">
      <c r="A120" s="1" t="s">
        <v>262</v>
      </c>
      <c r="C120" s="1" t="s">
        <v>1082</v>
      </c>
      <c r="D120" s="1" t="s">
        <v>1107</v>
      </c>
      <c r="F120" s="1" t="s">
        <v>757</v>
      </c>
      <c r="T120" s="1" t="s">
        <v>1070</v>
      </c>
    </row>
    <row r="121" spans="1:20" x14ac:dyDescent="0.25">
      <c r="A121" s="1" t="s">
        <v>263</v>
      </c>
      <c r="C121" s="1" t="s">
        <v>1082</v>
      </c>
      <c r="D121" s="1" t="s">
        <v>1107</v>
      </c>
      <c r="F121" s="1" t="s">
        <v>758</v>
      </c>
      <c r="T121" s="1" t="s">
        <v>1070</v>
      </c>
    </row>
    <row r="122" spans="1:20" x14ac:dyDescent="0.25">
      <c r="A122" s="1"/>
      <c r="C122" s="1"/>
      <c r="F122" s="1"/>
      <c r="T122" s="1"/>
    </row>
    <row r="123" spans="1:20" x14ac:dyDescent="0.25">
      <c r="A123" s="1"/>
      <c r="C123" s="1"/>
      <c r="F123" s="1"/>
      <c r="T123" s="1"/>
    </row>
    <row r="125" spans="1:20" ht="15.75" thickBot="1" x14ac:dyDescent="0.3"/>
    <row r="126" spans="1:20" ht="28.5" x14ac:dyDescent="0.45">
      <c r="A126" s="56" t="s">
        <v>190</v>
      </c>
      <c r="C126" s="57"/>
      <c r="T126" s="57"/>
    </row>
  </sheetData>
  <mergeCells count="1">
    <mergeCell ref="J2:J3"/>
  </mergeCells>
  <phoneticPr fontId="17" type="noConversion"/>
  <conditionalFormatting sqref="A126 C126 T126">
    <cfRule type="iconSet" priority="1">
      <iconSet iconSet="5Rating">
        <cfvo type="percent" val="0"/>
        <cfvo type="percent" val="20"/>
        <cfvo type="percent" val="40"/>
        <cfvo type="percent" val="60"/>
        <cfvo type="percent" val="80"/>
      </iconSet>
    </cfRule>
  </conditionalFormatting>
  <conditionalFormatting sqref="K2">
    <cfRule type="iconSet" priority="4">
      <iconSet iconSet="5Rating" reverse="1">
        <cfvo type="percent" val="0"/>
        <cfvo type="percent" val="20"/>
        <cfvo type="percent" val="40"/>
        <cfvo type="percent" val="60"/>
        <cfvo type="percent" val="80"/>
      </iconSet>
    </cfRule>
  </conditionalFormatting>
  <conditionalFormatting sqref="L2:Q2">
    <cfRule type="iconSet" priority="7">
      <iconSet iconSet="5Rating">
        <cfvo type="percent" val="0"/>
        <cfvo type="percent" val="20"/>
        <cfvo type="percent" val="40"/>
        <cfvo type="percent" val="60"/>
        <cfvo type="percent" val="80"/>
      </iconSet>
    </cfRule>
  </conditionalFormatting>
  <conditionalFormatting sqref="W1:X1 R1:S1 U1">
    <cfRule type="iconSet" priority="9">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EB002-A91E-4AEC-95D0-DCF064EE0BB5}">
  <dimension ref="A1:X66"/>
  <sheetViews>
    <sheetView tabSelected="1" workbookViewId="0">
      <selection activeCell="Q2" sqref="Q2"/>
    </sheetView>
  </sheetViews>
  <sheetFormatPr baseColWidth="10" defaultColWidth="7.5703125" defaultRowHeight="15" x14ac:dyDescent="0.25"/>
  <cols>
    <col min="1" max="1" width="34.5703125" style="55" customWidth="1"/>
    <col min="2" max="2" width="18.7109375" style="55" customWidth="1"/>
    <col min="3" max="3" width="18.7109375" style="1" customWidth="1"/>
    <col min="4" max="4" width="24" style="18" customWidth="1"/>
    <col min="5" max="5" width="22" style="18" customWidth="1"/>
    <col min="6" max="7" width="23.42578125" style="18" customWidth="1"/>
    <col min="8" max="8" width="14" style="18" customWidth="1"/>
    <col min="9" max="11" width="8" style="1" bestFit="1" customWidth="1"/>
    <col min="12" max="12" width="9" style="1" bestFit="1" customWidth="1"/>
    <col min="13" max="15" width="8" style="1" bestFit="1" customWidth="1"/>
    <col min="16" max="16384" width="7.5703125" style="1"/>
  </cols>
  <sheetData>
    <row r="1" spans="1:24" ht="36.75" customHeight="1" thickBot="1" x14ac:dyDescent="0.55000000000000004">
      <c r="A1" s="58" t="s">
        <v>1073</v>
      </c>
      <c r="B1" s="12"/>
    </row>
    <row r="2" spans="1:24" s="11" customFormat="1" ht="34.5" customHeight="1" x14ac:dyDescent="0.45">
      <c r="A2" s="11" t="s">
        <v>143</v>
      </c>
      <c r="B2" s="11" t="s">
        <v>1069</v>
      </c>
      <c r="C2" s="11" t="s">
        <v>1071</v>
      </c>
      <c r="D2" s="45" t="s">
        <v>1014</v>
      </c>
      <c r="E2" s="45" t="s">
        <v>1015</v>
      </c>
      <c r="F2" s="45"/>
      <c r="G2" s="45"/>
      <c r="H2" s="45"/>
      <c r="I2" s="45"/>
      <c r="J2" s="45"/>
      <c r="K2" s="45"/>
      <c r="L2" s="45"/>
      <c r="M2" s="45"/>
      <c r="N2" s="45"/>
      <c r="O2" s="45"/>
      <c r="P2" s="45"/>
      <c r="Q2" s="56"/>
      <c r="R2" s="33"/>
      <c r="S2" s="34"/>
      <c r="T2" s="32"/>
      <c r="U2" s="33"/>
      <c r="V2" s="33"/>
      <c r="W2" s="34"/>
      <c r="X2" s="30"/>
    </row>
    <row r="3" spans="1:24" ht="30" customHeight="1" x14ac:dyDescent="0.25">
      <c r="A3" s="1" t="s">
        <v>189</v>
      </c>
      <c r="B3" s="68" t="s">
        <v>1072</v>
      </c>
      <c r="C3" s="69"/>
      <c r="I3" s="18"/>
      <c r="J3" s="18"/>
      <c r="K3" s="18"/>
      <c r="L3" s="18"/>
      <c r="M3" s="18"/>
      <c r="N3" s="18"/>
      <c r="O3" s="18"/>
      <c r="P3" s="18"/>
    </row>
    <row r="4" spans="1:24" ht="15" customHeight="1" x14ac:dyDescent="0.25">
      <c r="I4" s="18"/>
      <c r="J4" s="18"/>
      <c r="K4" s="18"/>
      <c r="L4" s="18"/>
      <c r="M4" s="18"/>
      <c r="N4" s="18"/>
      <c r="O4" s="18"/>
      <c r="P4" s="18"/>
    </row>
    <row r="5" spans="1:24" ht="15" customHeight="1" x14ac:dyDescent="0.25">
      <c r="A5" s="1"/>
      <c r="B5" s="1"/>
      <c r="D5" s="1"/>
      <c r="E5" s="1"/>
      <c r="I5" s="18"/>
      <c r="J5" s="18"/>
      <c r="K5" s="18"/>
      <c r="L5" s="18"/>
      <c r="M5" s="18"/>
      <c r="N5" s="18"/>
      <c r="O5" s="18"/>
      <c r="P5" s="18"/>
    </row>
    <row r="6" spans="1:24" x14ac:dyDescent="0.25">
      <c r="A6" s="1" t="s">
        <v>1074</v>
      </c>
      <c r="B6" s="1" t="s">
        <v>1111</v>
      </c>
      <c r="D6" s="18" t="s">
        <v>1075</v>
      </c>
      <c r="E6" s="18" t="s">
        <v>1075</v>
      </c>
    </row>
    <row r="7" spans="1:24" x14ac:dyDescent="0.25">
      <c r="A7" s="1" t="s">
        <v>1076</v>
      </c>
      <c r="B7" s="1" t="s">
        <v>1110</v>
      </c>
      <c r="D7" s="1" t="s">
        <v>1083</v>
      </c>
      <c r="E7" s="1"/>
    </row>
    <row r="8" spans="1:24" x14ac:dyDescent="0.25">
      <c r="A8" s="1" t="s">
        <v>1079</v>
      </c>
      <c r="B8" s="1" t="s">
        <v>1112</v>
      </c>
      <c r="D8" s="1" t="s">
        <v>1084</v>
      </c>
      <c r="E8" s="1" t="s">
        <v>1064</v>
      </c>
    </row>
    <row r="9" spans="1:24" x14ac:dyDescent="0.25">
      <c r="A9" s="1" t="s">
        <v>1077</v>
      </c>
      <c r="B9" s="1" t="s">
        <v>1114</v>
      </c>
      <c r="D9" s="1" t="s">
        <v>1085</v>
      </c>
      <c r="E9" s="1" t="s">
        <v>1086</v>
      </c>
      <c r="F9" s="1"/>
      <c r="G9" s="1"/>
      <c r="H9" s="18" t="s">
        <v>1115</v>
      </c>
    </row>
    <row r="10" spans="1:24" x14ac:dyDescent="0.25">
      <c r="A10" s="1" t="s">
        <v>1078</v>
      </c>
      <c r="B10" s="1" t="s">
        <v>1113</v>
      </c>
      <c r="D10" s="1" t="s">
        <v>1087</v>
      </c>
      <c r="E10" s="1" t="s">
        <v>1088</v>
      </c>
    </row>
    <row r="11" spans="1:24" x14ac:dyDescent="0.25">
      <c r="A11" s="1" t="s">
        <v>1081</v>
      </c>
      <c r="B11" s="1" t="s">
        <v>1151</v>
      </c>
      <c r="D11" s="1" t="s">
        <v>116</v>
      </c>
      <c r="E11" s="1" t="s">
        <v>1089</v>
      </c>
    </row>
    <row r="12" spans="1:24" x14ac:dyDescent="0.25">
      <c r="A12" s="1" t="s">
        <v>1080</v>
      </c>
      <c r="B12" s="1" t="s">
        <v>1152</v>
      </c>
      <c r="D12" s="1" t="s">
        <v>1090</v>
      </c>
      <c r="E12" s="1" t="s">
        <v>983</v>
      </c>
      <c r="H12" s="18" t="s">
        <v>1116</v>
      </c>
    </row>
    <row r="13" spans="1:24" x14ac:dyDescent="0.25">
      <c r="A13" s="1" t="s">
        <v>1082</v>
      </c>
      <c r="B13" s="1" t="s">
        <v>1117</v>
      </c>
      <c r="D13" s="1" t="s">
        <v>1091</v>
      </c>
      <c r="E13" s="1" t="s">
        <v>1091</v>
      </c>
    </row>
    <row r="14" spans="1:24" x14ac:dyDescent="0.25">
      <c r="A14" s="1"/>
      <c r="B14" s="1"/>
      <c r="D14" s="1"/>
      <c r="E14" s="1"/>
    </row>
    <row r="15" spans="1:24" x14ac:dyDescent="0.25">
      <c r="A15" s="1"/>
      <c r="B15" s="1"/>
      <c r="D15" s="1"/>
      <c r="E15" s="1"/>
    </row>
    <row r="16" spans="1:24" x14ac:dyDescent="0.25">
      <c r="A16" s="1"/>
      <c r="B16" s="1"/>
      <c r="D16" s="1"/>
      <c r="E16" s="1"/>
    </row>
    <row r="17" spans="1:7" x14ac:dyDescent="0.25">
      <c r="A17" s="1"/>
      <c r="B17" s="1"/>
      <c r="D17" s="1"/>
      <c r="E17" s="1"/>
    </row>
    <row r="18" spans="1:7" x14ac:dyDescent="0.25">
      <c r="A18" s="1"/>
      <c r="B18" s="1"/>
      <c r="D18" s="1"/>
      <c r="E18" s="1"/>
    </row>
    <row r="19" spans="1:7" ht="33.75" x14ac:dyDescent="0.5">
      <c r="A19" s="58" t="s">
        <v>1108</v>
      </c>
      <c r="B19" s="12"/>
    </row>
    <row r="20" spans="1:7" ht="28.5" x14ac:dyDescent="0.45">
      <c r="A20" s="11" t="s">
        <v>143</v>
      </c>
      <c r="B20" s="11" t="s">
        <v>1092</v>
      </c>
      <c r="C20" s="11"/>
      <c r="D20" s="45" t="s">
        <v>1014</v>
      </c>
      <c r="E20" s="45" t="s">
        <v>1015</v>
      </c>
      <c r="F20" s="45" t="s">
        <v>1093</v>
      </c>
      <c r="G20" s="54" t="s">
        <v>1126</v>
      </c>
    </row>
    <row r="21" spans="1:7" ht="44.25" customHeight="1" x14ac:dyDescent="0.45">
      <c r="A21" s="11"/>
      <c r="B21" s="11"/>
      <c r="C21" s="11"/>
      <c r="D21" s="45"/>
      <c r="E21" s="45"/>
      <c r="F21" s="60" t="s">
        <v>1094</v>
      </c>
      <c r="G21" s="60" t="s">
        <v>1127</v>
      </c>
    </row>
    <row r="23" spans="1:7" x14ac:dyDescent="0.25">
      <c r="A23" s="1" t="s">
        <v>188</v>
      </c>
      <c r="B23" s="1" t="s">
        <v>1074</v>
      </c>
      <c r="D23" s="18" t="s">
        <v>1118</v>
      </c>
      <c r="E23" s="18" t="s">
        <v>383</v>
      </c>
      <c r="F23" s="18" t="s">
        <v>639</v>
      </c>
      <c r="G23" s="18">
        <v>90</v>
      </c>
    </row>
    <row r="24" spans="1:7" x14ac:dyDescent="0.25">
      <c r="A24" s="1" t="s">
        <v>1096</v>
      </c>
      <c r="B24" s="1" t="s">
        <v>1074</v>
      </c>
      <c r="D24" s="1" t="s">
        <v>1119</v>
      </c>
      <c r="E24" s="1" t="s">
        <v>396</v>
      </c>
    </row>
    <row r="25" spans="1:7" x14ac:dyDescent="0.25">
      <c r="A25" s="1" t="s">
        <v>1097</v>
      </c>
      <c r="B25" s="1" t="s">
        <v>1074</v>
      </c>
      <c r="D25" s="1" t="s">
        <v>1121</v>
      </c>
      <c r="E25" s="1" t="s">
        <v>1122</v>
      </c>
      <c r="F25" s="18" t="s">
        <v>639</v>
      </c>
      <c r="G25" s="18">
        <v>75</v>
      </c>
    </row>
    <row r="26" spans="1:7" x14ac:dyDescent="0.25">
      <c r="A26" s="1" t="s">
        <v>1098</v>
      </c>
      <c r="B26" s="1" t="s">
        <v>1074</v>
      </c>
      <c r="D26" s="1" t="s">
        <v>1123</v>
      </c>
      <c r="E26" s="1" t="s">
        <v>1124</v>
      </c>
      <c r="F26" s="18" t="s">
        <v>639</v>
      </c>
      <c r="G26" s="18">
        <v>75</v>
      </c>
    </row>
    <row r="27" spans="1:7" x14ac:dyDescent="0.25">
      <c r="A27" s="1" t="s">
        <v>1099</v>
      </c>
      <c r="B27" s="1" t="s">
        <v>1074</v>
      </c>
      <c r="D27" s="1" t="s">
        <v>1125</v>
      </c>
      <c r="E27" s="1" t="s">
        <v>914</v>
      </c>
      <c r="F27" s="18" t="s">
        <v>639</v>
      </c>
      <c r="G27" s="18">
        <v>75</v>
      </c>
    </row>
    <row r="28" spans="1:7" x14ac:dyDescent="0.25">
      <c r="A28" s="1"/>
      <c r="B28" s="1"/>
      <c r="D28" s="1"/>
      <c r="E28" s="1"/>
    </row>
    <row r="29" spans="1:7" x14ac:dyDescent="0.25">
      <c r="A29" s="1" t="s">
        <v>1100</v>
      </c>
      <c r="B29" s="1" t="s">
        <v>1080</v>
      </c>
      <c r="D29" s="1" t="s">
        <v>1128</v>
      </c>
      <c r="E29" s="1" t="s">
        <v>1128</v>
      </c>
    </row>
    <row r="30" spans="1:7" x14ac:dyDescent="0.25">
      <c r="A30" s="1"/>
      <c r="B30" s="1"/>
      <c r="D30" s="1"/>
      <c r="E30" s="1"/>
    </row>
    <row r="31" spans="1:7" x14ac:dyDescent="0.25">
      <c r="A31" s="1" t="s">
        <v>1131</v>
      </c>
      <c r="B31" s="1" t="s">
        <v>1076</v>
      </c>
      <c r="D31" s="1" t="s">
        <v>1132</v>
      </c>
      <c r="E31" s="1" t="s">
        <v>1132</v>
      </c>
    </row>
    <row r="32" spans="1:7" x14ac:dyDescent="0.25">
      <c r="A32" s="1" t="s">
        <v>1101</v>
      </c>
      <c r="B32" s="1" t="s">
        <v>1076</v>
      </c>
      <c r="D32" s="1" t="s">
        <v>403</v>
      </c>
      <c r="E32" s="1" t="s">
        <v>403</v>
      </c>
    </row>
    <row r="33" spans="1:8" x14ac:dyDescent="0.25">
      <c r="A33" s="1" t="s">
        <v>1102</v>
      </c>
      <c r="B33" s="1" t="s">
        <v>1076</v>
      </c>
      <c r="D33" s="1" t="s">
        <v>1133</v>
      </c>
      <c r="E33" s="1" t="s">
        <v>1140</v>
      </c>
    </row>
    <row r="34" spans="1:8" x14ac:dyDescent="0.25">
      <c r="B34" s="1"/>
      <c r="D34" s="1"/>
      <c r="E34" s="1"/>
    </row>
    <row r="35" spans="1:8" x14ac:dyDescent="0.25">
      <c r="A35" s="1" t="s">
        <v>1106</v>
      </c>
      <c r="B35" s="1" t="s">
        <v>1079</v>
      </c>
      <c r="D35" s="1" t="s">
        <v>1084</v>
      </c>
      <c r="E35" s="1" t="s">
        <v>1064</v>
      </c>
    </row>
    <row r="36" spans="1:8" x14ac:dyDescent="0.25">
      <c r="A36" s="1"/>
      <c r="B36" s="1"/>
      <c r="D36" s="1"/>
      <c r="E36" s="1"/>
    </row>
    <row r="37" spans="1:8" x14ac:dyDescent="0.25">
      <c r="A37" s="1" t="s">
        <v>1137</v>
      </c>
      <c r="B37" s="1" t="s">
        <v>1077</v>
      </c>
      <c r="D37" s="1" t="s">
        <v>1085</v>
      </c>
      <c r="E37" s="1" t="s">
        <v>1086</v>
      </c>
    </row>
    <row r="38" spans="1:8" x14ac:dyDescent="0.25">
      <c r="A38" s="1" t="s">
        <v>1105</v>
      </c>
      <c r="B38" s="1" t="s">
        <v>1077</v>
      </c>
      <c r="D38" s="1" t="s">
        <v>761</v>
      </c>
      <c r="E38" s="1" t="s">
        <v>1139</v>
      </c>
    </row>
    <row r="39" spans="1:8" x14ac:dyDescent="0.25">
      <c r="A39" s="1" t="s">
        <v>1141</v>
      </c>
      <c r="B39" s="1" t="s">
        <v>1077</v>
      </c>
      <c r="D39" s="1" t="s">
        <v>1142</v>
      </c>
      <c r="E39" s="1" t="s">
        <v>1143</v>
      </c>
      <c r="F39" s="1"/>
      <c r="G39" s="1"/>
      <c r="H39" s="1"/>
    </row>
    <row r="40" spans="1:8" x14ac:dyDescent="0.25">
      <c r="A40" s="1"/>
      <c r="B40" s="1"/>
      <c r="D40" s="1"/>
      <c r="E40" s="1"/>
      <c r="H40" s="1"/>
    </row>
    <row r="41" spans="1:8" x14ac:dyDescent="0.25">
      <c r="A41" s="1" t="s">
        <v>189</v>
      </c>
      <c r="B41" s="1" t="s">
        <v>1078</v>
      </c>
      <c r="D41" s="1" t="s">
        <v>1087</v>
      </c>
      <c r="E41" s="1" t="s">
        <v>1088</v>
      </c>
      <c r="H41" s="1"/>
    </row>
    <row r="42" spans="1:8" x14ac:dyDescent="0.25">
      <c r="A42" s="1"/>
      <c r="B42" s="1"/>
      <c r="D42" s="1"/>
      <c r="E42" s="1"/>
      <c r="H42" s="1"/>
    </row>
    <row r="43" spans="1:8" x14ac:dyDescent="0.25">
      <c r="A43" s="1" t="s">
        <v>1103</v>
      </c>
      <c r="B43" s="1" t="s">
        <v>1081</v>
      </c>
      <c r="D43" s="1" t="s">
        <v>116</v>
      </c>
      <c r="E43" s="1" t="s">
        <v>1146</v>
      </c>
      <c r="H43" s="1"/>
    </row>
    <row r="44" spans="1:8" x14ac:dyDescent="0.25">
      <c r="A44" s="1" t="s">
        <v>1104</v>
      </c>
      <c r="B44" s="1" t="s">
        <v>1081</v>
      </c>
      <c r="D44" s="1" t="s">
        <v>1145</v>
      </c>
      <c r="E44" s="1" t="s">
        <v>1147</v>
      </c>
      <c r="H44" s="1"/>
    </row>
    <row r="45" spans="1:8" x14ac:dyDescent="0.25">
      <c r="A45" s="1"/>
      <c r="B45" s="1"/>
      <c r="D45" s="1"/>
      <c r="E45" s="1"/>
      <c r="H45" s="1"/>
    </row>
    <row r="46" spans="1:8" x14ac:dyDescent="0.25">
      <c r="A46" s="1" t="s">
        <v>422</v>
      </c>
      <c r="B46" s="1" t="s">
        <v>1082</v>
      </c>
      <c r="D46" s="18" t="s">
        <v>414</v>
      </c>
      <c r="E46" s="18" t="s">
        <v>414</v>
      </c>
      <c r="H46" s="1"/>
    </row>
    <row r="47" spans="1:8" x14ac:dyDescent="0.25">
      <c r="A47" s="1" t="s">
        <v>1107</v>
      </c>
      <c r="B47" s="1" t="s">
        <v>1082</v>
      </c>
      <c r="D47" s="1" t="s">
        <v>136</v>
      </c>
      <c r="E47" s="1" t="s">
        <v>1149</v>
      </c>
      <c r="H47" s="1"/>
    </row>
    <row r="48" spans="1:8" x14ac:dyDescent="0.25">
      <c r="A48" s="1" t="s">
        <v>1148</v>
      </c>
      <c r="B48" s="1" t="s">
        <v>1082</v>
      </c>
      <c r="D48" s="1" t="s">
        <v>1091</v>
      </c>
      <c r="E48" s="1" t="s">
        <v>1091</v>
      </c>
      <c r="H48" s="1"/>
    </row>
    <row r="49" spans="1:8" x14ac:dyDescent="0.25">
      <c r="A49" s="1"/>
      <c r="B49" s="1"/>
      <c r="D49" s="1"/>
      <c r="E49" s="1"/>
      <c r="H49" s="1"/>
    </row>
    <row r="50" spans="1:8" x14ac:dyDescent="0.25">
      <c r="A50" s="1"/>
      <c r="B50" s="1"/>
      <c r="D50" s="1"/>
      <c r="E50" s="1"/>
      <c r="F50" s="1"/>
      <c r="G50" s="1"/>
      <c r="H50" s="1"/>
    </row>
    <row r="51" spans="1:8" x14ac:dyDescent="0.25">
      <c r="A51" s="1"/>
      <c r="B51" s="1"/>
      <c r="D51" s="1"/>
      <c r="E51" s="1"/>
      <c r="F51" s="1"/>
      <c r="G51" s="1"/>
      <c r="H51" s="1"/>
    </row>
    <row r="52" spans="1:8" x14ac:dyDescent="0.25">
      <c r="A52" s="1"/>
      <c r="B52" s="1"/>
      <c r="D52" s="1"/>
      <c r="E52" s="1"/>
      <c r="H52" s="1"/>
    </row>
    <row r="53" spans="1:8" x14ac:dyDescent="0.25">
      <c r="A53" s="1"/>
      <c r="B53" s="1"/>
      <c r="D53" s="1"/>
      <c r="E53" s="1"/>
      <c r="H53" s="1"/>
    </row>
    <row r="54" spans="1:8" x14ac:dyDescent="0.25">
      <c r="A54" s="1"/>
      <c r="B54" s="1"/>
      <c r="D54" s="1"/>
      <c r="E54" s="1"/>
      <c r="F54" s="1"/>
      <c r="G54" s="1"/>
      <c r="H54" s="1"/>
    </row>
    <row r="55" spans="1:8" x14ac:dyDescent="0.25">
      <c r="A55" s="1"/>
      <c r="B55" s="1"/>
      <c r="D55" s="1"/>
      <c r="E55" s="1"/>
    </row>
    <row r="56" spans="1:8" x14ac:dyDescent="0.25">
      <c r="A56" s="1"/>
      <c r="B56" s="1"/>
      <c r="D56" s="1"/>
      <c r="E56" s="1"/>
    </row>
    <row r="57" spans="1:8" x14ac:dyDescent="0.25">
      <c r="A57" s="1"/>
      <c r="B57" s="1"/>
      <c r="D57" s="1"/>
      <c r="E57" s="1"/>
    </row>
    <row r="58" spans="1:8" x14ac:dyDescent="0.25">
      <c r="A58" s="1"/>
    </row>
    <row r="59" spans="1:8" x14ac:dyDescent="0.25">
      <c r="A59" s="1"/>
      <c r="B59" s="1"/>
      <c r="D59" s="1"/>
      <c r="E59" s="1"/>
    </row>
    <row r="60" spans="1:8" x14ac:dyDescent="0.25">
      <c r="A60" s="1"/>
    </row>
    <row r="61" spans="1:8" x14ac:dyDescent="0.25">
      <c r="A61" s="1"/>
    </row>
    <row r="62" spans="1:8" x14ac:dyDescent="0.25">
      <c r="A62" s="1"/>
    </row>
    <row r="63" spans="1:8" x14ac:dyDescent="0.25">
      <c r="A63" s="1"/>
    </row>
    <row r="64" spans="1:8" x14ac:dyDescent="0.25">
      <c r="A64" s="1"/>
    </row>
    <row r="65" spans="1:5" ht="15.75" thickBot="1" x14ac:dyDescent="0.3"/>
    <row r="66" spans="1:5" ht="28.5" x14ac:dyDescent="0.45">
      <c r="A66" s="56" t="s">
        <v>190</v>
      </c>
      <c r="B66" s="1"/>
      <c r="D66" s="1"/>
      <c r="E66" s="1"/>
    </row>
  </sheetData>
  <mergeCells count="1">
    <mergeCell ref="B3:C3"/>
  </mergeCells>
  <conditionalFormatting sqref="A66">
    <cfRule type="iconSet" priority="10">
      <iconSet iconSet="5Rating">
        <cfvo type="percent" val="0"/>
        <cfvo type="percent" val="20"/>
        <cfvo type="percent" val="40"/>
        <cfvo type="percent" val="60"/>
        <cfvo type="percent" val="80"/>
      </iconSet>
    </cfRule>
  </conditionalFormatting>
  <conditionalFormatting sqref="T2:U2 Q2">
    <cfRule type="iconSet" priority="4">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2D196-CE0D-4FC4-B594-4D58D173DB05}">
  <dimension ref="A1:C18"/>
  <sheetViews>
    <sheetView workbookViewId="0"/>
  </sheetViews>
  <sheetFormatPr baseColWidth="10" defaultColWidth="13.85546875" defaultRowHeight="15" x14ac:dyDescent="0.25"/>
  <cols>
    <col min="1" max="1" width="42.140625" style="1" customWidth="1"/>
    <col min="2" max="2" width="17.85546875" style="18" customWidth="1"/>
    <col min="3" max="3" width="81" style="1" customWidth="1"/>
    <col min="4" max="16384" width="13.85546875" style="1"/>
  </cols>
  <sheetData>
    <row r="1" spans="1:3" x14ac:dyDescent="0.25">
      <c r="A1" s="42" t="s">
        <v>642</v>
      </c>
      <c r="B1" s="43" t="s">
        <v>641</v>
      </c>
      <c r="C1" s="44" t="s">
        <v>190</v>
      </c>
    </row>
    <row r="3" spans="1:3" x14ac:dyDescent="0.25">
      <c r="A3" s="1" t="s">
        <v>634</v>
      </c>
      <c r="B3" s="18">
        <v>1000</v>
      </c>
      <c r="C3" s="1" t="s">
        <v>637</v>
      </c>
    </row>
    <row r="5" spans="1:3" x14ac:dyDescent="0.25">
      <c r="A5" s="1" t="s">
        <v>635</v>
      </c>
      <c r="B5" s="18">
        <v>10</v>
      </c>
    </row>
    <row r="6" spans="1:3" x14ac:dyDescent="0.25">
      <c r="A6" s="1" t="s">
        <v>636</v>
      </c>
      <c r="B6" s="18">
        <v>10</v>
      </c>
    </row>
    <row r="9" spans="1:3" x14ac:dyDescent="0.25">
      <c r="A9" s="1" t="s">
        <v>640</v>
      </c>
      <c r="B9" s="18">
        <v>10</v>
      </c>
      <c r="C9" s="1" t="s">
        <v>646</v>
      </c>
    </row>
    <row r="10" spans="1:3" x14ac:dyDescent="0.25">
      <c r="A10" s="1" t="s">
        <v>647</v>
      </c>
      <c r="B10" s="18" t="s">
        <v>639</v>
      </c>
    </row>
    <row r="11" spans="1:3" x14ac:dyDescent="0.25">
      <c r="A11" s="1" t="s">
        <v>648</v>
      </c>
      <c r="B11" s="18" t="s">
        <v>639</v>
      </c>
    </row>
    <row r="12" spans="1:3" x14ac:dyDescent="0.25">
      <c r="A12" s="1" t="s">
        <v>649</v>
      </c>
      <c r="B12" s="18" t="s">
        <v>639</v>
      </c>
    </row>
    <row r="14" spans="1:3" x14ac:dyDescent="0.25">
      <c r="A14" s="1" t="s">
        <v>638</v>
      </c>
      <c r="B14" s="18" t="s">
        <v>639</v>
      </c>
      <c r="C14" s="1" t="s">
        <v>650</v>
      </c>
    </row>
    <row r="18" spans="1:1" x14ac:dyDescent="0.25">
      <c r="A18" s="44" t="s">
        <v>190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B8AE4-0FD4-4126-AACD-9736F4C81F06}">
  <dimension ref="A1:M49"/>
  <sheetViews>
    <sheetView workbookViewId="0"/>
  </sheetViews>
  <sheetFormatPr baseColWidth="10" defaultColWidth="13.85546875" defaultRowHeight="15" x14ac:dyDescent="0.25"/>
  <cols>
    <col min="1" max="1" width="41.85546875" style="10" customWidth="1"/>
    <col min="2" max="12" width="13.85546875" style="1"/>
    <col min="13" max="13" width="119.7109375" style="1" customWidth="1"/>
    <col min="14" max="16384" width="13.85546875" style="1"/>
  </cols>
  <sheetData>
    <row r="1" spans="1:13" x14ac:dyDescent="0.25">
      <c r="A1" s="10" t="s">
        <v>623</v>
      </c>
      <c r="B1" s="1" t="s">
        <v>625</v>
      </c>
      <c r="C1" s="1" t="s">
        <v>651</v>
      </c>
      <c r="D1" s="1" t="s">
        <v>626</v>
      </c>
      <c r="F1" s="1" t="s">
        <v>653</v>
      </c>
      <c r="G1" s="1" t="s">
        <v>654</v>
      </c>
      <c r="H1" s="1" t="s">
        <v>633</v>
      </c>
      <c r="I1" s="1" t="s">
        <v>652</v>
      </c>
      <c r="K1" s="1" t="s">
        <v>627</v>
      </c>
      <c r="M1" s="1" t="s">
        <v>190</v>
      </c>
    </row>
    <row r="2" spans="1:13" x14ac:dyDescent="0.25">
      <c r="A2" s="10" t="s">
        <v>624</v>
      </c>
      <c r="B2" s="1" t="s">
        <v>631</v>
      </c>
      <c r="C2" s="1" t="s">
        <v>629</v>
      </c>
      <c r="D2" s="1" t="s">
        <v>630</v>
      </c>
      <c r="F2" s="1" t="s">
        <v>628</v>
      </c>
      <c r="G2" s="1" t="s">
        <v>628</v>
      </c>
      <c r="H2" s="1" t="s">
        <v>632</v>
      </c>
      <c r="I2" s="1" t="s">
        <v>632</v>
      </c>
      <c r="K2" s="1" t="s">
        <v>632</v>
      </c>
      <c r="M2" s="1" t="s">
        <v>645</v>
      </c>
    </row>
    <row r="3" spans="1:13" x14ac:dyDescent="0.25">
      <c r="A3" s="10" t="s">
        <v>643</v>
      </c>
      <c r="B3" s="1">
        <v>0.5</v>
      </c>
      <c r="C3" s="1">
        <v>0</v>
      </c>
      <c r="D3" s="1">
        <v>0.2</v>
      </c>
      <c r="F3" s="1">
        <v>0.1</v>
      </c>
      <c r="G3" s="1">
        <v>0.1</v>
      </c>
      <c r="H3" s="1">
        <v>0</v>
      </c>
      <c r="I3" s="1">
        <v>0</v>
      </c>
      <c r="K3" s="1">
        <v>0.1</v>
      </c>
      <c r="M3" s="1" t="s">
        <v>644</v>
      </c>
    </row>
    <row r="5" spans="1:13" x14ac:dyDescent="0.25">
      <c r="A5" s="10" t="s">
        <v>655</v>
      </c>
      <c r="B5" s="1">
        <v>350</v>
      </c>
      <c r="C5" s="1">
        <v>500</v>
      </c>
      <c r="D5" s="1">
        <v>350</v>
      </c>
      <c r="F5" s="1">
        <v>250</v>
      </c>
      <c r="G5" s="1">
        <v>300</v>
      </c>
      <c r="H5" s="1">
        <v>150</v>
      </c>
      <c r="I5" s="1">
        <v>75</v>
      </c>
      <c r="K5" s="1">
        <v>150</v>
      </c>
    </row>
    <row r="6" spans="1:13" x14ac:dyDescent="0.25">
      <c r="A6" s="10" t="s">
        <v>656</v>
      </c>
      <c r="B6" s="1">
        <v>1000</v>
      </c>
      <c r="C6" s="1">
        <v>1000</v>
      </c>
      <c r="D6" s="1">
        <v>650</v>
      </c>
      <c r="F6" s="1">
        <v>350</v>
      </c>
      <c r="G6" s="1">
        <v>400</v>
      </c>
      <c r="H6" s="1">
        <v>250</v>
      </c>
      <c r="I6" s="1">
        <v>125</v>
      </c>
      <c r="K6" s="1">
        <v>250</v>
      </c>
    </row>
    <row r="8" spans="1:13" x14ac:dyDescent="0.25">
      <c r="A8" s="10" t="s">
        <v>784</v>
      </c>
    </row>
    <row r="9" spans="1:13" x14ac:dyDescent="0.25">
      <c r="A9" s="10" t="s">
        <v>657</v>
      </c>
      <c r="B9" s="1">
        <v>0</v>
      </c>
      <c r="C9" s="1">
        <v>8</v>
      </c>
      <c r="D9" s="1">
        <v>0</v>
      </c>
      <c r="F9" s="1">
        <v>0</v>
      </c>
      <c r="G9" s="1">
        <v>0</v>
      </c>
      <c r="H9" s="1">
        <v>0</v>
      </c>
      <c r="I9" s="1">
        <v>0</v>
      </c>
      <c r="K9" s="1">
        <v>0</v>
      </c>
    </row>
    <row r="10" spans="1:13" x14ac:dyDescent="0.25">
      <c r="A10" s="10" t="s">
        <v>658</v>
      </c>
      <c r="B10" s="1">
        <v>0</v>
      </c>
      <c r="C10" s="1">
        <v>12</v>
      </c>
      <c r="D10" s="1">
        <v>0</v>
      </c>
      <c r="F10" s="1">
        <v>0</v>
      </c>
      <c r="G10" s="1">
        <v>0</v>
      </c>
      <c r="H10" s="1">
        <v>0</v>
      </c>
      <c r="I10" s="1">
        <v>0</v>
      </c>
      <c r="K10" s="1">
        <v>0</v>
      </c>
    </row>
    <row r="13" spans="1:13" x14ac:dyDescent="0.25">
      <c r="A13" s="10" t="s">
        <v>783</v>
      </c>
    </row>
    <row r="14" spans="1:13" x14ac:dyDescent="0.25">
      <c r="A14" s="10" t="s">
        <v>772</v>
      </c>
      <c r="B14" s="1">
        <v>0</v>
      </c>
      <c r="C14" s="1">
        <v>0</v>
      </c>
      <c r="D14" s="1">
        <v>0</v>
      </c>
      <c r="F14" s="1">
        <v>0</v>
      </c>
      <c r="G14" s="1">
        <v>0</v>
      </c>
      <c r="H14" s="1">
        <v>0</v>
      </c>
      <c r="I14" s="1">
        <v>0</v>
      </c>
      <c r="K14" s="1">
        <v>0</v>
      </c>
    </row>
    <row r="15" spans="1:13" x14ac:dyDescent="0.25">
      <c r="A15" s="10" t="s">
        <v>773</v>
      </c>
      <c r="B15" s="1">
        <v>0.95550000000000002</v>
      </c>
      <c r="C15" s="1">
        <v>0.96099999999999997</v>
      </c>
      <c r="D15" s="1">
        <v>0.91769999999999996</v>
      </c>
      <c r="F15" s="1">
        <v>0.95650000000000002</v>
      </c>
      <c r="G15" s="1">
        <v>0.92999999999999994</v>
      </c>
      <c r="H15" s="1">
        <v>0.95650000000000002</v>
      </c>
      <c r="I15" s="1">
        <v>0.95650000000000002</v>
      </c>
      <c r="K15" s="1">
        <v>0.95650000000000002</v>
      </c>
    </row>
    <row r="16" spans="1:13" x14ac:dyDescent="0.25">
      <c r="A16" s="10" t="s">
        <v>774</v>
      </c>
      <c r="B16" s="1">
        <v>5.0000000000000001E-3</v>
      </c>
      <c r="C16" s="1">
        <v>5.0000000000000001E-3</v>
      </c>
      <c r="D16" s="1">
        <v>0.05</v>
      </c>
      <c r="F16" s="1">
        <v>5.0000000000000001E-3</v>
      </c>
      <c r="G16" s="1">
        <v>5.0000000000000001E-3</v>
      </c>
      <c r="H16" s="1">
        <v>5.0000000000000001E-3</v>
      </c>
      <c r="I16" s="1">
        <v>5.0000000000000001E-3</v>
      </c>
      <c r="K16" s="1">
        <v>5.0000000000000001E-3</v>
      </c>
    </row>
    <row r="17" spans="1:12" x14ac:dyDescent="0.25">
      <c r="A17" s="10" t="s">
        <v>775</v>
      </c>
    </row>
    <row r="18" spans="1:12" x14ac:dyDescent="0.25">
      <c r="A18" s="10" t="s">
        <v>776</v>
      </c>
      <c r="B18" s="1">
        <v>5.0000000000000001E-4</v>
      </c>
      <c r="C18" s="1">
        <v>0</v>
      </c>
      <c r="D18" s="1">
        <v>2.9999999999999997E-4</v>
      </c>
      <c r="F18" s="1">
        <v>5.0000000000000001E-4</v>
      </c>
      <c r="G18" s="1">
        <v>1E-3</v>
      </c>
      <c r="H18" s="1">
        <v>5.0000000000000001E-4</v>
      </c>
      <c r="I18" s="1">
        <v>5.0000000000000001E-4</v>
      </c>
      <c r="K18" s="1">
        <v>5.0000000000000001E-4</v>
      </c>
    </row>
    <row r="19" spans="1:12" x14ac:dyDescent="0.25">
      <c r="A19" s="10" t="s">
        <v>777</v>
      </c>
      <c r="B19" s="1">
        <v>5.0000000000000001E-3</v>
      </c>
      <c r="C19" s="1">
        <v>0</v>
      </c>
      <c r="D19" s="1">
        <v>2E-3</v>
      </c>
      <c r="F19" s="1">
        <v>5.0000000000000001E-3</v>
      </c>
      <c r="G19" s="1">
        <v>8.0000000000000002E-3</v>
      </c>
      <c r="H19" s="1">
        <v>5.0000000000000001E-3</v>
      </c>
      <c r="I19" s="1">
        <v>5.0000000000000001E-3</v>
      </c>
      <c r="K19" s="1">
        <v>5.0000000000000001E-3</v>
      </c>
    </row>
    <row r="20" spans="1:12" x14ac:dyDescent="0.25">
      <c r="A20" s="10" t="s">
        <v>778</v>
      </c>
      <c r="B20" s="1">
        <v>0.01</v>
      </c>
      <c r="C20" s="1">
        <v>0.01</v>
      </c>
      <c r="D20" s="1">
        <v>5.0000000000000001E-3</v>
      </c>
      <c r="F20" s="1">
        <v>0.01</v>
      </c>
      <c r="G20" s="1">
        <v>0.02</v>
      </c>
      <c r="H20" s="1">
        <v>0.01</v>
      </c>
      <c r="I20" s="1">
        <v>0.01</v>
      </c>
      <c r="K20" s="1">
        <v>0.01</v>
      </c>
    </row>
    <row r="21" spans="1:12" x14ac:dyDescent="0.25">
      <c r="A21" s="10" t="s">
        <v>779</v>
      </c>
      <c r="B21" s="1">
        <v>0.02</v>
      </c>
      <c r="C21" s="1">
        <v>0.02</v>
      </c>
      <c r="D21" s="1">
        <v>0.01</v>
      </c>
      <c r="F21" s="1">
        <v>0.02</v>
      </c>
      <c r="G21" s="1">
        <v>0.03</v>
      </c>
      <c r="H21" s="1">
        <v>0.02</v>
      </c>
      <c r="I21" s="1">
        <v>0.02</v>
      </c>
      <c r="K21" s="1">
        <v>0.02</v>
      </c>
    </row>
    <row r="22" spans="1:12" x14ac:dyDescent="0.25">
      <c r="A22" s="10" t="s">
        <v>801</v>
      </c>
      <c r="B22" s="1">
        <v>1E-3</v>
      </c>
      <c r="C22" s="1">
        <v>1E-3</v>
      </c>
      <c r="D22" s="1">
        <v>3.0000000000000001E-3</v>
      </c>
      <c r="F22" s="1">
        <v>0</v>
      </c>
      <c r="G22" s="1">
        <v>0</v>
      </c>
      <c r="H22" s="1">
        <v>0</v>
      </c>
      <c r="I22" s="1">
        <v>0</v>
      </c>
      <c r="K22" s="1">
        <v>0</v>
      </c>
    </row>
    <row r="23" spans="1:12" x14ac:dyDescent="0.25">
      <c r="A23" s="10" t="s">
        <v>780</v>
      </c>
      <c r="B23" s="1">
        <v>1E-3</v>
      </c>
      <c r="C23" s="1">
        <v>1E-3</v>
      </c>
      <c r="D23" s="1">
        <v>5.0000000000000001E-3</v>
      </c>
      <c r="F23" s="1">
        <v>1E-3</v>
      </c>
      <c r="G23" s="1">
        <v>2E-3</v>
      </c>
      <c r="H23" s="1">
        <v>1E-3</v>
      </c>
      <c r="I23" s="1">
        <v>1E-3</v>
      </c>
      <c r="K23" s="1">
        <v>1E-3</v>
      </c>
    </row>
    <row r="24" spans="1:12" x14ac:dyDescent="0.25">
      <c r="A24" s="10" t="s">
        <v>781</v>
      </c>
      <c r="B24" s="1">
        <v>1E-3</v>
      </c>
      <c r="C24" s="1">
        <v>1E-3</v>
      </c>
      <c r="D24" s="1">
        <v>5.0000000000000001E-3</v>
      </c>
      <c r="F24" s="1">
        <v>1E-3</v>
      </c>
      <c r="G24" s="1">
        <v>2E-3</v>
      </c>
      <c r="H24" s="1">
        <v>1E-3</v>
      </c>
      <c r="I24" s="1">
        <v>1E-3</v>
      </c>
      <c r="K24" s="1">
        <v>1E-3</v>
      </c>
    </row>
    <row r="25" spans="1:12" x14ac:dyDescent="0.25">
      <c r="A25" s="10" t="s">
        <v>782</v>
      </c>
      <c r="B25" s="1">
        <v>1E-3</v>
      </c>
      <c r="C25" s="1">
        <v>1E-3</v>
      </c>
      <c r="D25" s="1">
        <v>2E-3</v>
      </c>
      <c r="F25" s="1">
        <v>1E-3</v>
      </c>
      <c r="G25" s="1">
        <v>2E-3</v>
      </c>
      <c r="H25" s="1">
        <v>1E-3</v>
      </c>
      <c r="I25" s="1">
        <v>1E-3</v>
      </c>
      <c r="K25" s="1">
        <v>1E-3</v>
      </c>
    </row>
    <row r="31" spans="1:12" x14ac:dyDescent="0.25">
      <c r="A31" s="24" t="s">
        <v>190</v>
      </c>
      <c r="B31" s="25"/>
      <c r="C31" s="25"/>
      <c r="D31" s="25"/>
      <c r="E31" s="25"/>
      <c r="F31" s="25"/>
      <c r="G31" s="25"/>
      <c r="H31" s="25"/>
      <c r="I31" s="25"/>
      <c r="J31" s="25"/>
      <c r="K31" s="25"/>
      <c r="L31" s="25"/>
    </row>
    <row r="32" spans="1:12" x14ac:dyDescent="0.25">
      <c r="B32" s="1" t="str">
        <f>IF(1-SUM(B14:B25)&lt;&gt;0,1-SUM(B14:B25),"")</f>
        <v/>
      </c>
      <c r="C32" s="1" t="str">
        <f t="shared" ref="C32:K32" si="0">IF(1-SUM(C14:C25)&lt;&gt;0,1-SUM(C14:C25),"")</f>
        <v/>
      </c>
      <c r="D32" s="1" t="str">
        <f t="shared" si="0"/>
        <v/>
      </c>
      <c r="F32" s="1" t="str">
        <f t="shared" si="0"/>
        <v/>
      </c>
      <c r="G32" s="1" t="str">
        <f t="shared" si="0"/>
        <v/>
      </c>
      <c r="H32" s="1" t="str">
        <f t="shared" si="0"/>
        <v/>
      </c>
      <c r="I32" s="1" t="str">
        <f t="shared" si="0"/>
        <v/>
      </c>
      <c r="K32" s="1" t="str">
        <f t="shared" si="0"/>
        <v/>
      </c>
      <c r="L32" s="10"/>
    </row>
    <row r="33" spans="1:11" x14ac:dyDescent="0.25">
      <c r="B33" s="1" t="str">
        <f>IF(SUM(B14:B25)&lt;&gt;1,SUM(B14:B25),"")</f>
        <v/>
      </c>
      <c r="C33" s="1" t="str">
        <f>IF(SUM(C14:C25)&lt;&gt;1,SUM(C14:C25),"")</f>
        <v/>
      </c>
      <c r="D33" s="1" t="str">
        <f>IF(SUM(D14:D25)&lt;&gt;1,SUM(D14:D25),"")</f>
        <v/>
      </c>
      <c r="F33" s="1" t="str">
        <f>IF(SUM(F14:F25)&lt;&gt;1,SUM(F14:F25),"")</f>
        <v/>
      </c>
      <c r="G33" s="1" t="str">
        <f>IF(SUM(G14:G25)&lt;&gt;1,SUM(G14:G25),"")</f>
        <v/>
      </c>
      <c r="H33" s="1" t="str">
        <f>IF(SUM(H14:H25)&lt;&gt;1,SUM(H14:H25),"")</f>
        <v/>
      </c>
      <c r="I33" s="1" t="str">
        <f>IF(SUM(I14:I25)&lt;&gt;1,SUM(I14:I25),"")</f>
        <v/>
      </c>
    </row>
    <row r="34" spans="1:11" x14ac:dyDescent="0.25">
      <c r="K34" s="1" t="str">
        <f>IF(SUM(K14:K25)&lt;&gt;1,SUM(K14:K25),"")</f>
        <v/>
      </c>
    </row>
    <row r="35" spans="1:11" x14ac:dyDescent="0.25">
      <c r="A35" s="1"/>
    </row>
    <row r="36" spans="1:11" x14ac:dyDescent="0.25">
      <c r="A36" s="10" t="s">
        <v>785</v>
      </c>
      <c r="B36" s="1">
        <f>(B5+B6)/2</f>
        <v>675</v>
      </c>
      <c r="C36" s="1">
        <f>(C5+C6)/2</f>
        <v>750</v>
      </c>
      <c r="D36" s="1">
        <f>(D5+D6)/2</f>
        <v>500</v>
      </c>
      <c r="F36" s="1">
        <f>(F5+F6)/2</f>
        <v>300</v>
      </c>
      <c r="G36" s="1">
        <f>(G5+G6)/2</f>
        <v>350</v>
      </c>
      <c r="H36" s="1">
        <f>(H5+H6)/2</f>
        <v>200</v>
      </c>
      <c r="I36" s="1">
        <f>(I5+I6)/2</f>
        <v>100</v>
      </c>
      <c r="K36" s="1">
        <f>(K5+K6)/2</f>
        <v>200</v>
      </c>
    </row>
    <row r="38" spans="1:11" x14ac:dyDescent="0.25">
      <c r="A38" s="10" t="s">
        <v>900</v>
      </c>
      <c r="B38" s="1">
        <f t="shared" ref="B38:D49" si="1">B14*B$36</f>
        <v>0</v>
      </c>
      <c r="C38" s="1">
        <f t="shared" si="1"/>
        <v>0</v>
      </c>
      <c r="D38" s="1">
        <f t="shared" si="1"/>
        <v>0</v>
      </c>
      <c r="F38" s="1">
        <f t="shared" ref="F38:I49" si="2">F14*F$36</f>
        <v>0</v>
      </c>
      <c r="G38" s="1">
        <f t="shared" si="2"/>
        <v>0</v>
      </c>
      <c r="H38" s="1">
        <f t="shared" si="2"/>
        <v>0</v>
      </c>
      <c r="I38" s="1">
        <f t="shared" si="2"/>
        <v>0</v>
      </c>
      <c r="K38" s="1">
        <f t="shared" ref="K38:K49" si="3">K14*K$36</f>
        <v>0</v>
      </c>
    </row>
    <row r="39" spans="1:11" x14ac:dyDescent="0.25">
      <c r="A39" s="10" t="s">
        <v>901</v>
      </c>
      <c r="B39" s="1">
        <f t="shared" si="1"/>
        <v>644.96249999999998</v>
      </c>
      <c r="C39" s="1">
        <f t="shared" si="1"/>
        <v>720.75</v>
      </c>
      <c r="D39" s="1">
        <f t="shared" si="1"/>
        <v>458.84999999999997</v>
      </c>
      <c r="F39" s="1">
        <f t="shared" si="2"/>
        <v>286.95</v>
      </c>
      <c r="G39" s="1">
        <f t="shared" si="2"/>
        <v>325.5</v>
      </c>
      <c r="H39" s="1">
        <f t="shared" si="2"/>
        <v>191.3</v>
      </c>
      <c r="I39" s="1">
        <f t="shared" si="2"/>
        <v>95.65</v>
      </c>
      <c r="K39" s="1">
        <f t="shared" si="3"/>
        <v>191.3</v>
      </c>
    </row>
    <row r="40" spans="1:11" x14ac:dyDescent="0.25">
      <c r="A40" s="10" t="s">
        <v>902</v>
      </c>
      <c r="B40" s="1">
        <f t="shared" si="1"/>
        <v>3.375</v>
      </c>
      <c r="C40" s="1">
        <f t="shared" si="1"/>
        <v>3.75</v>
      </c>
      <c r="D40" s="1">
        <f t="shared" si="1"/>
        <v>25</v>
      </c>
      <c r="F40" s="1">
        <f t="shared" si="2"/>
        <v>1.5</v>
      </c>
      <c r="G40" s="1">
        <f t="shared" si="2"/>
        <v>1.75</v>
      </c>
      <c r="H40" s="1">
        <f t="shared" si="2"/>
        <v>1</v>
      </c>
      <c r="I40" s="1">
        <f t="shared" si="2"/>
        <v>0.5</v>
      </c>
      <c r="K40" s="1">
        <f t="shared" si="3"/>
        <v>1</v>
      </c>
    </row>
    <row r="41" spans="1:11" x14ac:dyDescent="0.25">
      <c r="A41" s="10" t="s">
        <v>903</v>
      </c>
      <c r="B41" s="1">
        <f t="shared" si="1"/>
        <v>0</v>
      </c>
      <c r="C41" s="1">
        <f t="shared" si="1"/>
        <v>0</v>
      </c>
      <c r="D41" s="1">
        <f t="shared" si="1"/>
        <v>0</v>
      </c>
      <c r="F41" s="1">
        <f t="shared" si="2"/>
        <v>0</v>
      </c>
      <c r="G41" s="1">
        <f t="shared" si="2"/>
        <v>0</v>
      </c>
      <c r="H41" s="1">
        <f t="shared" si="2"/>
        <v>0</v>
      </c>
      <c r="I41" s="1">
        <f t="shared" si="2"/>
        <v>0</v>
      </c>
      <c r="K41" s="1">
        <f t="shared" si="3"/>
        <v>0</v>
      </c>
    </row>
    <row r="42" spans="1:11" x14ac:dyDescent="0.25">
      <c r="A42" s="10" t="s">
        <v>904</v>
      </c>
      <c r="B42" s="1">
        <f t="shared" si="1"/>
        <v>0.33750000000000002</v>
      </c>
      <c r="C42" s="1">
        <f t="shared" si="1"/>
        <v>0</v>
      </c>
      <c r="D42" s="1">
        <f t="shared" si="1"/>
        <v>0.15</v>
      </c>
      <c r="F42" s="1">
        <f t="shared" si="2"/>
        <v>0.15</v>
      </c>
      <c r="G42" s="1">
        <f t="shared" si="2"/>
        <v>0.35000000000000003</v>
      </c>
      <c r="H42" s="1">
        <f t="shared" si="2"/>
        <v>0.1</v>
      </c>
      <c r="I42" s="1">
        <f t="shared" si="2"/>
        <v>0.05</v>
      </c>
      <c r="K42" s="1">
        <f t="shared" si="3"/>
        <v>0.1</v>
      </c>
    </row>
    <row r="43" spans="1:11" x14ac:dyDescent="0.25">
      <c r="A43" s="10" t="s">
        <v>905</v>
      </c>
      <c r="B43" s="1">
        <f t="shared" si="1"/>
        <v>3.375</v>
      </c>
      <c r="C43" s="1">
        <f t="shared" si="1"/>
        <v>0</v>
      </c>
      <c r="D43" s="1">
        <f t="shared" si="1"/>
        <v>1</v>
      </c>
      <c r="F43" s="1">
        <f t="shared" si="2"/>
        <v>1.5</v>
      </c>
      <c r="G43" s="1">
        <f t="shared" si="2"/>
        <v>2.8000000000000003</v>
      </c>
      <c r="H43" s="1">
        <f t="shared" si="2"/>
        <v>1</v>
      </c>
      <c r="I43" s="1">
        <f t="shared" si="2"/>
        <v>0.5</v>
      </c>
      <c r="K43" s="1">
        <f t="shared" si="3"/>
        <v>1</v>
      </c>
    </row>
    <row r="44" spans="1:11" x14ac:dyDescent="0.25">
      <c r="A44" s="10" t="s">
        <v>906</v>
      </c>
      <c r="B44" s="1">
        <f t="shared" si="1"/>
        <v>6.75</v>
      </c>
      <c r="C44" s="1">
        <f t="shared" si="1"/>
        <v>7.5</v>
      </c>
      <c r="D44" s="1">
        <f t="shared" si="1"/>
        <v>2.5</v>
      </c>
      <c r="F44" s="1">
        <f t="shared" si="2"/>
        <v>3</v>
      </c>
      <c r="G44" s="1">
        <f t="shared" si="2"/>
        <v>7</v>
      </c>
      <c r="H44" s="1">
        <f t="shared" si="2"/>
        <v>2</v>
      </c>
      <c r="I44" s="1">
        <f t="shared" si="2"/>
        <v>1</v>
      </c>
      <c r="K44" s="1">
        <f t="shared" si="3"/>
        <v>2</v>
      </c>
    </row>
    <row r="45" spans="1:11" x14ac:dyDescent="0.25">
      <c r="A45" s="10" t="s">
        <v>907</v>
      </c>
      <c r="B45" s="1">
        <f t="shared" si="1"/>
        <v>13.5</v>
      </c>
      <c r="C45" s="1">
        <f t="shared" si="1"/>
        <v>15</v>
      </c>
      <c r="D45" s="1">
        <f t="shared" si="1"/>
        <v>5</v>
      </c>
      <c r="F45" s="1">
        <f t="shared" si="2"/>
        <v>6</v>
      </c>
      <c r="G45" s="1">
        <f t="shared" si="2"/>
        <v>10.5</v>
      </c>
      <c r="H45" s="1">
        <f t="shared" si="2"/>
        <v>4</v>
      </c>
      <c r="I45" s="1">
        <f t="shared" si="2"/>
        <v>2</v>
      </c>
      <c r="K45" s="1">
        <f t="shared" si="3"/>
        <v>4</v>
      </c>
    </row>
    <row r="46" spans="1:11" x14ac:dyDescent="0.25">
      <c r="A46" s="10" t="s">
        <v>908</v>
      </c>
      <c r="B46" s="1">
        <f t="shared" si="1"/>
        <v>0.67500000000000004</v>
      </c>
      <c r="C46" s="1">
        <f t="shared" si="1"/>
        <v>0.75</v>
      </c>
      <c r="D46" s="1">
        <f t="shared" si="1"/>
        <v>1.5</v>
      </c>
      <c r="F46" s="1">
        <f t="shared" si="2"/>
        <v>0</v>
      </c>
      <c r="G46" s="1">
        <f t="shared" si="2"/>
        <v>0</v>
      </c>
      <c r="H46" s="1">
        <f t="shared" si="2"/>
        <v>0</v>
      </c>
      <c r="I46" s="1">
        <f t="shared" si="2"/>
        <v>0</v>
      </c>
      <c r="K46" s="1">
        <f t="shared" si="3"/>
        <v>0</v>
      </c>
    </row>
    <row r="47" spans="1:11" x14ac:dyDescent="0.25">
      <c r="A47" s="10" t="s">
        <v>909</v>
      </c>
      <c r="B47" s="1">
        <f t="shared" si="1"/>
        <v>0.67500000000000004</v>
      </c>
      <c r="C47" s="1">
        <f t="shared" si="1"/>
        <v>0.75</v>
      </c>
      <c r="D47" s="1">
        <f t="shared" si="1"/>
        <v>2.5</v>
      </c>
      <c r="F47" s="1">
        <f t="shared" si="2"/>
        <v>0.3</v>
      </c>
      <c r="G47" s="1">
        <f t="shared" si="2"/>
        <v>0.70000000000000007</v>
      </c>
      <c r="H47" s="1">
        <f t="shared" si="2"/>
        <v>0.2</v>
      </c>
      <c r="I47" s="1">
        <f t="shared" si="2"/>
        <v>0.1</v>
      </c>
      <c r="K47" s="1">
        <f t="shared" si="3"/>
        <v>0.2</v>
      </c>
    </row>
    <row r="48" spans="1:11" x14ac:dyDescent="0.25">
      <c r="A48" s="10" t="s">
        <v>910</v>
      </c>
      <c r="B48" s="1">
        <f t="shared" si="1"/>
        <v>0.67500000000000004</v>
      </c>
      <c r="C48" s="1">
        <f t="shared" si="1"/>
        <v>0.75</v>
      </c>
      <c r="D48" s="1">
        <f t="shared" si="1"/>
        <v>2.5</v>
      </c>
      <c r="F48" s="1">
        <f t="shared" si="2"/>
        <v>0.3</v>
      </c>
      <c r="G48" s="1">
        <f t="shared" si="2"/>
        <v>0.70000000000000007</v>
      </c>
      <c r="H48" s="1">
        <f t="shared" si="2"/>
        <v>0.2</v>
      </c>
      <c r="I48" s="1">
        <f t="shared" si="2"/>
        <v>0.1</v>
      </c>
      <c r="K48" s="1">
        <f t="shared" si="3"/>
        <v>0.2</v>
      </c>
    </row>
    <row r="49" spans="1:11" x14ac:dyDescent="0.25">
      <c r="A49" s="10" t="s">
        <v>911</v>
      </c>
      <c r="B49" s="1">
        <f t="shared" si="1"/>
        <v>0.67500000000000004</v>
      </c>
      <c r="C49" s="1">
        <f t="shared" si="1"/>
        <v>0.75</v>
      </c>
      <c r="D49" s="1">
        <f t="shared" si="1"/>
        <v>1</v>
      </c>
      <c r="F49" s="1">
        <f t="shared" si="2"/>
        <v>0.3</v>
      </c>
      <c r="G49" s="1">
        <f t="shared" si="2"/>
        <v>0.70000000000000007</v>
      </c>
      <c r="H49" s="1">
        <f t="shared" si="2"/>
        <v>0.2</v>
      </c>
      <c r="I49" s="1">
        <f t="shared" si="2"/>
        <v>0.1</v>
      </c>
      <c r="K49" s="1">
        <f t="shared" si="3"/>
        <v>0.2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8E02A-CC6E-4AA2-9AB8-6B95286EE8C0}">
  <dimension ref="A1:Q53"/>
  <sheetViews>
    <sheetView workbookViewId="0"/>
  </sheetViews>
  <sheetFormatPr baseColWidth="10" defaultColWidth="13.85546875" defaultRowHeight="15" x14ac:dyDescent="0.25"/>
  <cols>
    <col min="1" max="1" width="34.28515625" style="10" customWidth="1"/>
    <col min="2" max="15" width="13.85546875" style="1"/>
    <col min="16" max="16" width="13.85546875" style="1" customWidth="1"/>
    <col min="17" max="17" width="119.7109375" style="25" customWidth="1"/>
    <col min="18" max="16384" width="13.85546875" style="1"/>
  </cols>
  <sheetData>
    <row r="1" spans="1:17" x14ac:dyDescent="0.25">
      <c r="A1" s="10" t="s">
        <v>659</v>
      </c>
      <c r="B1" s="1" t="s">
        <v>678</v>
      </c>
      <c r="D1" s="1" t="s">
        <v>625</v>
      </c>
      <c r="E1" s="1" t="s">
        <v>626</v>
      </c>
      <c r="F1" s="1" t="s">
        <v>651</v>
      </c>
      <c r="G1" s="1" t="s">
        <v>704</v>
      </c>
      <c r="H1" s="1" t="s">
        <v>698</v>
      </c>
      <c r="I1" s="1" t="s">
        <v>699</v>
      </c>
      <c r="J1" s="1" t="s">
        <v>700</v>
      </c>
      <c r="K1" s="1" t="s">
        <v>800</v>
      </c>
      <c r="L1" s="1" t="s">
        <v>705</v>
      </c>
      <c r="M1" s="1" t="s">
        <v>707</v>
      </c>
      <c r="N1" s="1" t="s">
        <v>706</v>
      </c>
      <c r="Q1" s="25" t="s">
        <v>190</v>
      </c>
    </row>
    <row r="2" spans="1:17" x14ac:dyDescent="0.25">
      <c r="A2" s="10" t="s">
        <v>624</v>
      </c>
      <c r="Q2" s="25" t="s">
        <v>645</v>
      </c>
    </row>
    <row r="3" spans="1:17" x14ac:dyDescent="0.25">
      <c r="A3" s="10" t="s">
        <v>643</v>
      </c>
      <c r="B3" s="1">
        <v>1</v>
      </c>
      <c r="D3" s="1">
        <v>0</v>
      </c>
      <c r="E3" s="1">
        <v>0</v>
      </c>
      <c r="F3" s="1">
        <v>0</v>
      </c>
      <c r="G3" s="1">
        <v>0</v>
      </c>
      <c r="H3" s="1">
        <v>0</v>
      </c>
      <c r="I3" s="1">
        <v>0</v>
      </c>
      <c r="J3" s="1">
        <v>0</v>
      </c>
      <c r="L3" s="1">
        <v>0</v>
      </c>
      <c r="N3" s="1">
        <v>0</v>
      </c>
      <c r="Q3" s="25" t="s">
        <v>644</v>
      </c>
    </row>
    <row r="6" spans="1:17" x14ac:dyDescent="0.25">
      <c r="A6" s="10" t="s">
        <v>679</v>
      </c>
      <c r="B6" s="1">
        <v>1.0000000000000001E-5</v>
      </c>
      <c r="D6" s="1">
        <v>5.0000000000000001E-3</v>
      </c>
      <c r="E6" s="1">
        <v>5.0000000000000001E-3</v>
      </c>
      <c r="Q6" s="25" t="s">
        <v>697</v>
      </c>
    </row>
    <row r="7" spans="1:17" x14ac:dyDescent="0.25">
      <c r="A7" s="10" t="s">
        <v>680</v>
      </c>
      <c r="B7" s="1">
        <v>4.0000000000000001E-3</v>
      </c>
      <c r="D7" s="1">
        <v>0.01</v>
      </c>
      <c r="E7" s="1">
        <v>0.01</v>
      </c>
      <c r="J7" s="1">
        <v>0.1</v>
      </c>
      <c r="L7" s="1">
        <v>0.1</v>
      </c>
    </row>
    <row r="8" spans="1:17" x14ac:dyDescent="0.25">
      <c r="A8" s="10" t="s">
        <v>681</v>
      </c>
      <c r="B8" s="1">
        <v>9.9999999999999995E-8</v>
      </c>
      <c r="D8" s="1">
        <v>2E-3</v>
      </c>
      <c r="E8" s="1">
        <v>2E-3</v>
      </c>
      <c r="L8" s="1">
        <v>0.01</v>
      </c>
      <c r="N8" s="1">
        <v>0.4</v>
      </c>
    </row>
    <row r="9" spans="1:17" x14ac:dyDescent="0.25">
      <c r="A9" s="10" t="s">
        <v>682</v>
      </c>
      <c r="B9" s="1">
        <v>1E-3</v>
      </c>
      <c r="D9" s="1">
        <v>5.0000000000000001E-3</v>
      </c>
      <c r="E9" s="1">
        <v>5.0000000000000001E-3</v>
      </c>
      <c r="I9" s="1">
        <v>0.1</v>
      </c>
      <c r="J9" s="1">
        <v>0.1</v>
      </c>
      <c r="L9" s="1">
        <v>0.1</v>
      </c>
    </row>
    <row r="10" spans="1:17" x14ac:dyDescent="0.25">
      <c r="A10" s="10" t="s">
        <v>683</v>
      </c>
      <c r="B10" s="1">
        <v>7.0000000000000001E-3</v>
      </c>
      <c r="D10" s="1">
        <v>0.01</v>
      </c>
      <c r="E10" s="1">
        <v>0.01</v>
      </c>
      <c r="I10" s="1">
        <v>0.1</v>
      </c>
      <c r="J10" s="1">
        <v>0.1</v>
      </c>
      <c r="L10" s="1">
        <v>0.15</v>
      </c>
    </row>
    <row r="11" spans="1:17" x14ac:dyDescent="0.25">
      <c r="A11" s="10" t="s">
        <v>684</v>
      </c>
      <c r="B11" s="1">
        <v>0.02</v>
      </c>
      <c r="D11" s="1">
        <v>0.02</v>
      </c>
      <c r="E11" s="1">
        <v>0.02</v>
      </c>
      <c r="F11" s="1">
        <v>0.3</v>
      </c>
      <c r="G11" s="1">
        <v>0.3</v>
      </c>
      <c r="H11" s="1">
        <v>0.3</v>
      </c>
      <c r="I11" s="1">
        <v>0.2</v>
      </c>
      <c r="J11" s="1">
        <v>0.15</v>
      </c>
      <c r="L11" s="1">
        <v>0.2</v>
      </c>
    </row>
    <row r="12" spans="1:17" x14ac:dyDescent="0.25">
      <c r="A12" s="10" t="s">
        <v>685</v>
      </c>
      <c r="B12" s="1">
        <v>3.5000000000000003E-2</v>
      </c>
      <c r="D12" s="1">
        <v>0.04</v>
      </c>
      <c r="E12" s="1">
        <v>0.04</v>
      </c>
      <c r="F12" s="1">
        <v>0.4</v>
      </c>
      <c r="G12" s="1">
        <v>0.4</v>
      </c>
      <c r="H12" s="1">
        <v>0.4</v>
      </c>
      <c r="I12" s="1">
        <v>0.3</v>
      </c>
      <c r="J12" s="1">
        <v>0.2</v>
      </c>
      <c r="L12" s="1">
        <v>0.15</v>
      </c>
    </row>
    <row r="13" spans="1:17" x14ac:dyDescent="0.25">
      <c r="A13" s="10" t="s">
        <v>686</v>
      </c>
      <c r="B13" s="1">
        <v>0.08</v>
      </c>
      <c r="D13" s="1">
        <v>0.1</v>
      </c>
      <c r="E13" s="1">
        <v>0.1</v>
      </c>
      <c r="F13" s="1">
        <v>0.3</v>
      </c>
      <c r="G13" s="1">
        <v>0.3</v>
      </c>
      <c r="H13" s="1">
        <v>0.3</v>
      </c>
      <c r="I13" s="1">
        <v>0.2</v>
      </c>
      <c r="J13" s="1">
        <v>0.15</v>
      </c>
      <c r="L13" s="1">
        <v>0.1</v>
      </c>
    </row>
    <row r="14" spans="1:17" x14ac:dyDescent="0.25">
      <c r="A14" s="10" t="s">
        <v>687</v>
      </c>
      <c r="B14" s="1">
        <v>0.8</v>
      </c>
      <c r="D14" s="1">
        <v>0.5</v>
      </c>
      <c r="E14" s="1">
        <v>0.5</v>
      </c>
      <c r="I14" s="1">
        <v>0.1</v>
      </c>
      <c r="J14" s="1">
        <v>0.2</v>
      </c>
      <c r="L14" s="1">
        <v>0.05</v>
      </c>
    </row>
    <row r="15" spans="1:17" x14ac:dyDescent="0.25">
      <c r="A15" s="10" t="s">
        <v>688</v>
      </c>
      <c r="B15" s="1">
        <v>1.9999999999999999E-6</v>
      </c>
      <c r="D15" s="1">
        <v>1E-3</v>
      </c>
      <c r="E15" s="1">
        <v>1E-3</v>
      </c>
      <c r="M15" s="1">
        <v>0.1</v>
      </c>
      <c r="Q15" s="25" t="s">
        <v>708</v>
      </c>
    </row>
    <row r="16" spans="1:17" x14ac:dyDescent="0.25">
      <c r="A16" s="10" t="s">
        <v>689</v>
      </c>
      <c r="D16" s="1">
        <v>0</v>
      </c>
      <c r="E16" s="1">
        <v>0</v>
      </c>
    </row>
    <row r="17" spans="1:14" x14ac:dyDescent="0.25">
      <c r="A17" s="10" t="s">
        <v>690</v>
      </c>
      <c r="D17" s="1">
        <v>0.01</v>
      </c>
      <c r="E17" s="1">
        <v>0.01</v>
      </c>
      <c r="L17" s="1">
        <v>0.1</v>
      </c>
      <c r="M17" s="1">
        <v>0.9</v>
      </c>
    </row>
    <row r="18" spans="1:14" x14ac:dyDescent="0.25">
      <c r="A18" s="10" t="s">
        <v>691</v>
      </c>
      <c r="B18" s="1">
        <v>0.05</v>
      </c>
      <c r="D18" s="1">
        <v>0.02</v>
      </c>
      <c r="E18" s="1">
        <v>0.02</v>
      </c>
      <c r="L18" s="1">
        <v>0.04</v>
      </c>
    </row>
    <row r="19" spans="1:14" x14ac:dyDescent="0.25">
      <c r="A19" s="10" t="s">
        <v>692</v>
      </c>
      <c r="D19" s="1">
        <v>2E-3</v>
      </c>
      <c r="E19" s="1">
        <v>2E-3</v>
      </c>
    </row>
    <row r="20" spans="1:14" x14ac:dyDescent="0.25">
      <c r="A20" s="10" t="s">
        <v>693</v>
      </c>
      <c r="K20" s="1">
        <v>0.8</v>
      </c>
    </row>
    <row r="21" spans="1:14" x14ac:dyDescent="0.25">
      <c r="A21" s="10" t="s">
        <v>694</v>
      </c>
      <c r="K21" s="1">
        <v>0.2</v>
      </c>
    </row>
    <row r="22" spans="1:14" x14ac:dyDescent="0.25">
      <c r="A22" s="10" t="s">
        <v>695</v>
      </c>
      <c r="B22" s="1">
        <v>6.4000000000000005E-4</v>
      </c>
      <c r="N22" s="1">
        <v>0.6</v>
      </c>
    </row>
    <row r="23" spans="1:14" x14ac:dyDescent="0.25">
      <c r="A23" s="10" t="s">
        <v>696</v>
      </c>
    </row>
    <row r="27" spans="1:14" s="25" customFormat="1" x14ac:dyDescent="0.25">
      <c r="A27" s="25" t="s">
        <v>190</v>
      </c>
    </row>
    <row r="31" spans="1:14" x14ac:dyDescent="0.25">
      <c r="B31" s="1">
        <f>IF(SUM(B5:B23)&lt;&gt;1,SUM(B5:B23),"")</f>
        <v>0.99765210000000004</v>
      </c>
      <c r="D31" s="1">
        <f t="shared" ref="D31:N31" si="0">IF(SUM(D5:D23)&lt;&gt;1,SUM(D5:D23),"")</f>
        <v>0.72499999999999998</v>
      </c>
      <c r="E31" s="1">
        <f t="shared" si="0"/>
        <v>0.72499999999999998</v>
      </c>
      <c r="F31" s="1" t="str">
        <f t="shared" si="0"/>
        <v/>
      </c>
      <c r="G31" s="1" t="str">
        <f t="shared" si="0"/>
        <v/>
      </c>
      <c r="H31" s="1" t="str">
        <f t="shared" si="0"/>
        <v/>
      </c>
      <c r="I31" s="1" t="str">
        <f t="shared" si="0"/>
        <v/>
      </c>
      <c r="J31" s="1" t="str">
        <f t="shared" si="0"/>
        <v/>
      </c>
      <c r="K31" s="1" t="str">
        <f t="shared" si="0"/>
        <v/>
      </c>
      <c r="L31" s="1" t="str">
        <f t="shared" si="0"/>
        <v/>
      </c>
      <c r="M31" s="1" t="str">
        <f t="shared" si="0"/>
        <v/>
      </c>
      <c r="N31" s="1" t="str">
        <f t="shared" si="0"/>
        <v/>
      </c>
    </row>
    <row r="34" spans="1:14" x14ac:dyDescent="0.25">
      <c r="A34" s="10" t="s">
        <v>786</v>
      </c>
      <c r="B34" s="26">
        <v>1000</v>
      </c>
    </row>
    <row r="36" spans="1:14" x14ac:dyDescent="0.25">
      <c r="A36" s="10" t="s">
        <v>679</v>
      </c>
      <c r="B36" s="1">
        <f t="shared" ref="B36:N51" si="1">IF(B6*$B$34&lt;&gt;0, B6*$B$34, "")</f>
        <v>0.01</v>
      </c>
      <c r="C36" s="1" t="str">
        <f t="shared" si="1"/>
        <v/>
      </c>
      <c r="D36" s="1">
        <f t="shared" si="1"/>
        <v>5</v>
      </c>
      <c r="E36" s="1">
        <f t="shared" si="1"/>
        <v>5</v>
      </c>
      <c r="F36" s="1" t="str">
        <f t="shared" si="1"/>
        <v/>
      </c>
      <c r="G36" s="1" t="str">
        <f t="shared" si="1"/>
        <v/>
      </c>
      <c r="H36" s="1" t="str">
        <f t="shared" si="1"/>
        <v/>
      </c>
      <c r="I36" s="1" t="str">
        <f t="shared" si="1"/>
        <v/>
      </c>
      <c r="J36" s="1" t="str">
        <f t="shared" si="1"/>
        <v/>
      </c>
      <c r="K36" s="1" t="str">
        <f t="shared" si="1"/>
        <v/>
      </c>
      <c r="L36" s="1" t="str">
        <f t="shared" si="1"/>
        <v/>
      </c>
      <c r="M36" s="1" t="str">
        <f t="shared" si="1"/>
        <v/>
      </c>
      <c r="N36" s="1" t="str">
        <f t="shared" si="1"/>
        <v/>
      </c>
    </row>
    <row r="37" spans="1:14" x14ac:dyDescent="0.25">
      <c r="A37" s="10" t="s">
        <v>680</v>
      </c>
      <c r="B37" s="1">
        <f t="shared" si="1"/>
        <v>4</v>
      </c>
      <c r="C37" s="1" t="str">
        <f t="shared" si="1"/>
        <v/>
      </c>
      <c r="D37" s="1">
        <f t="shared" si="1"/>
        <v>10</v>
      </c>
      <c r="E37" s="1">
        <f t="shared" si="1"/>
        <v>10</v>
      </c>
      <c r="F37" s="1" t="str">
        <f t="shared" si="1"/>
        <v/>
      </c>
      <c r="G37" s="1" t="str">
        <f t="shared" si="1"/>
        <v/>
      </c>
      <c r="H37" s="1" t="str">
        <f t="shared" si="1"/>
        <v/>
      </c>
      <c r="I37" s="1" t="str">
        <f t="shared" si="1"/>
        <v/>
      </c>
      <c r="J37" s="1">
        <f t="shared" si="1"/>
        <v>100</v>
      </c>
      <c r="K37" s="1" t="str">
        <f t="shared" si="1"/>
        <v/>
      </c>
      <c r="L37" s="1">
        <f t="shared" si="1"/>
        <v>100</v>
      </c>
      <c r="M37" s="1" t="str">
        <f t="shared" si="1"/>
        <v/>
      </c>
      <c r="N37" s="1" t="str">
        <f t="shared" si="1"/>
        <v/>
      </c>
    </row>
    <row r="38" spans="1:14" x14ac:dyDescent="0.25">
      <c r="A38" s="10" t="s">
        <v>681</v>
      </c>
      <c r="B38" s="1">
        <f t="shared" si="1"/>
        <v>9.9999999999999991E-5</v>
      </c>
      <c r="C38" s="1" t="str">
        <f t="shared" si="1"/>
        <v/>
      </c>
      <c r="D38" s="1">
        <f t="shared" si="1"/>
        <v>2</v>
      </c>
      <c r="E38" s="1">
        <f t="shared" si="1"/>
        <v>2</v>
      </c>
      <c r="F38" s="1" t="str">
        <f t="shared" si="1"/>
        <v/>
      </c>
      <c r="G38" s="1" t="str">
        <f t="shared" si="1"/>
        <v/>
      </c>
      <c r="H38" s="1" t="str">
        <f t="shared" si="1"/>
        <v/>
      </c>
      <c r="I38" s="1" t="str">
        <f t="shared" si="1"/>
        <v/>
      </c>
      <c r="J38" s="1" t="str">
        <f t="shared" si="1"/>
        <v/>
      </c>
      <c r="K38" s="1" t="str">
        <f t="shared" si="1"/>
        <v/>
      </c>
      <c r="L38" s="1">
        <f t="shared" si="1"/>
        <v>10</v>
      </c>
      <c r="M38" s="1" t="str">
        <f t="shared" si="1"/>
        <v/>
      </c>
      <c r="N38" s="1">
        <f t="shared" si="1"/>
        <v>400</v>
      </c>
    </row>
    <row r="39" spans="1:14" x14ac:dyDescent="0.25">
      <c r="A39" s="10" t="s">
        <v>682</v>
      </c>
      <c r="B39" s="1">
        <f t="shared" si="1"/>
        <v>1</v>
      </c>
      <c r="C39" s="1" t="str">
        <f t="shared" si="1"/>
        <v/>
      </c>
      <c r="D39" s="1">
        <f t="shared" si="1"/>
        <v>5</v>
      </c>
      <c r="E39" s="1">
        <f t="shared" si="1"/>
        <v>5</v>
      </c>
      <c r="F39" s="1" t="str">
        <f t="shared" si="1"/>
        <v/>
      </c>
      <c r="G39" s="1" t="str">
        <f t="shared" si="1"/>
        <v/>
      </c>
      <c r="H39" s="1" t="str">
        <f t="shared" si="1"/>
        <v/>
      </c>
      <c r="I39" s="1">
        <f t="shared" si="1"/>
        <v>100</v>
      </c>
      <c r="J39" s="1">
        <f t="shared" si="1"/>
        <v>100</v>
      </c>
      <c r="K39" s="1" t="str">
        <f t="shared" si="1"/>
        <v/>
      </c>
      <c r="L39" s="1">
        <f t="shared" si="1"/>
        <v>100</v>
      </c>
      <c r="M39" s="1" t="str">
        <f t="shared" si="1"/>
        <v/>
      </c>
      <c r="N39" s="1" t="str">
        <f t="shared" si="1"/>
        <v/>
      </c>
    </row>
    <row r="40" spans="1:14" x14ac:dyDescent="0.25">
      <c r="A40" s="10" t="s">
        <v>683</v>
      </c>
      <c r="B40" s="1">
        <f t="shared" si="1"/>
        <v>7</v>
      </c>
      <c r="C40" s="1" t="str">
        <f t="shared" si="1"/>
        <v/>
      </c>
      <c r="D40" s="1">
        <f t="shared" si="1"/>
        <v>10</v>
      </c>
      <c r="E40" s="1">
        <f t="shared" si="1"/>
        <v>10</v>
      </c>
      <c r="F40" s="1" t="str">
        <f t="shared" si="1"/>
        <v/>
      </c>
      <c r="G40" s="1" t="str">
        <f t="shared" si="1"/>
        <v/>
      </c>
      <c r="H40" s="1" t="str">
        <f t="shared" si="1"/>
        <v/>
      </c>
      <c r="I40" s="1">
        <f t="shared" si="1"/>
        <v>100</v>
      </c>
      <c r="J40" s="1">
        <f t="shared" si="1"/>
        <v>100</v>
      </c>
      <c r="K40" s="1" t="str">
        <f t="shared" si="1"/>
        <v/>
      </c>
      <c r="L40" s="1">
        <f t="shared" si="1"/>
        <v>150</v>
      </c>
      <c r="M40" s="1" t="str">
        <f t="shared" si="1"/>
        <v/>
      </c>
      <c r="N40" s="1" t="str">
        <f t="shared" si="1"/>
        <v/>
      </c>
    </row>
    <row r="41" spans="1:14" x14ac:dyDescent="0.25">
      <c r="A41" s="10" t="s">
        <v>684</v>
      </c>
      <c r="B41" s="1">
        <f t="shared" si="1"/>
        <v>20</v>
      </c>
      <c r="C41" s="1" t="str">
        <f t="shared" si="1"/>
        <v/>
      </c>
      <c r="D41" s="1">
        <f t="shared" si="1"/>
        <v>20</v>
      </c>
      <c r="E41" s="1">
        <f t="shared" si="1"/>
        <v>20</v>
      </c>
      <c r="F41" s="1">
        <f t="shared" si="1"/>
        <v>300</v>
      </c>
      <c r="G41" s="1">
        <f t="shared" si="1"/>
        <v>300</v>
      </c>
      <c r="H41" s="1">
        <f t="shared" si="1"/>
        <v>300</v>
      </c>
      <c r="I41" s="1">
        <f t="shared" si="1"/>
        <v>200</v>
      </c>
      <c r="J41" s="1">
        <f t="shared" si="1"/>
        <v>150</v>
      </c>
      <c r="K41" s="1" t="str">
        <f t="shared" si="1"/>
        <v/>
      </c>
      <c r="L41" s="1">
        <f t="shared" si="1"/>
        <v>200</v>
      </c>
      <c r="M41" s="1" t="str">
        <f t="shared" si="1"/>
        <v/>
      </c>
      <c r="N41" s="1" t="str">
        <f t="shared" si="1"/>
        <v/>
      </c>
    </row>
    <row r="42" spans="1:14" x14ac:dyDescent="0.25">
      <c r="A42" s="10" t="s">
        <v>685</v>
      </c>
      <c r="B42" s="1">
        <f t="shared" si="1"/>
        <v>35</v>
      </c>
      <c r="C42" s="1" t="str">
        <f t="shared" si="1"/>
        <v/>
      </c>
      <c r="D42" s="1">
        <f t="shared" si="1"/>
        <v>40</v>
      </c>
      <c r="E42" s="1">
        <f t="shared" si="1"/>
        <v>40</v>
      </c>
      <c r="F42" s="1">
        <f t="shared" si="1"/>
        <v>400</v>
      </c>
      <c r="G42" s="1">
        <f t="shared" si="1"/>
        <v>400</v>
      </c>
      <c r="H42" s="1">
        <f>IF(H12*$B$34&lt;&gt;0, H12*$B$34, "")</f>
        <v>400</v>
      </c>
      <c r="I42" s="1">
        <f t="shared" si="1"/>
        <v>300</v>
      </c>
      <c r="J42" s="1">
        <f t="shared" si="1"/>
        <v>200</v>
      </c>
      <c r="K42" s="1" t="str">
        <f t="shared" si="1"/>
        <v/>
      </c>
      <c r="L42" s="1">
        <f t="shared" si="1"/>
        <v>150</v>
      </c>
      <c r="M42" s="1" t="str">
        <f t="shared" si="1"/>
        <v/>
      </c>
      <c r="N42" s="1" t="str">
        <f t="shared" si="1"/>
        <v/>
      </c>
    </row>
    <row r="43" spans="1:14" x14ac:dyDescent="0.25">
      <c r="A43" s="10" t="s">
        <v>686</v>
      </c>
      <c r="B43" s="1">
        <f t="shared" si="1"/>
        <v>80</v>
      </c>
      <c r="C43" s="1" t="str">
        <f t="shared" si="1"/>
        <v/>
      </c>
      <c r="D43" s="1">
        <f t="shared" si="1"/>
        <v>100</v>
      </c>
      <c r="E43" s="1">
        <f t="shared" si="1"/>
        <v>100</v>
      </c>
      <c r="F43" s="1">
        <f t="shared" si="1"/>
        <v>300</v>
      </c>
      <c r="G43" s="1">
        <f t="shared" si="1"/>
        <v>300</v>
      </c>
      <c r="H43" s="1">
        <f t="shared" si="1"/>
        <v>300</v>
      </c>
      <c r="I43" s="1">
        <f t="shared" si="1"/>
        <v>200</v>
      </c>
      <c r="J43" s="1">
        <f t="shared" si="1"/>
        <v>150</v>
      </c>
      <c r="K43" s="1" t="str">
        <f t="shared" si="1"/>
        <v/>
      </c>
      <c r="L43" s="1">
        <f t="shared" si="1"/>
        <v>100</v>
      </c>
      <c r="M43" s="1" t="str">
        <f t="shared" si="1"/>
        <v/>
      </c>
      <c r="N43" s="1" t="str">
        <f t="shared" si="1"/>
        <v/>
      </c>
    </row>
    <row r="44" spans="1:14" x14ac:dyDescent="0.25">
      <c r="A44" s="10" t="s">
        <v>687</v>
      </c>
      <c r="B44" s="1">
        <f t="shared" si="1"/>
        <v>800</v>
      </c>
      <c r="C44" s="1" t="str">
        <f t="shared" si="1"/>
        <v/>
      </c>
      <c r="D44" s="1">
        <f t="shared" si="1"/>
        <v>500</v>
      </c>
      <c r="E44" s="1">
        <f t="shared" si="1"/>
        <v>500</v>
      </c>
      <c r="F44" s="1" t="str">
        <f t="shared" si="1"/>
        <v/>
      </c>
      <c r="G44" s="1" t="str">
        <f t="shared" si="1"/>
        <v/>
      </c>
      <c r="H44" s="1" t="str">
        <f t="shared" si="1"/>
        <v/>
      </c>
      <c r="I44" s="1">
        <f t="shared" si="1"/>
        <v>100</v>
      </c>
      <c r="J44" s="1">
        <f t="shared" si="1"/>
        <v>200</v>
      </c>
      <c r="K44" s="1" t="str">
        <f t="shared" si="1"/>
        <v/>
      </c>
      <c r="L44" s="1">
        <f t="shared" si="1"/>
        <v>50</v>
      </c>
      <c r="M44" s="1" t="str">
        <f t="shared" si="1"/>
        <v/>
      </c>
      <c r="N44" s="1" t="str">
        <f t="shared" si="1"/>
        <v/>
      </c>
    </row>
    <row r="45" spans="1:14" x14ac:dyDescent="0.25">
      <c r="A45" s="10" t="s">
        <v>688</v>
      </c>
      <c r="B45" s="1">
        <f t="shared" si="1"/>
        <v>2E-3</v>
      </c>
      <c r="C45" s="1" t="str">
        <f t="shared" si="1"/>
        <v/>
      </c>
      <c r="D45" s="1">
        <f t="shared" si="1"/>
        <v>1</v>
      </c>
      <c r="E45" s="1">
        <f t="shared" si="1"/>
        <v>1</v>
      </c>
      <c r="F45" s="1" t="str">
        <f t="shared" si="1"/>
        <v/>
      </c>
      <c r="G45" s="1" t="str">
        <f t="shared" si="1"/>
        <v/>
      </c>
      <c r="H45" s="1" t="str">
        <f t="shared" si="1"/>
        <v/>
      </c>
      <c r="I45" s="1" t="str">
        <f t="shared" si="1"/>
        <v/>
      </c>
      <c r="J45" s="1" t="str">
        <f t="shared" si="1"/>
        <v/>
      </c>
      <c r="K45" s="1" t="str">
        <f t="shared" si="1"/>
        <v/>
      </c>
      <c r="L45" s="1" t="str">
        <f t="shared" si="1"/>
        <v/>
      </c>
      <c r="M45" s="1">
        <f t="shared" si="1"/>
        <v>100</v>
      </c>
      <c r="N45" s="1" t="str">
        <f t="shared" si="1"/>
        <v/>
      </c>
    </row>
    <row r="46" spans="1:14" x14ac:dyDescent="0.25">
      <c r="A46" s="10" t="s">
        <v>689</v>
      </c>
      <c r="B46" s="1" t="str">
        <f t="shared" si="1"/>
        <v/>
      </c>
      <c r="C46" s="1" t="str">
        <f t="shared" si="1"/>
        <v/>
      </c>
      <c r="D46" s="1" t="str">
        <f t="shared" si="1"/>
        <v/>
      </c>
      <c r="E46" s="1" t="str">
        <f t="shared" si="1"/>
        <v/>
      </c>
      <c r="F46" s="1" t="str">
        <f t="shared" si="1"/>
        <v/>
      </c>
      <c r="G46" s="1" t="str">
        <f t="shared" si="1"/>
        <v/>
      </c>
      <c r="H46" s="1" t="str">
        <f t="shared" si="1"/>
        <v/>
      </c>
      <c r="I46" s="1" t="str">
        <f t="shared" si="1"/>
        <v/>
      </c>
      <c r="J46" s="1" t="str">
        <f t="shared" si="1"/>
        <v/>
      </c>
      <c r="K46" s="1" t="str">
        <f t="shared" si="1"/>
        <v/>
      </c>
      <c r="L46" s="1" t="str">
        <f t="shared" si="1"/>
        <v/>
      </c>
      <c r="M46" s="1" t="str">
        <f t="shared" si="1"/>
        <v/>
      </c>
      <c r="N46" s="1" t="str">
        <f t="shared" si="1"/>
        <v/>
      </c>
    </row>
    <row r="47" spans="1:14" x14ac:dyDescent="0.25">
      <c r="A47" s="10" t="s">
        <v>690</v>
      </c>
      <c r="B47" s="1" t="str">
        <f t="shared" si="1"/>
        <v/>
      </c>
      <c r="C47" s="1" t="str">
        <f t="shared" si="1"/>
        <v/>
      </c>
      <c r="D47" s="1">
        <f t="shared" si="1"/>
        <v>10</v>
      </c>
      <c r="E47" s="1">
        <f t="shared" si="1"/>
        <v>10</v>
      </c>
      <c r="F47" s="1" t="str">
        <f t="shared" si="1"/>
        <v/>
      </c>
      <c r="G47" s="1" t="str">
        <f t="shared" si="1"/>
        <v/>
      </c>
      <c r="H47" s="1" t="str">
        <f t="shared" si="1"/>
        <v/>
      </c>
      <c r="I47" s="1" t="str">
        <f t="shared" si="1"/>
        <v/>
      </c>
      <c r="J47" s="1" t="str">
        <f t="shared" si="1"/>
        <v/>
      </c>
      <c r="K47" s="1" t="str">
        <f t="shared" si="1"/>
        <v/>
      </c>
      <c r="L47" s="1">
        <f t="shared" si="1"/>
        <v>100</v>
      </c>
      <c r="M47" s="1">
        <f t="shared" si="1"/>
        <v>900</v>
      </c>
      <c r="N47" s="1" t="str">
        <f t="shared" si="1"/>
        <v/>
      </c>
    </row>
    <row r="48" spans="1:14" x14ac:dyDescent="0.25">
      <c r="A48" s="10" t="s">
        <v>691</v>
      </c>
      <c r="B48" s="1">
        <f t="shared" si="1"/>
        <v>50</v>
      </c>
      <c r="C48" s="1" t="str">
        <f t="shared" si="1"/>
        <v/>
      </c>
      <c r="D48" s="1">
        <f t="shared" si="1"/>
        <v>20</v>
      </c>
      <c r="E48" s="1">
        <f t="shared" si="1"/>
        <v>20</v>
      </c>
      <c r="F48" s="1" t="str">
        <f t="shared" si="1"/>
        <v/>
      </c>
      <c r="G48" s="1" t="str">
        <f t="shared" si="1"/>
        <v/>
      </c>
      <c r="H48" s="1" t="str">
        <f t="shared" si="1"/>
        <v/>
      </c>
      <c r="I48" s="1" t="str">
        <f t="shared" si="1"/>
        <v/>
      </c>
      <c r="J48" s="1" t="str">
        <f t="shared" si="1"/>
        <v/>
      </c>
      <c r="K48" s="1" t="str">
        <f t="shared" si="1"/>
        <v/>
      </c>
      <c r="L48" s="1">
        <f t="shared" si="1"/>
        <v>40</v>
      </c>
      <c r="M48" s="1" t="str">
        <f t="shared" si="1"/>
        <v/>
      </c>
      <c r="N48" s="1" t="str">
        <f t="shared" si="1"/>
        <v/>
      </c>
    </row>
    <row r="49" spans="1:14" x14ac:dyDescent="0.25">
      <c r="A49" s="10" t="s">
        <v>692</v>
      </c>
      <c r="B49" s="1" t="str">
        <f t="shared" si="1"/>
        <v/>
      </c>
      <c r="C49" s="1" t="str">
        <f t="shared" si="1"/>
        <v/>
      </c>
      <c r="D49" s="1">
        <f t="shared" si="1"/>
        <v>2</v>
      </c>
      <c r="E49" s="1">
        <f t="shared" si="1"/>
        <v>2</v>
      </c>
      <c r="F49" s="1" t="str">
        <f t="shared" si="1"/>
        <v/>
      </c>
      <c r="G49" s="1" t="str">
        <f t="shared" si="1"/>
        <v/>
      </c>
      <c r="H49" s="1" t="str">
        <f t="shared" si="1"/>
        <v/>
      </c>
      <c r="I49" s="1" t="str">
        <f t="shared" si="1"/>
        <v/>
      </c>
      <c r="J49" s="1" t="str">
        <f t="shared" si="1"/>
        <v/>
      </c>
      <c r="K49" s="1" t="str">
        <f t="shared" si="1"/>
        <v/>
      </c>
      <c r="L49" s="1" t="str">
        <f t="shared" si="1"/>
        <v/>
      </c>
      <c r="M49" s="1" t="str">
        <f t="shared" si="1"/>
        <v/>
      </c>
      <c r="N49" s="1" t="str">
        <f t="shared" si="1"/>
        <v/>
      </c>
    </row>
    <row r="50" spans="1:14" x14ac:dyDescent="0.25">
      <c r="A50" s="10" t="s">
        <v>693</v>
      </c>
      <c r="B50" s="1" t="str">
        <f t="shared" si="1"/>
        <v/>
      </c>
      <c r="C50" s="1" t="str">
        <f t="shared" si="1"/>
        <v/>
      </c>
      <c r="D50" s="1" t="str">
        <f t="shared" si="1"/>
        <v/>
      </c>
      <c r="E50" s="1" t="str">
        <f t="shared" si="1"/>
        <v/>
      </c>
      <c r="F50" s="1" t="str">
        <f t="shared" si="1"/>
        <v/>
      </c>
      <c r="G50" s="1" t="str">
        <f t="shared" si="1"/>
        <v/>
      </c>
      <c r="H50" s="1" t="str">
        <f t="shared" si="1"/>
        <v/>
      </c>
      <c r="I50" s="1" t="str">
        <f t="shared" si="1"/>
        <v/>
      </c>
      <c r="J50" s="1" t="str">
        <f t="shared" si="1"/>
        <v/>
      </c>
      <c r="K50" s="1">
        <f t="shared" si="1"/>
        <v>800</v>
      </c>
      <c r="L50" s="1" t="str">
        <f t="shared" si="1"/>
        <v/>
      </c>
      <c r="M50" s="1" t="str">
        <f t="shared" si="1"/>
        <v/>
      </c>
      <c r="N50" s="1" t="str">
        <f t="shared" si="1"/>
        <v/>
      </c>
    </row>
    <row r="51" spans="1:14" x14ac:dyDescent="0.25">
      <c r="A51" s="10" t="s">
        <v>694</v>
      </c>
      <c r="B51" s="1" t="str">
        <f t="shared" si="1"/>
        <v/>
      </c>
      <c r="C51" s="1" t="str">
        <f t="shared" si="1"/>
        <v/>
      </c>
      <c r="D51" s="1" t="str">
        <f t="shared" si="1"/>
        <v/>
      </c>
      <c r="E51" s="1" t="str">
        <f t="shared" si="1"/>
        <v/>
      </c>
      <c r="F51" s="1" t="str">
        <f t="shared" si="1"/>
        <v/>
      </c>
      <c r="G51" s="1" t="str">
        <f t="shared" si="1"/>
        <v/>
      </c>
      <c r="H51" s="1" t="str">
        <f t="shared" si="1"/>
        <v/>
      </c>
      <c r="I51" s="1" t="str">
        <f t="shared" si="1"/>
        <v/>
      </c>
      <c r="J51" s="1" t="str">
        <f t="shared" si="1"/>
        <v/>
      </c>
      <c r="K51" s="1" t="e">
        <f>IF(#REF!*$B$34&lt;&gt;0,#REF!* $B$34, "")</f>
        <v>#REF!</v>
      </c>
      <c r="L51" s="1" t="str">
        <f t="shared" si="1"/>
        <v/>
      </c>
      <c r="M51" s="1" t="str">
        <f t="shared" si="1"/>
        <v/>
      </c>
      <c r="N51" s="1" t="str">
        <f t="shared" si="1"/>
        <v/>
      </c>
    </row>
    <row r="52" spans="1:14" x14ac:dyDescent="0.25">
      <c r="A52" s="10" t="s">
        <v>695</v>
      </c>
      <c r="B52" s="1">
        <f t="shared" ref="B52:J53" si="2">IF(B22*$B$34&lt;&gt;0, B22*$B$34, "")</f>
        <v>0.64</v>
      </c>
      <c r="C52" s="1" t="str">
        <f t="shared" si="2"/>
        <v/>
      </c>
      <c r="D52" s="1" t="str">
        <f t="shared" si="2"/>
        <v/>
      </c>
      <c r="E52" s="1" t="str">
        <f t="shared" si="2"/>
        <v/>
      </c>
      <c r="F52" s="1" t="str">
        <f t="shared" si="2"/>
        <v/>
      </c>
      <c r="G52" s="1" t="str">
        <f t="shared" si="2"/>
        <v/>
      </c>
      <c r="H52" s="1" t="str">
        <f t="shared" si="2"/>
        <v/>
      </c>
      <c r="I52" s="1" t="str">
        <f t="shared" si="2"/>
        <v/>
      </c>
      <c r="J52" s="1" t="str">
        <f t="shared" si="2"/>
        <v/>
      </c>
      <c r="K52" s="1" t="str">
        <f>IF(K22*$B$34&lt;&gt;0, K22*$B$34, "")</f>
        <v/>
      </c>
      <c r="L52" s="1" t="str">
        <f t="shared" ref="L52:N53" si="3">IF(L22*$B$34&lt;&gt;0, L22*$B$34, "")</f>
        <v/>
      </c>
      <c r="M52" s="1" t="str">
        <f t="shared" si="3"/>
        <v/>
      </c>
      <c r="N52" s="1">
        <f t="shared" si="3"/>
        <v>600</v>
      </c>
    </row>
    <row r="53" spans="1:14" x14ac:dyDescent="0.25">
      <c r="A53" s="10" t="s">
        <v>696</v>
      </c>
      <c r="B53" s="1" t="str">
        <f t="shared" si="2"/>
        <v/>
      </c>
      <c r="C53" s="1" t="str">
        <f t="shared" si="2"/>
        <v/>
      </c>
      <c r="D53" s="1" t="str">
        <f t="shared" si="2"/>
        <v/>
      </c>
      <c r="E53" s="1" t="str">
        <f t="shared" si="2"/>
        <v/>
      </c>
      <c r="F53" s="1" t="str">
        <f t="shared" si="2"/>
        <v/>
      </c>
      <c r="G53" s="1" t="str">
        <f t="shared" si="2"/>
        <v/>
      </c>
      <c r="H53" s="1" t="str">
        <f t="shared" si="2"/>
        <v/>
      </c>
      <c r="I53" s="1" t="str">
        <f t="shared" si="2"/>
        <v/>
      </c>
      <c r="J53" s="1" t="str">
        <f t="shared" si="2"/>
        <v/>
      </c>
      <c r="K53" s="1" t="str">
        <f>IF(K23*$B$34&lt;&gt;0, K23*$B$34, "")</f>
        <v/>
      </c>
      <c r="L53" s="1" t="str">
        <f t="shared" si="3"/>
        <v/>
      </c>
      <c r="M53" s="1" t="str">
        <f t="shared" si="3"/>
        <v/>
      </c>
      <c r="N53" s="1" t="str">
        <f t="shared" si="3"/>
        <v/>
      </c>
    </row>
  </sheetData>
  <conditionalFormatting sqref="B6:P25">
    <cfRule type="colorScale" priority="1">
      <colorScale>
        <cfvo type="min"/>
        <cfvo type="num" val="0.25"/>
        <cfvo type="num" val="0.5"/>
        <color theme="5" tint="-0.499984740745262"/>
        <color theme="7" tint="-0.249977111117893"/>
        <color theme="9" tint="-0.499984740745262"/>
      </colorScale>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E8EA3-1B3E-49AE-A55E-4ECE414BACF3}">
  <dimension ref="A1:U35"/>
  <sheetViews>
    <sheetView workbookViewId="0"/>
  </sheetViews>
  <sheetFormatPr baseColWidth="10" defaultColWidth="13.85546875" defaultRowHeight="15" x14ac:dyDescent="0.25"/>
  <cols>
    <col min="1" max="1" width="19.7109375" style="10" customWidth="1"/>
    <col min="2" max="20" width="13.85546875" style="1"/>
    <col min="21" max="21" width="119.7109375" style="1" customWidth="1"/>
    <col min="22" max="16384" width="13.85546875" style="1"/>
  </cols>
  <sheetData>
    <row r="1" spans="1:21" x14ac:dyDescent="0.25">
      <c r="A1" s="10" t="s">
        <v>771</v>
      </c>
      <c r="B1" s="1" t="s">
        <v>669</v>
      </c>
      <c r="C1" s="1" t="s">
        <v>667</v>
      </c>
      <c r="D1" s="1" t="s">
        <v>675</v>
      </c>
      <c r="E1" s="1" t="s">
        <v>660</v>
      </c>
      <c r="F1" s="1" t="s">
        <v>661</v>
      </c>
      <c r="G1" s="1" t="s">
        <v>662</v>
      </c>
      <c r="H1" s="1" t="s">
        <v>663</v>
      </c>
      <c r="I1" s="1" t="s">
        <v>664</v>
      </c>
      <c r="J1" s="1" t="s">
        <v>665</v>
      </c>
      <c r="K1" s="1" t="s">
        <v>666</v>
      </c>
      <c r="L1" s="1" t="s">
        <v>673</v>
      </c>
      <c r="M1" s="1" t="s">
        <v>676</v>
      </c>
      <c r="N1" s="1" t="s">
        <v>668</v>
      </c>
      <c r="O1" s="1" t="s">
        <v>670</v>
      </c>
      <c r="P1" s="1" t="s">
        <v>671</v>
      </c>
      <c r="Q1" s="1" t="s">
        <v>672</v>
      </c>
      <c r="R1" s="1" t="s">
        <v>674</v>
      </c>
      <c r="S1" s="1" t="s">
        <v>677</v>
      </c>
      <c r="U1" s="1" t="s">
        <v>190</v>
      </c>
    </row>
    <row r="2" spans="1:21" x14ac:dyDescent="0.25">
      <c r="A2" s="10" t="s">
        <v>624</v>
      </c>
      <c r="E2" s="1" t="s">
        <v>767</v>
      </c>
      <c r="F2" s="1" t="s">
        <v>629</v>
      </c>
      <c r="G2" s="1" t="s">
        <v>631</v>
      </c>
      <c r="H2" s="1" t="s">
        <v>631</v>
      </c>
      <c r="I2" s="1" t="s">
        <v>768</v>
      </c>
      <c r="J2" s="1" t="s">
        <v>769</v>
      </c>
      <c r="K2" s="1" t="s">
        <v>770</v>
      </c>
      <c r="M2" s="1" t="s">
        <v>629</v>
      </c>
      <c r="N2" s="1" t="s">
        <v>631</v>
      </c>
      <c r="R2" s="1" t="s">
        <v>632</v>
      </c>
      <c r="U2" s="1" t="s">
        <v>645</v>
      </c>
    </row>
    <row r="3" spans="1:21" x14ac:dyDescent="0.25">
      <c r="A3" s="10" t="s">
        <v>643</v>
      </c>
      <c r="U3" s="1" t="s">
        <v>644</v>
      </c>
    </row>
    <row r="6" spans="1:21" x14ac:dyDescent="0.25">
      <c r="A6" s="10" t="s">
        <v>703</v>
      </c>
    </row>
    <row r="8" spans="1:21" x14ac:dyDescent="0.25">
      <c r="A8" s="10" t="s">
        <v>787</v>
      </c>
      <c r="B8" s="1">
        <v>0.9</v>
      </c>
      <c r="C8" s="1">
        <v>0.9</v>
      </c>
      <c r="D8" s="1">
        <v>0.9</v>
      </c>
      <c r="E8" s="1">
        <v>0.9</v>
      </c>
      <c r="F8" s="1">
        <v>0.6</v>
      </c>
      <c r="G8" s="1">
        <v>0.3</v>
      </c>
      <c r="H8" s="1">
        <v>0.15</v>
      </c>
      <c r="I8" s="1">
        <v>0.15</v>
      </c>
      <c r="J8" s="1">
        <v>0.15</v>
      </c>
      <c r="K8" s="1">
        <v>0.4</v>
      </c>
      <c r="L8" s="1">
        <v>0.9</v>
      </c>
      <c r="M8" s="1">
        <v>1</v>
      </c>
      <c r="N8" s="1">
        <v>0.8</v>
      </c>
      <c r="O8" s="1">
        <v>0.9</v>
      </c>
      <c r="P8" s="1">
        <v>0.9</v>
      </c>
      <c r="Q8" s="1">
        <v>0.9</v>
      </c>
      <c r="R8" s="1">
        <v>0.9</v>
      </c>
      <c r="S8" s="1">
        <v>1</v>
      </c>
    </row>
    <row r="9" spans="1:21" x14ac:dyDescent="0.25">
      <c r="A9" s="10" t="s">
        <v>788</v>
      </c>
      <c r="B9" s="1">
        <v>0.1</v>
      </c>
      <c r="C9" s="1">
        <v>0.1</v>
      </c>
      <c r="D9" s="1">
        <v>0.1</v>
      </c>
      <c r="E9" s="1">
        <v>0.1</v>
      </c>
      <c r="F9" s="1">
        <v>0.25</v>
      </c>
      <c r="G9" s="1">
        <v>0.3</v>
      </c>
      <c r="H9" s="1">
        <v>0.3</v>
      </c>
      <c r="I9" s="1">
        <v>0.3</v>
      </c>
      <c r="J9" s="1">
        <v>0.3</v>
      </c>
      <c r="K9" s="1">
        <v>0.4</v>
      </c>
      <c r="L9" s="1">
        <v>0.1</v>
      </c>
      <c r="M9" s="1">
        <v>0</v>
      </c>
      <c r="N9" s="1">
        <v>0.15</v>
      </c>
      <c r="O9" s="1">
        <v>0.1</v>
      </c>
      <c r="P9" s="1">
        <v>0.1</v>
      </c>
      <c r="Q9" s="1">
        <v>0.1</v>
      </c>
      <c r="R9" s="1">
        <v>0.1</v>
      </c>
      <c r="S9" s="1">
        <v>0</v>
      </c>
    </row>
    <row r="10" spans="1:21" x14ac:dyDescent="0.25">
      <c r="A10" s="10" t="s">
        <v>789</v>
      </c>
      <c r="B10" s="1">
        <v>0</v>
      </c>
      <c r="C10" s="1">
        <v>0</v>
      </c>
      <c r="D10" s="1">
        <v>0</v>
      </c>
      <c r="E10" s="1">
        <v>0</v>
      </c>
      <c r="F10" s="1">
        <v>0.15</v>
      </c>
      <c r="G10" s="1">
        <v>0.2</v>
      </c>
      <c r="H10" s="1">
        <v>0.25</v>
      </c>
      <c r="I10" s="1">
        <v>0.25</v>
      </c>
      <c r="J10" s="1">
        <v>0.25</v>
      </c>
      <c r="K10" s="1">
        <v>0.15</v>
      </c>
      <c r="L10" s="1">
        <v>0</v>
      </c>
      <c r="M10" s="1">
        <v>0</v>
      </c>
      <c r="N10" s="1">
        <v>0.05</v>
      </c>
      <c r="O10" s="1">
        <v>0</v>
      </c>
      <c r="P10" s="1">
        <v>0</v>
      </c>
      <c r="Q10" s="1">
        <v>0</v>
      </c>
      <c r="R10" s="1">
        <v>0</v>
      </c>
      <c r="S10" s="1">
        <v>0</v>
      </c>
    </row>
    <row r="11" spans="1:21" x14ac:dyDescent="0.25">
      <c r="A11" s="10" t="s">
        <v>790</v>
      </c>
      <c r="B11" s="1">
        <v>0</v>
      </c>
      <c r="C11" s="1">
        <v>0</v>
      </c>
      <c r="D11" s="1">
        <v>0</v>
      </c>
      <c r="E11" s="1">
        <v>0</v>
      </c>
      <c r="F11" s="1">
        <v>0</v>
      </c>
      <c r="G11" s="1">
        <v>0.15</v>
      </c>
      <c r="H11" s="1">
        <v>0.2</v>
      </c>
      <c r="I11" s="1">
        <v>0.2</v>
      </c>
      <c r="J11" s="1">
        <v>0.2</v>
      </c>
      <c r="K11" s="1">
        <v>0.05</v>
      </c>
      <c r="L11" s="1">
        <v>0</v>
      </c>
      <c r="M11" s="1">
        <v>0</v>
      </c>
      <c r="N11" s="1">
        <v>0</v>
      </c>
      <c r="O11" s="1">
        <v>0</v>
      </c>
      <c r="P11" s="1">
        <v>0</v>
      </c>
      <c r="Q11" s="1">
        <v>0</v>
      </c>
      <c r="R11" s="1">
        <v>0</v>
      </c>
      <c r="S11" s="1">
        <v>0</v>
      </c>
    </row>
    <row r="12" spans="1:21" x14ac:dyDescent="0.25">
      <c r="A12" s="10" t="s">
        <v>791</v>
      </c>
      <c r="B12" s="1">
        <v>0</v>
      </c>
      <c r="C12" s="1">
        <v>0</v>
      </c>
      <c r="D12" s="1">
        <v>0</v>
      </c>
      <c r="E12" s="1">
        <v>0</v>
      </c>
      <c r="F12" s="1">
        <v>0</v>
      </c>
      <c r="G12" s="1">
        <v>0.05</v>
      </c>
      <c r="H12" s="1">
        <v>0.1</v>
      </c>
      <c r="I12" s="1">
        <v>0.1</v>
      </c>
      <c r="J12" s="1">
        <v>0.1</v>
      </c>
      <c r="K12" s="1">
        <v>0</v>
      </c>
      <c r="L12" s="1">
        <v>0</v>
      </c>
      <c r="M12" s="1">
        <v>0</v>
      </c>
      <c r="N12" s="1">
        <v>0</v>
      </c>
      <c r="O12" s="1">
        <v>0</v>
      </c>
      <c r="P12" s="1">
        <v>0</v>
      </c>
      <c r="Q12" s="1">
        <v>0</v>
      </c>
      <c r="R12" s="1">
        <v>0</v>
      </c>
      <c r="S12" s="1">
        <v>0</v>
      </c>
    </row>
    <row r="14" spans="1:21" x14ac:dyDescent="0.25">
      <c r="A14" s="10" t="s">
        <v>702</v>
      </c>
      <c r="B14" s="1">
        <v>0.9</v>
      </c>
      <c r="C14" s="1">
        <v>0.8</v>
      </c>
      <c r="D14" s="1">
        <v>0.7</v>
      </c>
      <c r="E14" s="1">
        <v>0.7</v>
      </c>
      <c r="F14" s="1">
        <v>0.6</v>
      </c>
      <c r="G14" s="1">
        <v>0.5</v>
      </c>
      <c r="H14" s="1">
        <v>0.5</v>
      </c>
      <c r="I14" s="1">
        <v>0.5</v>
      </c>
      <c r="J14" s="1">
        <v>0.5</v>
      </c>
      <c r="K14" s="1">
        <v>0.6</v>
      </c>
      <c r="L14" s="1">
        <v>0.7</v>
      </c>
      <c r="M14" s="1">
        <v>0.2</v>
      </c>
      <c r="N14" s="1">
        <v>0.3</v>
      </c>
      <c r="O14" s="1">
        <v>0.7</v>
      </c>
      <c r="P14" s="1">
        <v>0.7</v>
      </c>
      <c r="Q14" s="1">
        <v>0.7</v>
      </c>
      <c r="R14" s="1">
        <v>0.9</v>
      </c>
      <c r="S14" s="1">
        <v>0</v>
      </c>
    </row>
    <row r="15" spans="1:21" x14ac:dyDescent="0.25">
      <c r="A15" s="1"/>
    </row>
    <row r="16" spans="1:21" x14ac:dyDescent="0.25">
      <c r="A16" s="10" t="s">
        <v>792</v>
      </c>
      <c r="B16" s="1">
        <v>0.6</v>
      </c>
      <c r="C16" s="1">
        <v>0.5</v>
      </c>
      <c r="D16" s="1">
        <v>0.4</v>
      </c>
      <c r="E16" s="1">
        <v>0.4</v>
      </c>
      <c r="F16" s="1">
        <v>0.5</v>
      </c>
      <c r="G16" s="1">
        <v>0.5</v>
      </c>
      <c r="H16" s="1">
        <v>0.5</v>
      </c>
      <c r="I16" s="1">
        <v>0.5</v>
      </c>
      <c r="J16" s="1">
        <v>0.5</v>
      </c>
      <c r="K16" s="1">
        <v>0.5</v>
      </c>
      <c r="L16" s="1">
        <v>0.4</v>
      </c>
      <c r="M16" s="1">
        <v>0.6</v>
      </c>
      <c r="N16" s="1">
        <v>0.4</v>
      </c>
      <c r="O16" s="1">
        <v>0.4</v>
      </c>
      <c r="P16" s="1">
        <v>0.4</v>
      </c>
      <c r="Q16" s="1">
        <v>0.4</v>
      </c>
      <c r="R16" s="1">
        <v>0.4</v>
      </c>
      <c r="S16" s="1">
        <v>1</v>
      </c>
    </row>
    <row r="17" spans="1:19" x14ac:dyDescent="0.25">
      <c r="A17" s="10" t="s">
        <v>793</v>
      </c>
      <c r="B17" s="1">
        <v>0.3</v>
      </c>
      <c r="C17" s="1">
        <v>0.3</v>
      </c>
      <c r="D17" s="1">
        <v>0.4</v>
      </c>
      <c r="E17" s="1">
        <v>0.4</v>
      </c>
      <c r="F17" s="1">
        <v>0.4</v>
      </c>
      <c r="G17" s="1">
        <v>0.4</v>
      </c>
      <c r="H17" s="1">
        <v>0.4</v>
      </c>
      <c r="I17" s="1">
        <v>0.4</v>
      </c>
      <c r="J17" s="1">
        <v>0.4</v>
      </c>
      <c r="K17" s="1">
        <v>0.4</v>
      </c>
      <c r="L17" s="1">
        <v>0.4</v>
      </c>
      <c r="M17" s="1">
        <v>0.3</v>
      </c>
      <c r="N17" s="1">
        <v>0.4</v>
      </c>
      <c r="O17" s="1">
        <v>0.4</v>
      </c>
      <c r="P17" s="1">
        <v>0.4</v>
      </c>
      <c r="Q17" s="1">
        <v>0.4</v>
      </c>
      <c r="R17" s="1">
        <v>0.4</v>
      </c>
      <c r="S17" s="1">
        <v>0</v>
      </c>
    </row>
    <row r="18" spans="1:19" x14ac:dyDescent="0.25">
      <c r="A18" s="10" t="s">
        <v>794</v>
      </c>
      <c r="B18" s="1">
        <v>0.1</v>
      </c>
      <c r="C18" s="1">
        <v>0.2</v>
      </c>
      <c r="D18" s="1">
        <v>0.2</v>
      </c>
      <c r="E18" s="1">
        <v>0.2</v>
      </c>
      <c r="F18" s="1">
        <v>0.1</v>
      </c>
      <c r="G18" s="1">
        <v>0.1</v>
      </c>
      <c r="H18" s="1">
        <v>0.1</v>
      </c>
      <c r="I18" s="1">
        <v>0.1</v>
      </c>
      <c r="J18" s="1">
        <v>0.1</v>
      </c>
      <c r="K18" s="1">
        <v>0.1</v>
      </c>
      <c r="L18" s="1">
        <v>0.2</v>
      </c>
      <c r="M18" s="1">
        <v>0.1</v>
      </c>
      <c r="N18" s="1">
        <v>0.2</v>
      </c>
      <c r="O18" s="1">
        <v>0.2</v>
      </c>
      <c r="P18" s="1">
        <v>0.2</v>
      </c>
      <c r="Q18" s="1">
        <v>0.2</v>
      </c>
      <c r="R18" s="1">
        <v>0.2</v>
      </c>
      <c r="S18" s="1">
        <v>0</v>
      </c>
    </row>
    <row r="19" spans="1:19" x14ac:dyDescent="0.25">
      <c r="A19" s="1"/>
    </row>
    <row r="20" spans="1:19" x14ac:dyDescent="0.25">
      <c r="A20" s="10" t="s">
        <v>795</v>
      </c>
      <c r="B20" s="1">
        <v>0.9</v>
      </c>
      <c r="C20" s="1">
        <v>0.8</v>
      </c>
      <c r="D20" s="1">
        <v>0.8</v>
      </c>
      <c r="E20" s="1">
        <v>0.5</v>
      </c>
      <c r="F20" s="1">
        <v>0.3</v>
      </c>
      <c r="G20" s="1">
        <v>0.3</v>
      </c>
      <c r="H20" s="1">
        <v>0.3</v>
      </c>
      <c r="I20" s="1">
        <v>0.3</v>
      </c>
      <c r="J20" s="1">
        <v>0.3</v>
      </c>
      <c r="K20" s="1">
        <v>0.3</v>
      </c>
      <c r="L20" s="1">
        <v>0.8</v>
      </c>
      <c r="M20" s="1">
        <v>1</v>
      </c>
      <c r="N20" s="1">
        <v>0.7</v>
      </c>
      <c r="O20" s="1">
        <v>0.7</v>
      </c>
      <c r="P20" s="1">
        <v>0.7</v>
      </c>
      <c r="Q20" s="1">
        <v>0.7</v>
      </c>
      <c r="R20" s="1">
        <v>0.9</v>
      </c>
      <c r="S20" s="1">
        <v>1</v>
      </c>
    </row>
    <row r="21" spans="1:19" x14ac:dyDescent="0.25">
      <c r="A21" s="10" t="s">
        <v>796</v>
      </c>
      <c r="B21" s="1">
        <v>0.1</v>
      </c>
      <c r="C21" s="1">
        <v>0.2</v>
      </c>
      <c r="D21" s="1">
        <v>0.2</v>
      </c>
      <c r="E21" s="1">
        <v>0.3</v>
      </c>
      <c r="F21" s="1">
        <v>0.35</v>
      </c>
      <c r="G21" s="1">
        <v>0.35</v>
      </c>
      <c r="H21" s="1">
        <v>0.35</v>
      </c>
      <c r="I21" s="1">
        <v>0.35</v>
      </c>
      <c r="J21" s="1">
        <v>0.35</v>
      </c>
      <c r="K21" s="1">
        <v>0.35</v>
      </c>
      <c r="L21" s="1">
        <v>0.2</v>
      </c>
      <c r="M21" s="1">
        <v>0</v>
      </c>
      <c r="N21" s="1">
        <v>0.2</v>
      </c>
      <c r="O21" s="1">
        <v>0.2</v>
      </c>
      <c r="P21" s="1">
        <v>0.2</v>
      </c>
      <c r="Q21" s="1">
        <v>0.2</v>
      </c>
      <c r="R21" s="1">
        <v>0.1</v>
      </c>
      <c r="S21" s="1">
        <v>0</v>
      </c>
    </row>
    <row r="22" spans="1:19" x14ac:dyDescent="0.25">
      <c r="A22" s="10" t="s">
        <v>797</v>
      </c>
      <c r="B22" s="1">
        <v>0</v>
      </c>
      <c r="C22" s="1">
        <v>0</v>
      </c>
      <c r="D22" s="1">
        <v>0</v>
      </c>
      <c r="E22" s="1">
        <v>0.2</v>
      </c>
      <c r="F22" s="1">
        <v>0.2</v>
      </c>
      <c r="G22" s="1">
        <v>0.2</v>
      </c>
      <c r="H22" s="1">
        <v>0.2</v>
      </c>
      <c r="I22" s="1">
        <v>0.2</v>
      </c>
      <c r="J22" s="1">
        <v>0.2</v>
      </c>
      <c r="K22" s="1">
        <v>0.2</v>
      </c>
      <c r="L22" s="1">
        <v>0</v>
      </c>
      <c r="M22" s="1">
        <v>0</v>
      </c>
      <c r="N22" s="1">
        <v>0.1</v>
      </c>
      <c r="O22" s="1">
        <v>0.1</v>
      </c>
      <c r="P22" s="1">
        <v>0.1</v>
      </c>
      <c r="Q22" s="1">
        <v>0.1</v>
      </c>
      <c r="R22" s="1">
        <v>0</v>
      </c>
      <c r="S22" s="1">
        <v>0</v>
      </c>
    </row>
    <row r="23" spans="1:19" x14ac:dyDescent="0.25">
      <c r="A23" s="10" t="s">
        <v>798</v>
      </c>
      <c r="B23" s="1">
        <v>0</v>
      </c>
      <c r="C23" s="1">
        <v>0</v>
      </c>
      <c r="D23" s="1">
        <v>0</v>
      </c>
      <c r="E23" s="1">
        <v>0</v>
      </c>
      <c r="F23" s="1">
        <v>0.1</v>
      </c>
      <c r="G23" s="1">
        <v>0.1</v>
      </c>
      <c r="H23" s="1">
        <v>0.1</v>
      </c>
      <c r="I23" s="1">
        <v>0.1</v>
      </c>
      <c r="J23" s="1">
        <v>0.1</v>
      </c>
      <c r="K23" s="1">
        <v>0.1</v>
      </c>
      <c r="L23" s="1">
        <v>0</v>
      </c>
      <c r="M23" s="1">
        <v>0</v>
      </c>
      <c r="N23" s="1">
        <v>0</v>
      </c>
      <c r="O23" s="1">
        <v>0</v>
      </c>
      <c r="P23" s="1">
        <v>0</v>
      </c>
      <c r="Q23" s="1">
        <v>0</v>
      </c>
      <c r="R23" s="1">
        <v>0</v>
      </c>
      <c r="S23" s="1">
        <v>0</v>
      </c>
    </row>
    <row r="24" spans="1:19" x14ac:dyDescent="0.25">
      <c r="A24" s="10" t="s">
        <v>799</v>
      </c>
      <c r="B24" s="1">
        <v>0</v>
      </c>
      <c r="C24" s="1">
        <v>0</v>
      </c>
      <c r="D24" s="1">
        <v>0</v>
      </c>
      <c r="E24" s="1">
        <v>0</v>
      </c>
      <c r="F24" s="1">
        <v>0.05</v>
      </c>
      <c r="G24" s="1">
        <v>0.05</v>
      </c>
      <c r="H24" s="1">
        <v>0.05</v>
      </c>
      <c r="I24" s="1">
        <v>0.05</v>
      </c>
      <c r="J24" s="1">
        <v>0.05</v>
      </c>
      <c r="K24" s="1">
        <v>0.05</v>
      </c>
      <c r="L24" s="1">
        <v>0</v>
      </c>
      <c r="M24" s="1">
        <v>0</v>
      </c>
      <c r="N24" s="1">
        <v>0</v>
      </c>
      <c r="O24" s="1">
        <v>0</v>
      </c>
      <c r="P24" s="1">
        <v>0</v>
      </c>
      <c r="Q24" s="1">
        <v>0</v>
      </c>
      <c r="R24" s="1">
        <v>0</v>
      </c>
      <c r="S24" s="1">
        <v>0</v>
      </c>
    </row>
    <row r="26" spans="1:19" x14ac:dyDescent="0.25">
      <c r="A26" s="10" t="s">
        <v>701</v>
      </c>
      <c r="B26" s="1">
        <v>0.8</v>
      </c>
      <c r="C26" s="1">
        <v>0.7</v>
      </c>
      <c r="D26" s="1">
        <v>0.6</v>
      </c>
      <c r="E26" s="1">
        <v>0.6</v>
      </c>
      <c r="F26" s="1">
        <v>0.5</v>
      </c>
      <c r="G26" s="1">
        <v>0.5</v>
      </c>
      <c r="H26" s="1">
        <v>0.5</v>
      </c>
      <c r="I26" s="1">
        <v>0.5</v>
      </c>
      <c r="J26" s="1">
        <v>0.5</v>
      </c>
      <c r="K26" s="1">
        <v>0.5</v>
      </c>
      <c r="L26" s="1">
        <v>0.6</v>
      </c>
      <c r="M26" s="1">
        <v>0.1</v>
      </c>
      <c r="N26" s="1">
        <v>0.2</v>
      </c>
      <c r="O26" s="1">
        <v>0.6</v>
      </c>
      <c r="P26" s="1">
        <v>0.6</v>
      </c>
      <c r="Q26" s="1">
        <v>0.6</v>
      </c>
      <c r="R26" s="1">
        <v>0.9</v>
      </c>
      <c r="S26" s="1">
        <v>0</v>
      </c>
    </row>
    <row r="31" spans="1:19" x14ac:dyDescent="0.25">
      <c r="A31" s="1" t="s">
        <v>190</v>
      </c>
    </row>
    <row r="33" spans="2:19" x14ac:dyDescent="0.25">
      <c r="B33" s="1" t="str">
        <f>IF(SUM(B8:B12)&lt;&gt;1,SUM(B8:B12),"")</f>
        <v/>
      </c>
      <c r="C33" s="1" t="str">
        <f t="shared" ref="C33:S33" si="0">IF(SUM(C8:C12)&lt;&gt;1,SUM(C8:C12),"")</f>
        <v/>
      </c>
      <c r="D33" s="1" t="str">
        <f t="shared" si="0"/>
        <v/>
      </c>
      <c r="E33" s="1" t="str">
        <f t="shared" si="0"/>
        <v/>
      </c>
      <c r="F33" s="1" t="str">
        <f t="shared" si="0"/>
        <v/>
      </c>
      <c r="G33" s="1" t="str">
        <f t="shared" si="0"/>
        <v/>
      </c>
      <c r="H33" s="1" t="str">
        <f t="shared" si="0"/>
        <v/>
      </c>
      <c r="I33" s="1" t="str">
        <f t="shared" si="0"/>
        <v/>
      </c>
      <c r="J33" s="1" t="str">
        <f t="shared" si="0"/>
        <v/>
      </c>
      <c r="K33" s="1" t="str">
        <f t="shared" si="0"/>
        <v/>
      </c>
      <c r="L33" s="1" t="str">
        <f t="shared" si="0"/>
        <v/>
      </c>
      <c r="M33" s="1" t="str">
        <f t="shared" si="0"/>
        <v/>
      </c>
      <c r="N33" s="1" t="str">
        <f t="shared" si="0"/>
        <v/>
      </c>
      <c r="O33" s="1" t="str">
        <f t="shared" si="0"/>
        <v/>
      </c>
      <c r="P33" s="1" t="str">
        <f t="shared" si="0"/>
        <v/>
      </c>
      <c r="Q33" s="1" t="str">
        <f t="shared" si="0"/>
        <v/>
      </c>
      <c r="R33" s="1" t="str">
        <f t="shared" si="0"/>
        <v/>
      </c>
      <c r="S33" s="1" t="str">
        <f t="shared" si="0"/>
        <v/>
      </c>
    </row>
    <row r="34" spans="2:19" x14ac:dyDescent="0.25">
      <c r="B34" s="1" t="str">
        <f>IF(SUM(B16:B18)&lt;&gt;1,SUM(B16:B18),"")</f>
        <v/>
      </c>
      <c r="C34" s="1" t="str">
        <f t="shared" ref="C34:S34" si="1">IF(SUM(C16:C18)&lt;&gt;1,SUM(C16:C18),"")</f>
        <v/>
      </c>
      <c r="D34" s="1" t="str">
        <f t="shared" si="1"/>
        <v/>
      </c>
      <c r="E34" s="1" t="str">
        <f t="shared" si="1"/>
        <v/>
      </c>
      <c r="F34" s="1" t="str">
        <f t="shared" si="1"/>
        <v/>
      </c>
      <c r="G34" s="1" t="str">
        <f t="shared" si="1"/>
        <v/>
      </c>
      <c r="H34" s="1" t="str">
        <f t="shared" si="1"/>
        <v/>
      </c>
      <c r="I34" s="1" t="str">
        <f t="shared" si="1"/>
        <v/>
      </c>
      <c r="J34" s="1" t="str">
        <f t="shared" si="1"/>
        <v/>
      </c>
      <c r="K34" s="1" t="str">
        <f t="shared" si="1"/>
        <v/>
      </c>
      <c r="L34" s="1" t="str">
        <f t="shared" si="1"/>
        <v/>
      </c>
      <c r="M34" s="1" t="str">
        <f t="shared" si="1"/>
        <v/>
      </c>
      <c r="N34" s="1" t="str">
        <f t="shared" si="1"/>
        <v/>
      </c>
      <c r="O34" s="1" t="str">
        <f t="shared" si="1"/>
        <v/>
      </c>
      <c r="P34" s="1" t="str">
        <f t="shared" si="1"/>
        <v/>
      </c>
      <c r="Q34" s="1" t="str">
        <f t="shared" si="1"/>
        <v/>
      </c>
      <c r="R34" s="1" t="str">
        <f t="shared" si="1"/>
        <v/>
      </c>
      <c r="S34" s="1" t="str">
        <f t="shared" si="1"/>
        <v/>
      </c>
    </row>
    <row r="35" spans="2:19" x14ac:dyDescent="0.25">
      <c r="B35" s="1" t="str">
        <f>IF(SUM(B20:B24)&lt;&gt;1,SUM(B20:B24),"")</f>
        <v/>
      </c>
      <c r="C35" s="1" t="str">
        <f t="shared" ref="C35:S35" si="2">IF(SUM(C20:C24)&lt;&gt;1,SUM(C20:C24),"")</f>
        <v/>
      </c>
      <c r="D35" s="1" t="str">
        <f t="shared" si="2"/>
        <v/>
      </c>
      <c r="E35" s="1" t="str">
        <f t="shared" si="2"/>
        <v/>
      </c>
      <c r="F35" s="1" t="str">
        <f t="shared" si="2"/>
        <v/>
      </c>
      <c r="G35" s="1" t="str">
        <f t="shared" si="2"/>
        <v/>
      </c>
      <c r="H35" s="1" t="str">
        <f t="shared" si="2"/>
        <v/>
      </c>
      <c r="I35" s="1" t="str">
        <f t="shared" si="2"/>
        <v/>
      </c>
      <c r="J35" s="1" t="str">
        <f t="shared" si="2"/>
        <v/>
      </c>
      <c r="K35" s="1" t="str">
        <f t="shared" si="2"/>
        <v/>
      </c>
      <c r="L35" s="1" t="str">
        <f t="shared" si="2"/>
        <v/>
      </c>
      <c r="M35" s="1" t="str">
        <f t="shared" si="2"/>
        <v/>
      </c>
      <c r="N35" s="1" t="str">
        <f t="shared" si="2"/>
        <v/>
      </c>
      <c r="O35" s="1" t="str">
        <f t="shared" si="2"/>
        <v/>
      </c>
      <c r="P35" s="1" t="str">
        <f t="shared" si="2"/>
        <v/>
      </c>
      <c r="Q35" s="1" t="str">
        <f t="shared" si="2"/>
        <v/>
      </c>
      <c r="R35" s="1" t="str">
        <f t="shared" si="2"/>
        <v/>
      </c>
      <c r="S35" s="1" t="str">
        <f t="shared" si="2"/>
        <v/>
      </c>
    </row>
  </sheetData>
  <conditionalFormatting sqref="B8:R21 B22:Q24 B25:R26">
    <cfRule type="colorScale" priority="2">
      <colorScale>
        <cfvo type="min"/>
        <cfvo type="max"/>
        <color theme="5" tint="-0.499984740745262"/>
        <color theme="9" tint="-0.249977111117893"/>
      </colorScale>
    </cfRule>
  </conditionalFormatting>
  <conditionalFormatting sqref="S8:S26 R22:R24">
    <cfRule type="colorScale" priority="1">
      <colorScale>
        <cfvo type="min"/>
        <cfvo type="max"/>
        <color theme="5" tint="-0.499984740745262"/>
        <color theme="9" tint="-0.249977111117893"/>
      </colorScale>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F4D59-07DC-4B11-89EF-3DB1ECAA5045}">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18</vt:i4>
      </vt:variant>
    </vt:vector>
  </HeadingPairs>
  <TitlesOfParts>
    <vt:vector size="18" baseType="lpstr">
      <vt:lpstr>Techs</vt:lpstr>
      <vt:lpstr>Equipment</vt:lpstr>
      <vt:lpstr>Resources</vt:lpstr>
      <vt:lpstr>Resources_categories</vt:lpstr>
      <vt:lpstr>MapGenerator</vt:lpstr>
      <vt:lpstr>MG_sectors</vt:lpstr>
      <vt:lpstr>MG_system_types</vt:lpstr>
      <vt:lpstr>MG_systems</vt:lpstr>
      <vt:lpstr>|||</vt:lpstr>
      <vt:lpstr>Units</vt:lpstr>
      <vt:lpstr>Fleet</vt:lpstr>
      <vt:lpstr>Buildings</vt:lpstr>
      <vt:lpstr>Special techs</vt:lpstr>
      <vt:lpstr>Era</vt:lpstr>
      <vt:lpstr>Era 2</vt:lpstr>
      <vt:lpstr>CTime</vt:lpstr>
      <vt:lpstr>Ressources</vt:lpstr>
      <vt:lpstr>Productions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Benoit</dc:creator>
  <cp:lastModifiedBy>benoit fourquin</cp:lastModifiedBy>
  <dcterms:created xsi:type="dcterms:W3CDTF">2015-06-05T18:17:20Z</dcterms:created>
  <dcterms:modified xsi:type="dcterms:W3CDTF">2025-01-01T16:54:52Z</dcterms:modified>
</cp:coreProperties>
</file>