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Лист1" sheetId="1" r:id="rId1"/>
  </sheets>
  <calcPr calcId="145621"/>
  <pivotCaches>
    <pivotCache cacheId="0" r:id="rId2"/>
  </pivotCaches>
</workbook>
</file>

<file path=xl/calcChain.xml><?xml version="1.0" encoding="utf-8"?>
<calcChain xmlns="http://schemas.openxmlformats.org/spreadsheetml/2006/main">
  <c r="E25" i="1" l="1"/>
  <c r="F7" i="1" l="1"/>
  <c r="F3" i="1"/>
  <c r="F4" i="1"/>
  <c r="F6" i="1"/>
  <c r="F2" i="1"/>
  <c r="F5" i="1"/>
  <c r="F9" i="1"/>
  <c r="F10" i="1"/>
  <c r="F8" i="1"/>
  <c r="F11" i="1"/>
  <c r="F12" i="1"/>
  <c r="F13" i="1"/>
  <c r="F14" i="1"/>
  <c r="F15" i="1"/>
  <c r="F16" i="1"/>
  <c r="F18" i="1"/>
  <c r="F19" i="1"/>
  <c r="F17" i="1"/>
  <c r="F20" i="1"/>
  <c r="F24" i="1"/>
  <c r="F21" i="1"/>
  <c r="F23" i="1"/>
  <c r="F22" i="1"/>
  <c r="D25" i="1"/>
  <c r="F25" i="1" l="1"/>
  <c r="G25" i="1" s="1"/>
</calcChain>
</file>

<file path=xl/sharedStrings.xml><?xml version="1.0" encoding="utf-8"?>
<sst xmlns="http://schemas.openxmlformats.org/spreadsheetml/2006/main" count="68" uniqueCount="39">
  <si>
    <t>Алексеенко Александр Сергеевич</t>
  </si>
  <si>
    <t>graphics</t>
  </si>
  <si>
    <t>Полуэктов Константин</t>
  </si>
  <si>
    <t>Попков Илья Владимирович</t>
  </si>
  <si>
    <t>Потапов Андрей Александрович</t>
  </si>
  <si>
    <t>Коллеров Дмитрий</t>
  </si>
  <si>
    <t>руководитель</t>
  </si>
  <si>
    <t>Старицкий Максим</t>
  </si>
  <si>
    <t>Анисимова Ксения Николаевна</t>
  </si>
  <si>
    <t>gui</t>
  </si>
  <si>
    <t>Ермилова Елена Олеговна</t>
  </si>
  <si>
    <t>Самусенко Вячеслав Игоревич</t>
  </si>
  <si>
    <t>Александров Михаил Евгеньевич</t>
  </si>
  <si>
    <t>logic</t>
  </si>
  <si>
    <t>Жигалов Петр Сергеевич</t>
  </si>
  <si>
    <t>Сарычев Виктор Геннадьевич</t>
  </si>
  <si>
    <t>Трофимова Светлана Алексеевна</t>
  </si>
  <si>
    <t>Ряховский Максим Игоревич</t>
  </si>
  <si>
    <t>manager</t>
  </si>
  <si>
    <t>Вайцель Сергей Александрович</t>
  </si>
  <si>
    <t>map</t>
  </si>
  <si>
    <t>Букреев Денис Дмитриевич</t>
  </si>
  <si>
    <t>Кочнев Андрей Владимирович</t>
  </si>
  <si>
    <t>Степанова Таисия Андреевна</t>
  </si>
  <si>
    <t>Дериглазов Роман Александрович</t>
  </si>
  <si>
    <t>Солдатов Александр Александрович</t>
  </si>
  <si>
    <t>player</t>
  </si>
  <si>
    <t>Бублей Павел Александрович</t>
  </si>
  <si>
    <t>Волк Эдуард Сергеевич</t>
  </si>
  <si>
    <t>Кислицын Степан Александрович</t>
  </si>
  <si>
    <t>Имя</t>
  </si>
  <si>
    <t>Комманда</t>
  </si>
  <si>
    <t>Статус</t>
  </si>
  <si>
    <t>Балл (базовый)</t>
  </si>
  <si>
    <t>Балл (добавочный)</t>
  </si>
  <si>
    <t xml:space="preserve"> Сумма баллов</t>
  </si>
  <si>
    <t>Общий итог</t>
  </si>
  <si>
    <t>К распределению</t>
  </si>
  <si>
    <t>Балл на команду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</si>
</sst>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 applyBorder="1" applyAlignment="1"/>
    <xf numFmtId="4" fontId="4" fillId="0" borderId="0" xfId="0" applyNumberFormat="1" applyFont="1"/>
    <xf numFmtId="0" fontId="5" fillId="0" borderId="0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3" fontId="2" fillId="0" borderId="0" xfId="0" applyNumberFormat="1" applyFont="1"/>
    <xf numFmtId="3" fontId="4" fillId="0" borderId="0" xfId="0" applyNumberFormat="1" applyFont="1" applyAlignment="1"/>
  </cellXfs>
  <cellStyles count="1">
    <cellStyle name="Обычный" xfId="0" builtinId="0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" refreshedDate="42141.665364930559" createdVersion="4" refreshedVersion="4" minRefreshableVersion="3" recordCount="23">
  <cacheSource type="worksheet">
    <worksheetSource name="Таблица1"/>
  </cacheSource>
  <cacheFields count="7">
    <cacheField name="Имя" numFmtId="0">
      <sharedItems/>
    </cacheField>
    <cacheField name="Комманда" numFmtId="0">
      <sharedItems count="6">
        <s v="graphics"/>
        <s v="gui"/>
        <s v="logic"/>
        <s v="manager"/>
        <s v="map"/>
        <s v="player"/>
      </sharedItems>
    </cacheField>
    <cacheField name="Статус" numFmtId="0">
      <sharedItems containsBlank="1"/>
    </cacheField>
    <cacheField name="Балл (базовый)" numFmtId="3">
      <sharedItems containsSemiMixedTypes="0" containsString="0" containsNumber="1" containsInteger="1" minValue="51" maxValue="51"/>
    </cacheField>
    <cacheField name="Балл (добавочный)" numFmtId="0">
      <sharedItems containsSemiMixedTypes="0" containsString="0" containsNumber="1" containsInteger="1" minValue="0" maxValue="44"/>
    </cacheField>
    <cacheField name=" Сумма баллов" numFmtId="0">
      <sharedItems containsSemiMixedTypes="0" containsString="0" containsNumber="1" containsInteger="1" minValue="51" maxValue="95"/>
    </cacheField>
    <cacheField name="К распределению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Коллеров Дмитрий"/>
    <x v="0"/>
    <s v="руководитель"/>
    <n v="51"/>
    <n v="25"/>
    <n v="76"/>
    <m/>
  </r>
  <r>
    <s v="Полуэктов Константин"/>
    <x v="0"/>
    <m/>
    <n v="51"/>
    <n v="25"/>
    <n v="76"/>
    <m/>
  </r>
  <r>
    <s v="Попков Илья Владимирович"/>
    <x v="0"/>
    <m/>
    <n v="51"/>
    <n v="25"/>
    <n v="76"/>
    <m/>
  </r>
  <r>
    <s v="Старицкий Максим"/>
    <x v="0"/>
    <m/>
    <n v="51"/>
    <n v="25"/>
    <n v="76"/>
    <m/>
  </r>
  <r>
    <s v="Потапов Андрей Александрович"/>
    <x v="0"/>
    <m/>
    <n v="51"/>
    <n v="25"/>
    <n v="76"/>
    <m/>
  </r>
  <r>
    <s v="Алексеенко Александр Сергеевич"/>
    <x v="0"/>
    <m/>
    <n v="51"/>
    <n v="25"/>
    <n v="76"/>
    <m/>
  </r>
  <r>
    <s v="Самусенко Вячеслав Игоревич"/>
    <x v="1"/>
    <s v="руководитель"/>
    <n v="51"/>
    <n v="42"/>
    <n v="93"/>
    <m/>
  </r>
  <r>
    <s v="Анисимова Ксения Николаевна"/>
    <x v="1"/>
    <m/>
    <n v="51"/>
    <n v="39"/>
    <n v="90"/>
    <m/>
  </r>
  <r>
    <s v="Ермилова Елена Олеговна"/>
    <x v="1"/>
    <m/>
    <n v="51"/>
    <n v="39"/>
    <n v="90"/>
    <m/>
  </r>
  <r>
    <s v="Александров Михаил Евгеньевич"/>
    <x v="2"/>
    <s v="руководитель"/>
    <n v="51"/>
    <n v="44"/>
    <n v="95"/>
    <m/>
  </r>
  <r>
    <s v="Жигалов Петр Сергеевич"/>
    <x v="2"/>
    <m/>
    <n v="51"/>
    <n v="37"/>
    <n v="88"/>
    <m/>
  </r>
  <r>
    <s v="Сарычев Виктор Геннадьевич"/>
    <x v="2"/>
    <m/>
    <n v="51"/>
    <n v="25"/>
    <n v="76"/>
    <m/>
  </r>
  <r>
    <s v="Трофимова Светлана Алексеевна"/>
    <x v="2"/>
    <m/>
    <n v="51"/>
    <n v="25"/>
    <n v="76"/>
    <m/>
  </r>
  <r>
    <s v="Ряховский Максим Игоревич"/>
    <x v="3"/>
    <s v="руководитель"/>
    <n v="51"/>
    <n v="42"/>
    <n v="93"/>
    <m/>
  </r>
  <r>
    <s v="Вайцель Сергей Александрович"/>
    <x v="4"/>
    <s v="руководитель"/>
    <n v="51"/>
    <n v="42"/>
    <n v="93"/>
    <m/>
  </r>
  <r>
    <s v="Степанова Таисия Андреевна"/>
    <x v="4"/>
    <m/>
    <n v="51"/>
    <n v="36"/>
    <n v="87"/>
    <m/>
  </r>
  <r>
    <s v="Букреев Денис Дмитриевич"/>
    <x v="4"/>
    <m/>
    <n v="51"/>
    <n v="0"/>
    <n v="51"/>
    <m/>
  </r>
  <r>
    <s v="Кочнев Андрей Владимирович"/>
    <x v="4"/>
    <m/>
    <n v="51"/>
    <n v="0"/>
    <n v="51"/>
    <m/>
  </r>
  <r>
    <s v="Дериглазов Роман Александрович"/>
    <x v="4"/>
    <m/>
    <n v="51"/>
    <n v="0"/>
    <n v="51"/>
    <m/>
  </r>
  <r>
    <s v="Бублей Павел Александрович"/>
    <x v="5"/>
    <s v="руководитель"/>
    <n v="51"/>
    <n v="42"/>
    <n v="93"/>
    <m/>
  </r>
  <r>
    <s v="Волк Эдуард Сергеевич"/>
    <x v="5"/>
    <m/>
    <n v="51"/>
    <n v="24"/>
    <n v="75"/>
    <m/>
  </r>
  <r>
    <s v="Солдатов Александр Александрович"/>
    <x v="5"/>
    <m/>
    <n v="51"/>
    <n v="0"/>
    <n v="51"/>
    <m/>
  </r>
  <r>
    <s v="Кислицын Степан Александрович"/>
    <x v="5"/>
    <m/>
    <n v="51"/>
    <n v="40"/>
    <n v="9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rowHeaderCaption="Комманда">
  <location ref="A27:B34" firstHeaderRow="1" firstDataRow="1" firstDataCol="1"/>
  <pivotFields count="7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3" showAll="0"/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Балл на команду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G25" totalsRowCount="1">
  <autoFilter ref="A1:G24"/>
  <sortState ref="A2:G24">
    <sortCondition ref="B1:B24"/>
  </sortState>
  <tableColumns count="7">
    <tableColumn id="1" name="Имя" dataDxfId="8" totalsRowDxfId="7"/>
    <tableColumn id="2" name="Комманда" dataDxfId="6" totalsRowDxfId="5"/>
    <tableColumn id="3" name="Статус" dataDxfId="4" totalsRowDxfId="3"/>
    <tableColumn id="4" name="Балл (базовый)" totalsRowFunction="custom" dataDxfId="2" totalsRowDxfId="1">
      <totalsRowFormula>SUM(Таблица1[Балл (базовый)])</totalsRowFormula>
    </tableColumn>
    <tableColumn id="5" name="Балл (добавочный)" totalsRowFunction="custom">
      <totalsRowFormula>SUM(Таблица1[Балл (добавочный)])</totalsRowFormula>
    </tableColumn>
    <tableColumn id="6" name=" Сумма баллов" totalsRowFunction="custom" dataDxfId="0">
      <calculatedColumnFormula>Таблица1[[#This Row],[Балл (базовый)]]+Таблица1[[#This Row],[Балл (добавочный)]]</calculatedColumnFormula>
      <totalsRowFormula>SUM(Таблица1[[ Сумма баллов]])</totalsRowFormula>
    </tableColumn>
    <tableColumn id="7" name="К распределению" totalsRowFunction="custom">
      <totalsRowFormula>H1-Таблица1[[#Totals],[ Сумма баллов]]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sqref="A1:G25"/>
    </sheetView>
  </sheetViews>
  <sheetFormatPr defaultColWidth="14.42578125" defaultRowHeight="15.75" customHeight="1" x14ac:dyDescent="0.2"/>
  <cols>
    <col min="1" max="1" width="41.42578125" customWidth="1"/>
    <col min="2" max="2" width="17.28515625" customWidth="1"/>
    <col min="3" max="3" width="30.7109375" customWidth="1"/>
    <col min="4" max="4" width="35.140625" customWidth="1"/>
    <col min="5" max="5" width="23.5703125" customWidth="1"/>
    <col min="6" max="6" width="20.5703125" customWidth="1"/>
    <col min="10" max="10" width="18.28515625" bestFit="1" customWidth="1"/>
    <col min="11" max="11" width="30.7109375" bestFit="1" customWidth="1"/>
  </cols>
  <sheetData>
    <row r="1" spans="1:9" ht="15.75" customHeight="1" x14ac:dyDescent="0.2">
      <c r="A1" s="6" t="s">
        <v>30</v>
      </c>
      <c r="B1" s="6" t="s">
        <v>31</v>
      </c>
      <c r="C1" s="8" t="s">
        <v>32</v>
      </c>
      <c r="D1" s="7" t="s">
        <v>33</v>
      </c>
      <c r="E1" s="10" t="s">
        <v>34</v>
      </c>
      <c r="F1" s="10" t="s">
        <v>35</v>
      </c>
      <c r="G1" s="10" t="s">
        <v>37</v>
      </c>
      <c r="H1" s="2">
        <v>1800</v>
      </c>
      <c r="I1" s="1"/>
    </row>
    <row r="2" spans="1:9" ht="15.75" customHeight="1" x14ac:dyDescent="0.2">
      <c r="A2" s="3" t="s">
        <v>5</v>
      </c>
      <c r="B2" s="3" t="s">
        <v>1</v>
      </c>
      <c r="C2" s="5" t="s">
        <v>6</v>
      </c>
      <c r="D2" s="14">
        <v>51</v>
      </c>
      <c r="E2">
        <v>25</v>
      </c>
      <c r="F2">
        <f>Таблица1[[#This Row],[Балл (базовый)]]+Таблица1[[#This Row],[Балл (добавочный)]]</f>
        <v>76</v>
      </c>
      <c r="G2" s="2"/>
    </row>
    <row r="3" spans="1:9" ht="15.75" customHeight="1" x14ac:dyDescent="0.2">
      <c r="A3" s="3" t="s">
        <v>2</v>
      </c>
      <c r="B3" s="3" t="s">
        <v>1</v>
      </c>
      <c r="C3" s="4"/>
      <c r="D3" s="14">
        <v>51</v>
      </c>
      <c r="E3">
        <v>25</v>
      </c>
      <c r="F3">
        <f>Таблица1[[#This Row],[Балл (базовый)]]+Таблица1[[#This Row],[Балл (добавочный)]]</f>
        <v>76</v>
      </c>
    </row>
    <row r="4" spans="1:9" ht="15.75" customHeight="1" x14ac:dyDescent="0.2">
      <c r="A4" s="3" t="s">
        <v>3</v>
      </c>
      <c r="B4" s="3" t="s">
        <v>1</v>
      </c>
      <c r="C4" s="4"/>
      <c r="D4" s="14">
        <v>51</v>
      </c>
      <c r="E4">
        <v>25</v>
      </c>
      <c r="F4">
        <f>Таблица1[[#This Row],[Балл (базовый)]]+Таблица1[[#This Row],[Балл (добавочный)]]</f>
        <v>76</v>
      </c>
    </row>
    <row r="5" spans="1:9" ht="15.75" customHeight="1" x14ac:dyDescent="0.2">
      <c r="A5" s="5" t="s">
        <v>7</v>
      </c>
      <c r="B5" s="6" t="s">
        <v>1</v>
      </c>
      <c r="C5" s="4"/>
      <c r="D5" s="14">
        <v>51</v>
      </c>
      <c r="E5">
        <v>25</v>
      </c>
      <c r="F5">
        <f>Таблица1[[#This Row],[Балл (базовый)]]+Таблица1[[#This Row],[Балл (добавочный)]]</f>
        <v>76</v>
      </c>
      <c r="H5" s="1"/>
    </row>
    <row r="6" spans="1:9" ht="15.75" customHeight="1" x14ac:dyDescent="0.2">
      <c r="A6" s="3" t="s">
        <v>4</v>
      </c>
      <c r="B6" s="3" t="s">
        <v>1</v>
      </c>
      <c r="C6" s="4"/>
      <c r="D6" s="14">
        <v>51</v>
      </c>
      <c r="E6">
        <v>25</v>
      </c>
      <c r="F6">
        <f>Таблица1[[#This Row],[Балл (базовый)]]+Таблица1[[#This Row],[Балл (добавочный)]]</f>
        <v>76</v>
      </c>
    </row>
    <row r="7" spans="1:9" ht="15.75" customHeight="1" x14ac:dyDescent="0.2">
      <c r="A7" s="3" t="s">
        <v>0</v>
      </c>
      <c r="B7" s="3" t="s">
        <v>1</v>
      </c>
      <c r="C7" s="4"/>
      <c r="D7" s="14">
        <v>51</v>
      </c>
      <c r="E7">
        <v>25</v>
      </c>
      <c r="F7">
        <f>Таблица1[[#This Row],[Балл (базовый)]]+Таблица1[[#This Row],[Балл (добавочный)]]</f>
        <v>76</v>
      </c>
    </row>
    <row r="8" spans="1:9" ht="15.75" customHeight="1" x14ac:dyDescent="0.2">
      <c r="A8" s="3" t="s">
        <v>11</v>
      </c>
      <c r="B8" s="3" t="s">
        <v>9</v>
      </c>
      <c r="C8" s="5" t="s">
        <v>6</v>
      </c>
      <c r="D8" s="14">
        <v>51</v>
      </c>
      <c r="E8" s="1">
        <v>40</v>
      </c>
      <c r="F8">
        <f>Таблица1[[#This Row],[Балл (базовый)]]+Таблица1[[#This Row],[Балл (добавочный)]]</f>
        <v>91</v>
      </c>
    </row>
    <row r="9" spans="1:9" ht="15.75" customHeight="1" x14ac:dyDescent="0.2">
      <c r="A9" s="3" t="s">
        <v>8</v>
      </c>
      <c r="B9" s="3" t="s">
        <v>9</v>
      </c>
      <c r="C9" s="4"/>
      <c r="D9" s="14">
        <v>51</v>
      </c>
      <c r="E9">
        <v>40</v>
      </c>
      <c r="F9">
        <f>Таблица1[[#This Row],[Балл (базовый)]]+Таблица1[[#This Row],[Балл (добавочный)]]</f>
        <v>91</v>
      </c>
    </row>
    <row r="10" spans="1:9" ht="15.75" customHeight="1" x14ac:dyDescent="0.2">
      <c r="A10" s="3" t="s">
        <v>10</v>
      </c>
      <c r="B10" s="3" t="s">
        <v>9</v>
      </c>
      <c r="C10" s="4"/>
      <c r="D10" s="14">
        <v>51</v>
      </c>
      <c r="E10" s="1">
        <v>40</v>
      </c>
      <c r="F10">
        <f>Таблица1[[#This Row],[Балл (базовый)]]+Таблица1[[#This Row],[Балл (добавочный)]]</f>
        <v>91</v>
      </c>
      <c r="H10" s="1"/>
    </row>
    <row r="11" spans="1:9" ht="15.75" customHeight="1" x14ac:dyDescent="0.2">
      <c r="A11" s="3" t="s">
        <v>12</v>
      </c>
      <c r="B11" s="3" t="s">
        <v>13</v>
      </c>
      <c r="C11" s="5" t="s">
        <v>6</v>
      </c>
      <c r="D11" s="14">
        <v>51</v>
      </c>
      <c r="E11">
        <v>44</v>
      </c>
      <c r="F11">
        <f>Таблица1[[#This Row],[Балл (базовый)]]+Таблица1[[#This Row],[Балл (добавочный)]]</f>
        <v>95</v>
      </c>
    </row>
    <row r="12" spans="1:9" ht="15.75" customHeight="1" x14ac:dyDescent="0.2">
      <c r="A12" s="3" t="s">
        <v>14</v>
      </c>
      <c r="B12" s="3" t="s">
        <v>13</v>
      </c>
      <c r="C12" s="4"/>
      <c r="D12" s="14">
        <v>51</v>
      </c>
      <c r="E12">
        <v>37</v>
      </c>
      <c r="F12">
        <f>Таблица1[[#This Row],[Балл (базовый)]]+Таблица1[[#This Row],[Балл (добавочный)]]</f>
        <v>88</v>
      </c>
    </row>
    <row r="13" spans="1:9" ht="15.75" customHeight="1" x14ac:dyDescent="0.2">
      <c r="A13" s="3" t="s">
        <v>15</v>
      </c>
      <c r="B13" s="3" t="s">
        <v>13</v>
      </c>
      <c r="C13" s="4"/>
      <c r="D13" s="14">
        <v>51</v>
      </c>
      <c r="E13">
        <v>25</v>
      </c>
      <c r="F13">
        <f>Таблица1[[#This Row],[Балл (базовый)]]+Таблица1[[#This Row],[Балл (добавочный)]]</f>
        <v>76</v>
      </c>
    </row>
    <row r="14" spans="1:9" ht="15.75" customHeight="1" x14ac:dyDescent="0.2">
      <c r="A14" s="3" t="s">
        <v>16</v>
      </c>
      <c r="B14" s="3" t="s">
        <v>13</v>
      </c>
      <c r="C14" s="4"/>
      <c r="D14" s="14">
        <v>51</v>
      </c>
      <c r="E14">
        <v>25</v>
      </c>
      <c r="F14">
        <f>Таблица1[[#This Row],[Балл (базовый)]]+Таблица1[[#This Row],[Балл (добавочный)]]</f>
        <v>76</v>
      </c>
    </row>
    <row r="15" spans="1:9" ht="15.75" customHeight="1" x14ac:dyDescent="0.2">
      <c r="A15" s="3" t="s">
        <v>17</v>
      </c>
      <c r="B15" s="3" t="s">
        <v>18</v>
      </c>
      <c r="C15" s="5" t="s">
        <v>6</v>
      </c>
      <c r="D15" s="14">
        <v>51</v>
      </c>
      <c r="E15" s="1">
        <v>42</v>
      </c>
      <c r="F15">
        <f>Таблица1[[#This Row],[Балл (базовый)]]+Таблица1[[#This Row],[Балл (добавочный)]]</f>
        <v>93</v>
      </c>
    </row>
    <row r="16" spans="1:9" ht="15.75" customHeight="1" x14ac:dyDescent="0.2">
      <c r="A16" s="3" t="s">
        <v>19</v>
      </c>
      <c r="B16" s="3" t="s">
        <v>20</v>
      </c>
      <c r="C16" s="5" t="s">
        <v>6</v>
      </c>
      <c r="D16" s="14">
        <v>51</v>
      </c>
      <c r="E16">
        <v>42</v>
      </c>
      <c r="F16">
        <f>Таблица1[[#This Row],[Балл (базовый)]]+Таблица1[[#This Row],[Балл (добавочный)]]</f>
        <v>93</v>
      </c>
      <c r="G16" s="2"/>
    </row>
    <row r="17" spans="1:7" ht="15.75" customHeight="1" x14ac:dyDescent="0.2">
      <c r="A17" s="3" t="s">
        <v>23</v>
      </c>
      <c r="B17" s="3" t="s">
        <v>20</v>
      </c>
      <c r="C17" s="4"/>
      <c r="D17" s="14">
        <v>51</v>
      </c>
      <c r="E17">
        <v>36</v>
      </c>
      <c r="F17">
        <f>Таблица1[[#This Row],[Балл (базовый)]]+Таблица1[[#This Row],[Балл (добавочный)]]</f>
        <v>87</v>
      </c>
    </row>
    <row r="18" spans="1:7" ht="15.75" customHeight="1" x14ac:dyDescent="0.2">
      <c r="A18" s="3" t="s">
        <v>21</v>
      </c>
      <c r="B18" s="3" t="s">
        <v>20</v>
      </c>
      <c r="C18" s="4"/>
      <c r="D18" s="14">
        <v>51</v>
      </c>
      <c r="E18">
        <v>0</v>
      </c>
      <c r="F18">
        <f>Таблица1[[#This Row],[Балл (базовый)]]+Таблица1[[#This Row],[Балл (добавочный)]]</f>
        <v>51</v>
      </c>
    </row>
    <row r="19" spans="1:7" ht="15.75" customHeight="1" x14ac:dyDescent="0.2">
      <c r="A19" s="3" t="s">
        <v>22</v>
      </c>
      <c r="B19" s="3" t="s">
        <v>20</v>
      </c>
      <c r="C19" s="4"/>
      <c r="D19" s="14">
        <v>51</v>
      </c>
      <c r="E19">
        <v>0</v>
      </c>
      <c r="F19">
        <f>Таблица1[[#This Row],[Балл (базовый)]]+Таблица1[[#This Row],[Балл (добавочный)]]</f>
        <v>51</v>
      </c>
    </row>
    <row r="20" spans="1:7" ht="15.75" customHeight="1" x14ac:dyDescent="0.2">
      <c r="A20" s="3" t="s">
        <v>24</v>
      </c>
      <c r="B20" s="3" t="s">
        <v>20</v>
      </c>
      <c r="C20" s="4"/>
      <c r="D20" s="14">
        <v>51</v>
      </c>
      <c r="E20">
        <v>0</v>
      </c>
      <c r="F20">
        <f>Таблица1[[#This Row],[Балл (базовый)]]+Таблица1[[#This Row],[Балл (добавочный)]]</f>
        <v>51</v>
      </c>
    </row>
    <row r="21" spans="1:7" ht="15.75" customHeight="1" x14ac:dyDescent="0.2">
      <c r="A21" s="3" t="s">
        <v>27</v>
      </c>
      <c r="B21" s="3" t="s">
        <v>26</v>
      </c>
      <c r="C21" s="5" t="s">
        <v>6</v>
      </c>
      <c r="D21" s="14">
        <v>51</v>
      </c>
      <c r="E21">
        <v>42</v>
      </c>
      <c r="F21">
        <f>Таблица1[[#This Row],[Балл (базовый)]]+Таблица1[[#This Row],[Балл (добавочный)]]</f>
        <v>93</v>
      </c>
      <c r="G21" s="2"/>
    </row>
    <row r="22" spans="1:7" ht="15.75" customHeight="1" x14ac:dyDescent="0.2">
      <c r="A22" s="3" t="s">
        <v>29</v>
      </c>
      <c r="B22" s="3" t="s">
        <v>26</v>
      </c>
      <c r="C22" s="4"/>
      <c r="D22" s="14">
        <v>51</v>
      </c>
      <c r="E22">
        <v>40</v>
      </c>
      <c r="F22">
        <f>Таблица1[[#This Row],[Балл (базовый)]]+Таблица1[[#This Row],[Балл (добавочный)]]</f>
        <v>91</v>
      </c>
    </row>
    <row r="23" spans="1:7" ht="15.75" customHeight="1" x14ac:dyDescent="0.2">
      <c r="A23" s="3" t="s">
        <v>28</v>
      </c>
      <c r="B23" s="3" t="s">
        <v>26</v>
      </c>
      <c r="C23" s="5"/>
      <c r="D23" s="14">
        <v>51</v>
      </c>
      <c r="E23">
        <v>24</v>
      </c>
      <c r="F23">
        <f>Таблица1[[#This Row],[Балл (базовый)]]+Таблица1[[#This Row],[Балл (добавочный)]]</f>
        <v>75</v>
      </c>
    </row>
    <row r="24" spans="1:7" ht="15.75" customHeight="1" x14ac:dyDescent="0.2">
      <c r="A24" s="3" t="s">
        <v>25</v>
      </c>
      <c r="B24" s="3" t="s">
        <v>26</v>
      </c>
      <c r="C24" s="4"/>
      <c r="D24" s="14">
        <v>51</v>
      </c>
      <c r="E24">
        <v>0</v>
      </c>
      <c r="F24">
        <f>Таблица1[[#This Row],[Балл (базовый)]]+Таблица1[[#This Row],[Балл (добавочный)]]</f>
        <v>51</v>
      </c>
    </row>
    <row r="25" spans="1:7" ht="15.75" customHeight="1" x14ac:dyDescent="0.2">
      <c r="A25" s="9"/>
      <c r="B25" s="9"/>
      <c r="C25" s="10"/>
      <c r="D25" s="15">
        <f>SUM(Таблица1[Балл (базовый)])</f>
        <v>1173</v>
      </c>
      <c r="E25">
        <f>SUM(Таблица1[Балл (добавочный)])</f>
        <v>627</v>
      </c>
      <c r="F25">
        <f>SUM(Таблица1[[ Сумма баллов]])</f>
        <v>1800</v>
      </c>
      <c r="G25">
        <f>H1-Таблица1[[#Totals],[ Сумма баллов]]</f>
        <v>0</v>
      </c>
    </row>
    <row r="27" spans="1:7" ht="24.75" customHeight="1" x14ac:dyDescent="0.2">
      <c r="A27" s="11" t="s">
        <v>31</v>
      </c>
      <c r="B27" t="s">
        <v>38</v>
      </c>
    </row>
    <row r="28" spans="1:7" ht="15.75" customHeight="1" x14ac:dyDescent="0.2">
      <c r="A28" s="12" t="s">
        <v>1</v>
      </c>
      <c r="B28" s="13">
        <v>456</v>
      </c>
    </row>
    <row r="29" spans="1:7" ht="15.75" customHeight="1" x14ac:dyDescent="0.2">
      <c r="A29" s="12" t="s">
        <v>9</v>
      </c>
      <c r="B29" s="13">
        <v>273</v>
      </c>
    </row>
    <row r="30" spans="1:7" ht="15.75" customHeight="1" x14ac:dyDescent="0.2">
      <c r="A30" s="12" t="s">
        <v>13</v>
      </c>
      <c r="B30" s="13">
        <v>335</v>
      </c>
    </row>
    <row r="31" spans="1:7" ht="15.75" customHeight="1" x14ac:dyDescent="0.2">
      <c r="A31" s="12" t="s">
        <v>18</v>
      </c>
      <c r="B31" s="13">
        <v>93</v>
      </c>
    </row>
    <row r="32" spans="1:7" ht="15.75" customHeight="1" x14ac:dyDescent="0.2">
      <c r="A32" s="12" t="s">
        <v>20</v>
      </c>
      <c r="B32" s="13">
        <v>333</v>
      </c>
    </row>
    <row r="33" spans="1:2" ht="15.75" customHeight="1" x14ac:dyDescent="0.2">
      <c r="A33" s="12" t="s">
        <v>26</v>
      </c>
      <c r="B33" s="13">
        <v>310</v>
      </c>
    </row>
    <row r="34" spans="1:2" ht="15.75" customHeight="1" x14ac:dyDescent="0.2">
      <c r="A34" s="12" t="s">
        <v>36</v>
      </c>
      <c r="B34" s="13">
        <v>1800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</cp:lastModifiedBy>
  <dcterms:modified xsi:type="dcterms:W3CDTF">2015-05-19T16:34:50Z</dcterms:modified>
</cp:coreProperties>
</file>