
<file path=[Content_Types].xml><?xml version="1.0" encoding="utf-8"?>
<Types xmlns="http://schemas.openxmlformats.org/package/2006/content-types">
  <Override PartName="/xl/activeX/activeX2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activeX/activeX16.bin" ContentType="application/vnd.ms-office.activeX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4.bin" ContentType="application/vnd.ms-office.activeX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activeX/activeX5.xml" ContentType="application/vnd.ms-office.activeX+xml"/>
  <Override PartName="/xl/drawings/drawing4.xml" ContentType="application/vnd.openxmlformats-officedocument.drawing+xml"/>
  <Override PartName="/xl/activeX/activeX12.bin" ContentType="application/vnd.ms-office.activeX"/>
  <Override PartName="/xl/activeX/activeX1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drawings/drawing3.xml" ContentType="application/vnd.openxmlformats-officedocument.drawing+xml"/>
  <Override PartName="/xl/activeX/activeX10.bin" ContentType="application/vnd.ms-office.activeX"/>
  <Override PartName="/xl/activeX/activeX15.xml" ContentType="application/vnd.ms-office.activeX+xml"/>
  <Override PartName="/xl/activeX/activeX16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5.bin" ContentType="application/vnd.ms-office.activeX"/>
  <Override PartName="/xl/activeX/activeX6.bin" ContentType="application/vnd.ms-office.activeX"/>
  <Override PartName="/xl/activeX/activeX17.bin" ContentType="application/vnd.ms-office.activeX"/>
  <Override PartName="/xl/activeX/activeX18.bin" ContentType="application/vnd.ms-office.activeX"/>
  <Override PartName="/docProps/core.xml" ContentType="application/vnd.openxmlformats-package.core-properties+xml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activeX/activeX6.xml" ContentType="application/vnd.ms-office.activeX+xml"/>
  <Override PartName="/xl/activeX/activeX11.bin" ContentType="application/vnd.ms-office.activeX"/>
  <Override PartName="/xl/drawings/drawing5.xml" ContentType="application/vnd.openxmlformats-officedocument.drawing+xml"/>
  <Override PartName="/xl/activeX/activeX18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ento_sešit"/>
  <bookViews>
    <workbookView xWindow="120" yWindow="45" windowWidth="15180" windowHeight="8565" activeTab="5"/>
  </bookViews>
  <sheets>
    <sheet name="dms" sheetId="8" r:id="rId1"/>
    <sheet name="deg" sheetId="9" r:id="rId2"/>
    <sheet name="WGS84 to UTM" sheetId="7" r:id="rId3"/>
    <sheet name="zUTM" sheetId="1" r:id="rId4"/>
    <sheet name="zS42" sheetId="2" r:id="rId5"/>
    <sheet name="zJTSK" sheetId="3" r:id="rId6"/>
    <sheet name="skryty" sheetId="6" r:id="rId7"/>
    <sheet name="hrdv" sheetId="10" r:id="rId8"/>
  </sheets>
  <definedNames>
    <definedName name="seznam_souřadnic_v_textovém_tvaru" localSheetId="7">hrdv!$A$1:$O$128</definedName>
  </definedNames>
  <calcPr calcId="125725"/>
</workbook>
</file>

<file path=xl/calcChain.xml><?xml version="1.0" encoding="utf-8"?>
<calcChain xmlns="http://schemas.openxmlformats.org/spreadsheetml/2006/main">
  <c r="N2" i="7"/>
  <c r="N3"/>
  <c r="P24"/>
  <c r="N2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4"/>
  <c r="C2" i="6"/>
  <c r="E2"/>
  <c r="G2"/>
  <c r="H2"/>
  <c r="J2"/>
  <c r="L2"/>
  <c r="M2"/>
  <c r="N2"/>
  <c r="O2"/>
  <c r="P2"/>
  <c r="Q2"/>
  <c r="R2"/>
  <c r="S2"/>
  <c r="T2"/>
  <c r="U2"/>
  <c r="V2"/>
  <c r="W2"/>
  <c r="X2"/>
  <c r="Y2"/>
</calcChain>
</file>

<file path=xl/connections.xml><?xml version="1.0" encoding="utf-8"?>
<connections xmlns="http://schemas.openxmlformats.org/spreadsheetml/2006/main">
  <connection id="1" name="seznam souřadnic v textovém tvaru" type="6" refreshedVersion="3" background="1" saveData="1">
    <textPr codePage="1250" sourceFile="V:\vývoj\python\zemjemjerka\hrdv\seznam souřadnic v textovém tvaru.txt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<sst xmlns="http://schemas.openxmlformats.org/spreadsheetml/2006/main" count="354" uniqueCount="108">
  <si>
    <t>INPUT</t>
  </si>
  <si>
    <t>OUTPUT</t>
  </si>
  <si>
    <t>X S42</t>
  </si>
  <si>
    <t>Y S42</t>
  </si>
  <si>
    <t>X JTSK</t>
  </si>
  <si>
    <t>Y JTSK</t>
  </si>
  <si>
    <t>zone</t>
  </si>
  <si>
    <t>Y latitude</t>
  </si>
  <si>
    <t>X longitude</t>
  </si>
  <si>
    <r>
      <t>N</t>
    </r>
    <r>
      <rPr>
        <sz val="10"/>
        <rFont val="Arial CE"/>
        <charset val="238"/>
      </rPr>
      <t xml:space="preserve"> stupne</t>
    </r>
  </si>
  <si>
    <r>
      <t>N</t>
    </r>
    <r>
      <rPr>
        <sz val="10"/>
        <rFont val="Arial CE"/>
        <charset val="238"/>
      </rPr>
      <t xml:space="preserve"> minuty </t>
    </r>
  </si>
  <si>
    <r>
      <t>N</t>
    </r>
    <r>
      <rPr>
        <sz val="10"/>
        <rFont val="Arial CE"/>
        <charset val="238"/>
      </rPr>
      <t xml:space="preserve"> sekundy</t>
    </r>
  </si>
  <si>
    <r>
      <t>E</t>
    </r>
    <r>
      <rPr>
        <sz val="10"/>
        <rFont val="Arial CE"/>
        <charset val="238"/>
      </rPr>
      <t xml:space="preserve"> stupne</t>
    </r>
  </si>
  <si>
    <r>
      <t>E</t>
    </r>
    <r>
      <rPr>
        <sz val="10"/>
        <rFont val="Arial CE"/>
        <charset val="238"/>
      </rPr>
      <t xml:space="preserve"> minuty </t>
    </r>
  </si>
  <si>
    <r>
      <t>E</t>
    </r>
    <r>
      <rPr>
        <sz val="10"/>
        <rFont val="Arial CE"/>
        <charset val="238"/>
      </rPr>
      <t xml:space="preserve"> sekundy</t>
    </r>
  </si>
  <si>
    <r>
      <t>N</t>
    </r>
    <r>
      <rPr>
        <sz val="10"/>
        <rFont val="Arial CE"/>
        <charset val="238"/>
      </rPr>
      <t xml:space="preserve"> XX,XXXo</t>
    </r>
  </si>
  <si>
    <t>Y lat stupne</t>
  </si>
  <si>
    <t>Y lat min</t>
  </si>
  <si>
    <t>Y lat sec</t>
  </si>
  <si>
    <t>X long stupně</t>
  </si>
  <si>
    <t>X long min§</t>
  </si>
  <si>
    <t>X long sec</t>
  </si>
  <si>
    <t>číslo bodu</t>
  </si>
  <si>
    <t>cislo bodu</t>
  </si>
  <si>
    <t>N</t>
  </si>
  <si>
    <t>E</t>
  </si>
  <si>
    <t>a</t>
  </si>
  <si>
    <t>e</t>
  </si>
  <si>
    <t>FE</t>
  </si>
  <si>
    <t>FN</t>
  </si>
  <si>
    <t>lambda0</t>
  </si>
  <si>
    <t>lambda0(rad)</t>
  </si>
  <si>
    <t>fi0</t>
  </si>
  <si>
    <t>fi0 (rad)</t>
  </si>
  <si>
    <t>k0</t>
  </si>
  <si>
    <t>fi (rad)</t>
  </si>
  <si>
    <t>lambda (rad)</t>
  </si>
  <si>
    <t>e'2</t>
  </si>
  <si>
    <t>T</t>
  </si>
  <si>
    <t>C</t>
  </si>
  <si>
    <t>A</t>
  </si>
  <si>
    <t>M</t>
  </si>
  <si>
    <t>M0</t>
  </si>
  <si>
    <t>x</t>
  </si>
  <si>
    <t>y</t>
  </si>
  <si>
    <t>X</t>
  </si>
  <si>
    <t>Y</t>
  </si>
  <si>
    <t>ZONE</t>
  </si>
  <si>
    <r>
      <t>N</t>
    </r>
    <r>
      <rPr>
        <sz val="10"/>
        <rFont val="Arial CE"/>
        <charset val="238"/>
      </rPr>
      <t xml:space="preserve"> XX,XXXo (WGS 84)</t>
    </r>
  </si>
  <si>
    <r>
      <t>E</t>
    </r>
    <r>
      <rPr>
        <sz val="10"/>
        <rFont val="Arial CE"/>
        <charset val="238"/>
      </rPr>
      <t xml:space="preserve"> XX,XXXo (WGS 84)</t>
    </r>
  </si>
  <si>
    <t>Y UTM</t>
  </si>
  <si>
    <t>X UTM</t>
  </si>
  <si>
    <r>
      <t>N</t>
    </r>
    <r>
      <rPr>
        <sz val="10"/>
        <color indexed="12"/>
        <rFont val="Arial CE"/>
        <family val="2"/>
        <charset val="238"/>
      </rPr>
      <t xml:space="preserve"> stupne</t>
    </r>
  </si>
  <si>
    <r>
      <t>N</t>
    </r>
    <r>
      <rPr>
        <sz val="10"/>
        <color indexed="12"/>
        <rFont val="Arial CE"/>
        <family val="2"/>
        <charset val="238"/>
      </rPr>
      <t xml:space="preserve"> minuty </t>
    </r>
  </si>
  <si>
    <r>
      <t>N</t>
    </r>
    <r>
      <rPr>
        <sz val="10"/>
        <color indexed="12"/>
        <rFont val="Arial CE"/>
        <family val="2"/>
        <charset val="238"/>
      </rPr>
      <t xml:space="preserve"> sekundy</t>
    </r>
  </si>
  <si>
    <r>
      <t>E</t>
    </r>
    <r>
      <rPr>
        <sz val="10"/>
        <color indexed="12"/>
        <rFont val="Arial CE"/>
        <family val="2"/>
        <charset val="238"/>
      </rPr>
      <t xml:space="preserve"> stupne</t>
    </r>
  </si>
  <si>
    <r>
      <t>E</t>
    </r>
    <r>
      <rPr>
        <sz val="10"/>
        <color indexed="12"/>
        <rFont val="Arial CE"/>
        <family val="2"/>
        <charset val="238"/>
      </rPr>
      <t xml:space="preserve"> minuty </t>
    </r>
  </si>
  <si>
    <r>
      <t>E</t>
    </r>
    <r>
      <rPr>
        <sz val="10"/>
        <color indexed="12"/>
        <rFont val="Arial CE"/>
        <family val="2"/>
        <charset val="238"/>
      </rPr>
      <t xml:space="preserve"> sekundy</t>
    </r>
  </si>
  <si>
    <r>
      <t>N</t>
    </r>
    <r>
      <rPr>
        <sz val="10"/>
        <color indexed="12"/>
        <rFont val="Arial CE"/>
        <family val="2"/>
        <charset val="238"/>
      </rPr>
      <t xml:space="preserve"> XX,XXXo</t>
    </r>
  </si>
  <si>
    <r>
      <t>E</t>
    </r>
    <r>
      <rPr>
        <sz val="10"/>
        <color indexed="12"/>
        <rFont val="Arial CE"/>
        <family val="2"/>
        <charset val="238"/>
      </rPr>
      <t xml:space="preserve"> XX,XXXo</t>
    </r>
  </si>
  <si>
    <r>
      <t>E</t>
    </r>
    <r>
      <rPr>
        <sz val="10"/>
        <rFont val="Arial CE"/>
        <charset val="238"/>
      </rPr>
      <t xml:space="preserve"> XX,XXXo</t>
    </r>
  </si>
  <si>
    <t>WGS84</t>
  </si>
  <si>
    <t>B</t>
  </si>
  <si>
    <t>D</t>
  </si>
  <si>
    <t>F</t>
  </si>
  <si>
    <t>G</t>
  </si>
  <si>
    <t>H</t>
  </si>
  <si>
    <t>J</t>
  </si>
  <si>
    <t>K</t>
  </si>
  <si>
    <t>L</t>
  </si>
  <si>
    <t>P</t>
  </si>
  <si>
    <t>Q</t>
  </si>
  <si>
    <t>R</t>
  </si>
  <si>
    <t>S</t>
  </si>
  <si>
    <t>U</t>
  </si>
  <si>
    <t>V</t>
  </si>
  <si>
    <t>W</t>
  </si>
  <si>
    <t>Z</t>
  </si>
  <si>
    <t>Nejsevernější bod: 51º 03′ 20,53724″ severní šířky (Lobendava)</t>
  </si>
  <si>
    <t>Nejjižnější bod: 48º 33′ 06,50807″ severní šířky (Vyšší Brod)</t>
  </si>
  <si>
    <t>Nejzápadnější bod: 12º 05′ 25,92179″ východní délky (Krásná)</t>
  </si>
  <si>
    <t>Nejvýchodnější bod: 18º 51′ 40″ východní délky (Bukovec)</t>
  </si>
  <si>
    <t>STOP</t>
  </si>
  <si>
    <t>Seznam</t>
  </si>
  <si>
    <t>:</t>
  </si>
  <si>
    <t>Hruškové</t>
  </si>
  <si>
    <t>Dvory</t>
  </si>
  <si>
    <t>p.</t>
  </si>
  <si>
    <t>Bolf</t>
  </si>
  <si>
    <t>Měřeno</t>
  </si>
  <si>
    <t>dne:</t>
  </si>
  <si>
    <t>============================================================================</t>
  </si>
  <si>
    <t>O</t>
  </si>
  <si>
    <t>Ř</t>
  </si>
  <si>
    <t>I</t>
  </si>
  <si>
    <t>Souřadnicový</t>
  </si>
  <si>
    <t>systém:</t>
  </si>
  <si>
    <t>S-JTSK</t>
  </si>
  <si>
    <t>Výškový</t>
  </si>
  <si>
    <t>BPV</t>
  </si>
  <si>
    <t>=</t>
  </si>
  <si>
    <t>ČÍSLO</t>
  </si>
  <si>
    <t>BODU</t>
  </si>
  <si>
    <t>=======</t>
  </si>
  <si>
    <t>==========</t>
  </si>
  <si>
    <t>======</t>
  </si>
  <si>
    <t>==KVAL.</t>
  </si>
  <si>
    <t>=====================</t>
  </si>
</sst>
</file>

<file path=xl/styles.xml><?xml version="1.0" encoding="utf-8"?>
<styleSheet xmlns="http://schemas.openxmlformats.org/spreadsheetml/2006/main">
  <numFmts count="2">
    <numFmt numFmtId="164" formatCode="0.0000000000000000000"/>
    <numFmt numFmtId="165" formatCode="0.00000000000000000000"/>
  </numFmts>
  <fonts count="12">
    <font>
      <sz val="10"/>
      <name val="Arial CE"/>
      <charset val="238"/>
    </font>
    <font>
      <sz val="10"/>
      <color indexed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 CE"/>
      <family val="2"/>
      <charset val="238"/>
    </font>
    <font>
      <sz val="8"/>
      <name val="Arial CE"/>
      <family val="2"/>
      <charset val="238"/>
    </font>
    <font>
      <sz val="8"/>
      <color indexed="12"/>
      <name val="Arial CE"/>
      <family val="2"/>
      <charset val="238"/>
    </font>
    <font>
      <u/>
      <sz val="11"/>
      <color theme="1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2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11" fillId="0" borderId="0" xfId="1" applyFont="1" applyAlignment="1" applyProtection="1">
      <alignment horizontal="left" indent="1"/>
    </xf>
    <xf numFmtId="14" fontId="0" fillId="0" borderId="0" xfId="0" applyNumberFormat="1"/>
  </cellXfs>
  <cellStyles count="3">
    <cellStyle name="Hypertextový odkaz" xfId="1" builtinId="8"/>
    <cellStyle name="normální" xfId="0" builtinId="0"/>
    <cellStyle name="normální_WGS84toUTM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85725</xdr:rowOff>
    </xdr:from>
    <xdr:to>
      <xdr:col>9</xdr:col>
      <xdr:colOff>257175</xdr:colOff>
      <xdr:row>0</xdr:row>
      <xdr:rowOff>342900</xdr:rowOff>
    </xdr:to>
    <xdr:sp macro="" textlink="">
      <xdr:nvSpPr>
        <xdr:cNvPr id="8193" name="Rectangle 1"/>
        <xdr:cNvSpPr>
          <a:spLocks noChangeArrowheads="1"/>
        </xdr:cNvSpPr>
      </xdr:nvSpPr>
      <xdr:spPr bwMode="auto">
        <a:xfrm>
          <a:off x="2857500" y="85725"/>
          <a:ext cx="2886075" cy="2571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XX,XXXo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na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stupně, min, sec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38100</xdr:rowOff>
    </xdr:from>
    <xdr:to>
      <xdr:col>9</xdr:col>
      <xdr:colOff>190500</xdr:colOff>
      <xdr:row>0</xdr:row>
      <xdr:rowOff>295275</xdr:rowOff>
    </xdr:to>
    <xdr:sp macro="" textlink="">
      <xdr:nvSpPr>
        <xdr:cNvPr id="9217" name="Rectangle 1"/>
        <xdr:cNvSpPr>
          <a:spLocks noChangeArrowheads="1"/>
        </xdr:cNvSpPr>
      </xdr:nvSpPr>
      <xdr:spPr bwMode="auto">
        <a:xfrm>
          <a:off x="2790825" y="38100"/>
          <a:ext cx="2886075" cy="2571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stupně, min, sec 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na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XX, XXXo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0</xdr:row>
      <xdr:rowOff>76200</xdr:rowOff>
    </xdr:from>
    <xdr:to>
      <xdr:col>7</xdr:col>
      <xdr:colOff>180975</xdr:colOff>
      <xdr:row>0</xdr:row>
      <xdr:rowOff>333375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2743200" y="76200"/>
          <a:ext cx="2886075" cy="2571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WGS84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UTM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95250</xdr:rowOff>
    </xdr:from>
    <xdr:to>
      <xdr:col>6</xdr:col>
      <xdr:colOff>704850</xdr:colOff>
      <xdr:row>0</xdr:row>
      <xdr:rowOff>314325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90800" y="95250"/>
          <a:ext cx="2200275" cy="2190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UTM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S42 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a 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JTSK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133350</xdr:rowOff>
    </xdr:from>
    <xdr:to>
      <xdr:col>8</xdr:col>
      <xdr:colOff>314325</xdr:colOff>
      <xdr:row>0</xdr:row>
      <xdr:rowOff>352425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2600325" y="133350"/>
          <a:ext cx="2590800" cy="2190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S42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JTSK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do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UTM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a do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WGS84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85725</xdr:rowOff>
    </xdr:from>
    <xdr:to>
      <xdr:col>8</xdr:col>
      <xdr:colOff>466725</xdr:colOff>
      <xdr:row>0</xdr:row>
      <xdr:rowOff>304800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752725" y="85725"/>
          <a:ext cx="2590800" cy="2190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JTSK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S42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do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UTM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a do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WGS84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26</xdr:row>
      <xdr:rowOff>95250</xdr:rowOff>
    </xdr:from>
    <xdr:to>
      <xdr:col>4</xdr:col>
      <xdr:colOff>323850</xdr:colOff>
      <xdr:row>32</xdr:row>
      <xdr:rowOff>76200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904875" y="4305300"/>
          <a:ext cx="1857375" cy="9525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tento list byl převzat ze souboru gabr_timar.xls, který vytvořil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Gábor Timár</a:t>
          </a: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FF"/>
              </a:solidFill>
              <a:latin typeface="Arial CE"/>
              <a:cs typeface="Arial CE"/>
            </a:rPr>
            <a:t>-je doporučeno do něho nezasahovat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eznam souřadnic v textovém tvar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hyperlink" Target="http://cs.wikipedia.org/wiki/Kr%C3%A1sn%C3%A1_%28okres_Cheb%29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cs.wikipedia.org/wiki/Vy%C5%A1%C5%A1%C3%AD_Brod" TargetMode="External"/><Relationship Id="rId1" Type="http://schemas.openxmlformats.org/officeDocument/2006/relationships/hyperlink" Target="http://cs.wikipedia.org/wiki/Lobendava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10" Type="http://schemas.openxmlformats.org/officeDocument/2006/relationships/control" Target="../activeX/activeX6.xml"/><Relationship Id="rId4" Type="http://schemas.openxmlformats.org/officeDocument/2006/relationships/hyperlink" Target="http://cs.wikipedia.org/wiki/Bukovec_%28okres_Fr%C3%BDdek-M%C3%ADstek%29" TargetMode="External"/><Relationship Id="rId9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ntrol" Target="../activeX/activeX9.xml"/><Relationship Id="rId4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ntrol" Target="../activeX/activeX12.xml"/><Relationship Id="rId4" Type="http://schemas.openxmlformats.org/officeDocument/2006/relationships/control" Target="../activeX/activeX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ontrol" Target="../activeX/activeX15.xml"/><Relationship Id="rId4" Type="http://schemas.openxmlformats.org/officeDocument/2006/relationships/control" Target="../activeX/activeX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5" Type="http://schemas.openxmlformats.org/officeDocument/2006/relationships/control" Target="../activeX/activeX18.xml"/><Relationship Id="rId4" Type="http://schemas.openxmlformats.org/officeDocument/2006/relationships/control" Target="../activeX/activeX1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7"/>
  <dimension ref="A1:I18"/>
  <sheetViews>
    <sheetView workbookViewId="0">
      <selection activeCell="C9" sqref="C9"/>
    </sheetView>
  </sheetViews>
  <sheetFormatPr defaultRowHeight="12.75"/>
  <sheetData>
    <row r="1" spans="1:9" ht="42.75" customHeight="1">
      <c r="A1" t="s">
        <v>0</v>
      </c>
      <c r="B1" t="s">
        <v>0</v>
      </c>
      <c r="C1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</row>
    <row r="2" spans="1:9">
      <c r="A2" t="s">
        <v>22</v>
      </c>
      <c r="B2" s="2" t="s">
        <v>15</v>
      </c>
      <c r="C2" s="2" t="s">
        <v>60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</row>
    <row r="3" spans="1:9">
      <c r="A3">
        <v>1</v>
      </c>
      <c r="B3">
        <v>50.26</v>
      </c>
      <c r="C3">
        <v>50.26</v>
      </c>
    </row>
    <row r="4" spans="1:9">
      <c r="A4">
        <v>2</v>
      </c>
      <c r="B4">
        <v>50.26</v>
      </c>
      <c r="C4">
        <v>50.26</v>
      </c>
    </row>
    <row r="5" spans="1:9">
      <c r="A5">
        <v>3</v>
      </c>
      <c r="B5">
        <v>50.26</v>
      </c>
      <c r="C5">
        <v>50.26</v>
      </c>
    </row>
    <row r="6" spans="1:9">
      <c r="A6">
        <v>4</v>
      </c>
      <c r="B6">
        <v>50.26</v>
      </c>
      <c r="C6">
        <v>50.26</v>
      </c>
    </row>
    <row r="7" spans="1:9">
      <c r="A7">
        <v>5</v>
      </c>
      <c r="B7">
        <v>50.26</v>
      </c>
      <c r="C7">
        <v>50.26</v>
      </c>
    </row>
    <row r="8" spans="1:9">
      <c r="A8">
        <v>6</v>
      </c>
      <c r="B8">
        <v>50.26</v>
      </c>
      <c r="C8">
        <v>50.26</v>
      </c>
    </row>
    <row r="9" spans="1:9">
      <c r="A9">
        <v>7</v>
      </c>
      <c r="B9">
        <v>50.26</v>
      </c>
      <c r="C9">
        <v>50.26</v>
      </c>
    </row>
    <row r="10" spans="1:9">
      <c r="A10">
        <v>8</v>
      </c>
      <c r="B10">
        <v>50.26</v>
      </c>
      <c r="C10">
        <v>50.26</v>
      </c>
    </row>
    <row r="11" spans="1:9">
      <c r="A11">
        <v>9</v>
      </c>
      <c r="B11">
        <v>50.26</v>
      </c>
      <c r="C11">
        <v>50.26</v>
      </c>
    </row>
    <row r="12" spans="1:9">
      <c r="A12">
        <v>10</v>
      </c>
      <c r="B12">
        <v>50.26</v>
      </c>
      <c r="C12">
        <v>50.26</v>
      </c>
    </row>
    <row r="13" spans="1:9">
      <c r="A13">
        <v>11</v>
      </c>
      <c r="B13">
        <v>50.26</v>
      </c>
      <c r="C13">
        <v>50.26</v>
      </c>
    </row>
    <row r="14" spans="1:9">
      <c r="A14">
        <v>12</v>
      </c>
      <c r="B14">
        <v>50.26</v>
      </c>
      <c r="C14">
        <v>50.26</v>
      </c>
    </row>
    <row r="15" spans="1:9">
      <c r="A15">
        <v>13</v>
      </c>
      <c r="B15">
        <v>50.26</v>
      </c>
      <c r="C15">
        <v>50.26</v>
      </c>
    </row>
    <row r="16" spans="1:9">
      <c r="A16">
        <v>14</v>
      </c>
      <c r="B16">
        <v>50.26</v>
      </c>
      <c r="C16">
        <v>50.26</v>
      </c>
    </row>
    <row r="17" spans="1:3">
      <c r="A17">
        <v>15</v>
      </c>
      <c r="B17">
        <v>50.26</v>
      </c>
      <c r="C17">
        <v>50.26</v>
      </c>
    </row>
    <row r="18" spans="1:3">
      <c r="A18">
        <v>16</v>
      </c>
      <c r="B18">
        <v>50.26</v>
      </c>
      <c r="C18">
        <v>50.26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2" verticalDpi="0" r:id="rId1"/>
  <headerFooter alignWithMargins="0"/>
  <drawing r:id="rId2"/>
  <legacyDrawing r:id="rId3"/>
  <controls>
    <control shapeId="8194" r:id="rId4" name="CommandButton1"/>
    <control shapeId="8195" r:id="rId5" name="CommandButton2"/>
    <control shapeId="8196" r:id="rId6" name="CommandButton3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8"/>
  <dimension ref="A1:M5"/>
  <sheetViews>
    <sheetView workbookViewId="0">
      <selection activeCell="D33" sqref="D33"/>
    </sheetView>
  </sheetViews>
  <sheetFormatPr defaultRowHeight="12.75"/>
  <sheetData>
    <row r="1" spans="1:13" ht="39.75" customHeight="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s="1" t="s">
        <v>1</v>
      </c>
      <c r="I1" s="1" t="s">
        <v>1</v>
      </c>
    </row>
    <row r="2" spans="1:13" ht="15">
      <c r="A2" t="s">
        <v>22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7" t="s">
        <v>58</v>
      </c>
      <c r="I2" s="7" t="s">
        <v>59</v>
      </c>
      <c r="M2" s="12" t="s">
        <v>78</v>
      </c>
    </row>
    <row r="3" spans="1:13" ht="15">
      <c r="A3">
        <v>1</v>
      </c>
      <c r="B3">
        <v>51</v>
      </c>
      <c r="C3">
        <v>3</v>
      </c>
      <c r="D3">
        <v>20.537240000000001</v>
      </c>
      <c r="E3">
        <v>12</v>
      </c>
      <c r="F3">
        <v>5</v>
      </c>
      <c r="G3">
        <v>25.921790000000001</v>
      </c>
      <c r="H3" s="1">
        <v>51.055704788888889</v>
      </c>
      <c r="I3" s="1">
        <v>12.090533830555556</v>
      </c>
      <c r="M3" s="12" t="s">
        <v>79</v>
      </c>
    </row>
    <row r="4" spans="1:13" ht="15">
      <c r="A4">
        <v>1</v>
      </c>
      <c r="B4">
        <v>48</v>
      </c>
      <c r="C4">
        <v>33</v>
      </c>
      <c r="D4">
        <v>6.50807</v>
      </c>
      <c r="E4">
        <v>18</v>
      </c>
      <c r="F4">
        <v>51</v>
      </c>
      <c r="G4">
        <v>40</v>
      </c>
      <c r="H4">
        <v>48.551807797222217</v>
      </c>
      <c r="I4">
        <v>18.861111111111114</v>
      </c>
      <c r="M4" s="12" t="s">
        <v>80</v>
      </c>
    </row>
    <row r="5" spans="1:13" ht="15">
      <c r="B5" t="s">
        <v>82</v>
      </c>
      <c r="M5" s="12" t="s">
        <v>81</v>
      </c>
    </row>
  </sheetData>
  <phoneticPr fontId="0" type="noConversion"/>
  <hyperlinks>
    <hyperlink ref="M2" r:id="rId1" tooltip="Lobendava" display="http://cs.wikipedia.org/wiki/Lobendava"/>
    <hyperlink ref="M3" r:id="rId2" tooltip="Vyšší Brod" display="http://cs.wikipedia.org/wiki/Vy%C5%A1%C5%A1%C3%AD_Brod"/>
    <hyperlink ref="M4" r:id="rId3" tooltip="Krásná (okres Cheb)" display="http://cs.wikipedia.org/wiki/Kr%C3%A1sn%C3%A1_%28okres_Cheb%29"/>
    <hyperlink ref="M5" r:id="rId4" tooltip="Bukovec (okres Frýdek-Místek)" display="http://cs.wikipedia.org/wiki/Bukovec_%28okres_Fr%C3%BDdek-M%C3%ADstek%29"/>
  </hyperlinks>
  <pageMargins left="0.78740157499999996" right="0.78740157499999996" top="0.984251969" bottom="0.984251969" header="0.4921259845" footer="0.4921259845"/>
  <pageSetup paperSize="9" orientation="portrait" horizontalDpi="4294967292" verticalDpi="0" r:id="rId5"/>
  <headerFooter alignWithMargins="0"/>
  <drawing r:id="rId6"/>
  <legacyDrawing r:id="rId7"/>
  <controls>
    <control shapeId="9218" r:id="rId8" name="CommandButton1"/>
    <control shapeId="9219" r:id="rId9" name="CommandButton2"/>
    <control shapeId="9220" r:id="rId10" name="CommandButton3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6"/>
  <dimension ref="A1:P25"/>
  <sheetViews>
    <sheetView workbookViewId="0">
      <selection activeCell="K22" sqref="K22"/>
    </sheetView>
  </sheetViews>
  <sheetFormatPr defaultRowHeight="12.75"/>
  <cols>
    <col min="2" max="2" width="18.42578125" customWidth="1"/>
    <col min="3" max="3" width="17.5703125" customWidth="1"/>
  </cols>
  <sheetData>
    <row r="1" spans="1:16" ht="43.5" customHeight="1">
      <c r="A1" t="s">
        <v>22</v>
      </c>
      <c r="B1" t="s">
        <v>0</v>
      </c>
      <c r="C1" t="s">
        <v>0</v>
      </c>
      <c r="D1" s="1" t="s">
        <v>1</v>
      </c>
      <c r="E1" s="1" t="s">
        <v>1</v>
      </c>
      <c r="F1" s="1" t="s">
        <v>1</v>
      </c>
      <c r="P1">
        <v>10</v>
      </c>
    </row>
    <row r="2" spans="1:16">
      <c r="A2" t="s">
        <v>23</v>
      </c>
      <c r="B2" s="2" t="s">
        <v>48</v>
      </c>
      <c r="C2" s="2" t="s">
        <v>49</v>
      </c>
      <c r="D2" s="1" t="s">
        <v>50</v>
      </c>
      <c r="E2" s="1" t="s">
        <v>51</v>
      </c>
      <c r="F2" s="1" t="s">
        <v>6</v>
      </c>
      <c r="J2">
        <v>0</v>
      </c>
      <c r="K2" t="s">
        <v>40</v>
      </c>
      <c r="L2">
        <v>-90</v>
      </c>
      <c r="M2">
        <v>-80</v>
      </c>
      <c r="N2">
        <f t="shared" ref="N2:N24" si="0">L2/8</f>
        <v>-11.25</v>
      </c>
    </row>
    <row r="3" spans="1:16">
      <c r="A3">
        <v>1</v>
      </c>
      <c r="B3" s="1">
        <v>51.055704788888889</v>
      </c>
      <c r="C3" s="1">
        <v>12.090533830555556</v>
      </c>
      <c r="D3">
        <v>296106.81360837549</v>
      </c>
      <c r="E3">
        <v>5660047.3704628069</v>
      </c>
      <c r="F3">
        <v>33</v>
      </c>
      <c r="J3">
        <v>1</v>
      </c>
      <c r="K3" t="s">
        <v>62</v>
      </c>
      <c r="N3">
        <f t="shared" si="0"/>
        <v>0</v>
      </c>
    </row>
    <row r="4" spans="1:16">
      <c r="A4">
        <v>2</v>
      </c>
      <c r="B4">
        <v>48.551807797222217</v>
      </c>
      <c r="C4">
        <v>18.861111111111114</v>
      </c>
      <c r="D4">
        <v>342161.88806862</v>
      </c>
      <c r="E4">
        <v>5379843.0741887745</v>
      </c>
      <c r="F4">
        <v>34</v>
      </c>
      <c r="J4">
        <v>2</v>
      </c>
      <c r="K4" t="s">
        <v>39</v>
      </c>
      <c r="L4">
        <v>-80</v>
      </c>
      <c r="M4">
        <v>-72</v>
      </c>
      <c r="N4">
        <f t="shared" si="0"/>
        <v>-10</v>
      </c>
      <c r="P4">
        <f>N4+$P$1</f>
        <v>0</v>
      </c>
    </row>
    <row r="5" spans="1:16">
      <c r="J5">
        <v>3</v>
      </c>
      <c r="K5" t="s">
        <v>63</v>
      </c>
      <c r="L5">
        <v>-72</v>
      </c>
      <c r="M5">
        <v>-64</v>
      </c>
      <c r="N5">
        <f t="shared" si="0"/>
        <v>-9</v>
      </c>
      <c r="P5">
        <f t="shared" ref="P5:P24" si="1">N5+$P$1</f>
        <v>1</v>
      </c>
    </row>
    <row r="6" spans="1:16">
      <c r="J6">
        <v>4</v>
      </c>
      <c r="K6" t="s">
        <v>25</v>
      </c>
      <c r="L6">
        <v>-64</v>
      </c>
      <c r="M6">
        <v>-56</v>
      </c>
      <c r="N6">
        <f t="shared" si="0"/>
        <v>-8</v>
      </c>
      <c r="P6">
        <f t="shared" si="1"/>
        <v>2</v>
      </c>
    </row>
    <row r="7" spans="1:16">
      <c r="J7">
        <v>5</v>
      </c>
      <c r="K7" t="s">
        <v>64</v>
      </c>
      <c r="L7">
        <v>-56</v>
      </c>
      <c r="M7">
        <v>-48</v>
      </c>
      <c r="N7">
        <f t="shared" si="0"/>
        <v>-7</v>
      </c>
      <c r="P7">
        <f t="shared" si="1"/>
        <v>3</v>
      </c>
    </row>
    <row r="8" spans="1:16">
      <c r="J8">
        <v>6</v>
      </c>
      <c r="K8" t="s">
        <v>65</v>
      </c>
      <c r="L8">
        <v>-48</v>
      </c>
      <c r="M8">
        <v>-40</v>
      </c>
      <c r="N8">
        <f t="shared" si="0"/>
        <v>-6</v>
      </c>
      <c r="P8">
        <f t="shared" si="1"/>
        <v>4</v>
      </c>
    </row>
    <row r="9" spans="1:16">
      <c r="J9">
        <v>7</v>
      </c>
      <c r="K9" t="s">
        <v>66</v>
      </c>
      <c r="L9">
        <v>-40</v>
      </c>
      <c r="M9">
        <v>-32</v>
      </c>
      <c r="N9">
        <f t="shared" si="0"/>
        <v>-5</v>
      </c>
      <c r="P9">
        <f t="shared" si="1"/>
        <v>5</v>
      </c>
    </row>
    <row r="10" spans="1:16">
      <c r="J10">
        <v>8</v>
      </c>
      <c r="K10" t="s">
        <v>67</v>
      </c>
      <c r="L10">
        <v>-32</v>
      </c>
      <c r="M10">
        <v>-24</v>
      </c>
      <c r="N10">
        <f t="shared" si="0"/>
        <v>-4</v>
      </c>
      <c r="P10">
        <f t="shared" si="1"/>
        <v>6</v>
      </c>
    </row>
    <row r="11" spans="1:16">
      <c r="J11">
        <v>9</v>
      </c>
      <c r="K11" t="s">
        <v>68</v>
      </c>
      <c r="L11">
        <v>-24</v>
      </c>
      <c r="M11">
        <v>-16</v>
      </c>
      <c r="N11">
        <f t="shared" si="0"/>
        <v>-3</v>
      </c>
      <c r="P11">
        <f t="shared" si="1"/>
        <v>7</v>
      </c>
    </row>
    <row r="12" spans="1:16">
      <c r="J12">
        <v>10</v>
      </c>
      <c r="K12" t="s">
        <v>69</v>
      </c>
      <c r="L12">
        <v>-16</v>
      </c>
      <c r="M12">
        <v>-8</v>
      </c>
      <c r="N12">
        <f t="shared" si="0"/>
        <v>-2</v>
      </c>
      <c r="P12">
        <f t="shared" si="1"/>
        <v>8</v>
      </c>
    </row>
    <row r="13" spans="1:16">
      <c r="J13">
        <v>11</v>
      </c>
      <c r="K13" t="s">
        <v>41</v>
      </c>
      <c r="L13">
        <v>-8</v>
      </c>
      <c r="M13">
        <v>0</v>
      </c>
      <c r="N13">
        <f t="shared" si="0"/>
        <v>-1</v>
      </c>
      <c r="P13">
        <f t="shared" si="1"/>
        <v>9</v>
      </c>
    </row>
    <row r="14" spans="1:16">
      <c r="J14">
        <v>12</v>
      </c>
      <c r="K14" t="s">
        <v>24</v>
      </c>
      <c r="L14">
        <v>0</v>
      </c>
      <c r="M14">
        <v>8</v>
      </c>
      <c r="N14">
        <f t="shared" si="0"/>
        <v>0</v>
      </c>
      <c r="P14">
        <f t="shared" si="1"/>
        <v>10</v>
      </c>
    </row>
    <row r="15" spans="1:16">
      <c r="J15">
        <v>13</v>
      </c>
      <c r="K15" t="s">
        <v>70</v>
      </c>
      <c r="L15">
        <v>8</v>
      </c>
      <c r="M15">
        <v>16</v>
      </c>
      <c r="N15">
        <f t="shared" si="0"/>
        <v>1</v>
      </c>
      <c r="P15">
        <f t="shared" si="1"/>
        <v>11</v>
      </c>
    </row>
    <row r="16" spans="1:16">
      <c r="J16">
        <v>14</v>
      </c>
      <c r="K16" t="s">
        <v>71</v>
      </c>
      <c r="L16">
        <v>16</v>
      </c>
      <c r="M16">
        <v>24</v>
      </c>
      <c r="N16">
        <f t="shared" si="0"/>
        <v>2</v>
      </c>
      <c r="P16">
        <f t="shared" si="1"/>
        <v>12</v>
      </c>
    </row>
    <row r="17" spans="10:16">
      <c r="J17">
        <v>15</v>
      </c>
      <c r="K17" t="s">
        <v>72</v>
      </c>
      <c r="L17">
        <v>24</v>
      </c>
      <c r="M17">
        <v>32</v>
      </c>
      <c r="N17">
        <f t="shared" si="0"/>
        <v>3</v>
      </c>
      <c r="P17">
        <f t="shared" si="1"/>
        <v>13</v>
      </c>
    </row>
    <row r="18" spans="10:16">
      <c r="J18">
        <v>16</v>
      </c>
      <c r="K18" t="s">
        <v>73</v>
      </c>
      <c r="L18">
        <v>32</v>
      </c>
      <c r="M18">
        <v>40</v>
      </c>
      <c r="N18">
        <f t="shared" si="0"/>
        <v>4</v>
      </c>
      <c r="P18">
        <f t="shared" si="1"/>
        <v>14</v>
      </c>
    </row>
    <row r="19" spans="10:16">
      <c r="J19">
        <v>17</v>
      </c>
      <c r="K19" t="s">
        <v>38</v>
      </c>
      <c r="L19">
        <v>40</v>
      </c>
      <c r="M19">
        <v>48</v>
      </c>
      <c r="N19">
        <f t="shared" si="0"/>
        <v>5</v>
      </c>
      <c r="P19">
        <f t="shared" si="1"/>
        <v>15</v>
      </c>
    </row>
    <row r="20" spans="10:16">
      <c r="J20">
        <v>18</v>
      </c>
      <c r="K20" t="s">
        <v>74</v>
      </c>
      <c r="L20">
        <v>48</v>
      </c>
      <c r="M20">
        <v>56</v>
      </c>
      <c r="N20">
        <f t="shared" si="0"/>
        <v>6</v>
      </c>
      <c r="P20">
        <f t="shared" si="1"/>
        <v>16</v>
      </c>
    </row>
    <row r="21" spans="10:16">
      <c r="J21">
        <v>19</v>
      </c>
      <c r="K21" t="s">
        <v>75</v>
      </c>
      <c r="L21">
        <v>56</v>
      </c>
      <c r="M21">
        <v>64</v>
      </c>
      <c r="N21">
        <f t="shared" si="0"/>
        <v>7</v>
      </c>
      <c r="P21">
        <f t="shared" si="1"/>
        <v>17</v>
      </c>
    </row>
    <row r="22" spans="10:16">
      <c r="J22">
        <v>20</v>
      </c>
      <c r="K22" t="s">
        <v>76</v>
      </c>
      <c r="L22">
        <v>64</v>
      </c>
      <c r="M22">
        <v>72</v>
      </c>
      <c r="N22">
        <f t="shared" si="0"/>
        <v>8</v>
      </c>
      <c r="P22">
        <f t="shared" si="1"/>
        <v>18</v>
      </c>
    </row>
    <row r="23" spans="10:16">
      <c r="J23">
        <v>21</v>
      </c>
      <c r="K23" t="s">
        <v>45</v>
      </c>
      <c r="L23">
        <v>72</v>
      </c>
      <c r="M23">
        <v>80</v>
      </c>
      <c r="N23">
        <f t="shared" si="0"/>
        <v>9</v>
      </c>
      <c r="P23">
        <f t="shared" si="1"/>
        <v>19</v>
      </c>
    </row>
    <row r="24" spans="10:16">
      <c r="J24">
        <v>22</v>
      </c>
      <c r="K24" t="s">
        <v>46</v>
      </c>
      <c r="L24">
        <v>80</v>
      </c>
      <c r="M24">
        <v>84</v>
      </c>
      <c r="N24">
        <f t="shared" si="0"/>
        <v>10</v>
      </c>
      <c r="P24">
        <f t="shared" si="1"/>
        <v>20</v>
      </c>
    </row>
    <row r="25" spans="10:16">
      <c r="J25">
        <v>23</v>
      </c>
      <c r="K25" t="s">
        <v>77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  <legacyDrawing r:id="rId2"/>
  <controls>
    <control shapeId="6145" r:id="rId3" name="CommandButton1"/>
    <control shapeId="6147" r:id="rId4" name="CommandButton2"/>
    <control shapeId="6148" r:id="rId5" name="CommandButton3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List1"/>
  <dimension ref="A1:H4"/>
  <sheetViews>
    <sheetView workbookViewId="0">
      <selection activeCell="G3" sqref="G3:H4"/>
    </sheetView>
  </sheetViews>
  <sheetFormatPr defaultRowHeight="12.75"/>
  <cols>
    <col min="3" max="3" width="10" customWidth="1"/>
    <col min="5" max="5" width="14.7109375" customWidth="1"/>
    <col min="7" max="7" width="16.5703125" customWidth="1"/>
  </cols>
  <sheetData>
    <row r="1" spans="1:8" ht="39.75" customHeight="1">
      <c r="A1" t="s">
        <v>0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A2" t="s">
        <v>23</v>
      </c>
      <c r="B2" t="s">
        <v>7</v>
      </c>
      <c r="C2" t="s">
        <v>8</v>
      </c>
      <c r="D2" t="s">
        <v>6</v>
      </c>
      <c r="E2" s="1" t="s">
        <v>3</v>
      </c>
      <c r="F2" s="1" t="s">
        <v>2</v>
      </c>
      <c r="G2" s="1" t="s">
        <v>5</v>
      </c>
      <c r="H2" s="1" t="s">
        <v>4</v>
      </c>
    </row>
    <row r="3" spans="1:8">
      <c r="A3">
        <v>1</v>
      </c>
      <c r="B3">
        <v>296106.81360837549</v>
      </c>
      <c r="C3">
        <v>5660047.3704628069</v>
      </c>
      <c r="D3">
        <v>33</v>
      </c>
      <c r="E3">
        <v>3296147.3662025384</v>
      </c>
      <c r="F3">
        <v>5662452.6287618149</v>
      </c>
      <c r="G3">
        <v>889653.35818309616</v>
      </c>
      <c r="H3">
        <v>911531.66805408895</v>
      </c>
    </row>
    <row r="4" spans="1:8">
      <c r="A4">
        <v>2</v>
      </c>
      <c r="B4">
        <v>342161.88806862</v>
      </c>
      <c r="C4">
        <v>5379843.0741887745</v>
      </c>
      <c r="D4">
        <v>34</v>
      </c>
      <c r="E4">
        <v>4342220.0410045953</v>
      </c>
      <c r="F4">
        <v>5382124.4991871445</v>
      </c>
      <c r="G4">
        <v>440242.97283714858</v>
      </c>
      <c r="H4">
        <v>1247288.7146917284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  <legacyDrawing r:id="rId2"/>
  <controls>
    <control shapeId="1025" r:id="rId3" name="CommandButton1"/>
    <control shapeId="1027" r:id="rId4" name="CommandButton2"/>
    <control shapeId="1028" r:id="rId5" name="CommandButton3"/>
  </controls>
</worksheet>
</file>

<file path=xl/worksheets/sheet5.xml><?xml version="1.0" encoding="utf-8"?>
<worksheet xmlns="http://schemas.openxmlformats.org/spreadsheetml/2006/main" xmlns:r="http://schemas.openxmlformats.org/officeDocument/2006/relationships">
  <sheetPr codeName="List2"/>
  <dimension ref="A1:Q11"/>
  <sheetViews>
    <sheetView workbookViewId="0">
      <selection activeCell="B3" sqref="B3:C5"/>
    </sheetView>
  </sheetViews>
  <sheetFormatPr defaultRowHeight="12.75"/>
  <cols>
    <col min="9" max="9" width="7.85546875" customWidth="1"/>
  </cols>
  <sheetData>
    <row r="1" spans="1:17" ht="47.25" customHeight="1">
      <c r="A1" t="s">
        <v>0</v>
      </c>
      <c r="B1" t="s">
        <v>0</v>
      </c>
      <c r="C1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/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spans="1:17" s="8" customFormat="1" ht="11.25">
      <c r="A2" s="8" t="s">
        <v>23</v>
      </c>
      <c r="B2" s="8" t="s">
        <v>3</v>
      </c>
      <c r="C2" s="8" t="s">
        <v>2</v>
      </c>
      <c r="D2" s="9" t="s">
        <v>5</v>
      </c>
      <c r="E2" s="9" t="s">
        <v>4</v>
      </c>
      <c r="F2" s="9" t="s">
        <v>7</v>
      </c>
      <c r="G2" s="9" t="s">
        <v>8</v>
      </c>
      <c r="H2" s="9" t="s">
        <v>6</v>
      </c>
      <c r="I2" s="9"/>
      <c r="J2" s="9" t="s">
        <v>7</v>
      </c>
      <c r="K2" s="9" t="s">
        <v>8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</row>
    <row r="3" spans="1:17">
      <c r="A3">
        <v>1</v>
      </c>
      <c r="B3">
        <v>1132792</v>
      </c>
      <c r="C3">
        <v>663717</v>
      </c>
      <c r="D3">
        <v>3345392.8134097932</v>
      </c>
      <c r="E3">
        <v>5863453.557112786</v>
      </c>
      <c r="F3">
        <v>132823.61489833664</v>
      </c>
      <c r="G3">
        <v>663360.4812861965</v>
      </c>
      <c r="H3">
        <v>31</v>
      </c>
      <c r="I3" t="s">
        <v>61</v>
      </c>
      <c r="J3">
        <v>5.9913695126925939</v>
      </c>
      <c r="K3">
        <v>-0.3158994744409872</v>
      </c>
      <c r="L3">
        <v>5</v>
      </c>
      <c r="M3">
        <v>59</v>
      </c>
      <c r="N3">
        <v>28.930245693338151</v>
      </c>
      <c r="O3">
        <v>0</v>
      </c>
      <c r="P3">
        <v>-18</v>
      </c>
      <c r="Q3">
        <v>-57.238107987553974</v>
      </c>
    </row>
    <row r="4" spans="1:17">
      <c r="A4">
        <v>2</v>
      </c>
      <c r="B4">
        <v>1132863</v>
      </c>
      <c r="C4">
        <v>663738</v>
      </c>
      <c r="D4">
        <v>3345301.3053114484</v>
      </c>
      <c r="E4">
        <v>5863450.4377136556</v>
      </c>
      <c r="F4">
        <v>132894.58514928911</v>
      </c>
      <c r="G4">
        <v>663381.47254164307</v>
      </c>
      <c r="H4">
        <v>31</v>
      </c>
      <c r="I4" t="s">
        <v>61</v>
      </c>
      <c r="J4">
        <v>5.9915629622786533</v>
      </c>
      <c r="K4">
        <v>-0.31526042847570862</v>
      </c>
      <c r="L4">
        <v>5</v>
      </c>
      <c r="M4">
        <v>59</v>
      </c>
      <c r="N4">
        <v>29.626664203151918</v>
      </c>
      <c r="O4">
        <v>0</v>
      </c>
      <c r="P4">
        <v>-18</v>
      </c>
      <c r="Q4">
        <v>-54.937542512551076</v>
      </c>
    </row>
    <row r="5" spans="1:17">
      <c r="A5">
        <v>3</v>
      </c>
      <c r="B5">
        <v>1132899</v>
      </c>
      <c r="C5">
        <v>663794</v>
      </c>
      <c r="D5">
        <v>3345240.8417313155</v>
      </c>
      <c r="E5">
        <v>5863394.5643623229</v>
      </c>
      <c r="F5">
        <v>132930.57003264787</v>
      </c>
      <c r="G5">
        <v>663437.44911276281</v>
      </c>
      <c r="H5">
        <v>31</v>
      </c>
      <c r="I5" t="s">
        <v>61</v>
      </c>
      <c r="J5">
        <v>5.9920704565449814</v>
      </c>
      <c r="K5">
        <v>-0.31493887769373879</v>
      </c>
      <c r="L5">
        <v>5</v>
      </c>
      <c r="M5">
        <v>59</v>
      </c>
      <c r="N5">
        <v>31.453643561933163</v>
      </c>
      <c r="O5">
        <v>0</v>
      </c>
      <c r="P5">
        <v>-18</v>
      </c>
      <c r="Q5">
        <v>-53.779959697459702</v>
      </c>
    </row>
    <row r="6" spans="1:17">
      <c r="A6">
        <v>4</v>
      </c>
      <c r="D6">
        <v>434081.98540172976</v>
      </c>
      <c r="E6">
        <v>1279750.130940225</v>
      </c>
      <c r="F6">
        <v>349938.67479552334</v>
      </c>
      <c r="G6">
        <v>5347730.8903631531</v>
      </c>
      <c r="H6">
        <v>34</v>
      </c>
      <c r="I6" t="s">
        <v>61</v>
      </c>
      <c r="J6">
        <v>48.264999352063882</v>
      </c>
      <c r="K6">
        <v>18.977908398500997</v>
      </c>
      <c r="L6">
        <v>48</v>
      </c>
      <c r="M6">
        <v>15</v>
      </c>
      <c r="N6">
        <v>53.997667429973717</v>
      </c>
      <c r="O6">
        <v>18</v>
      </c>
      <c r="P6">
        <v>58</v>
      </c>
      <c r="Q6">
        <v>40.470234603588693</v>
      </c>
    </row>
    <row r="7" spans="1:17">
      <c r="A7">
        <v>5</v>
      </c>
      <c r="D7">
        <v>434081.98540172976</v>
      </c>
      <c r="E7">
        <v>1279750.130940225</v>
      </c>
      <c r="F7">
        <v>349938.67479552334</v>
      </c>
      <c r="G7">
        <v>5347730.8903631531</v>
      </c>
      <c r="H7">
        <v>34</v>
      </c>
      <c r="I7" t="s">
        <v>61</v>
      </c>
      <c r="J7">
        <v>48.264999352063882</v>
      </c>
      <c r="K7">
        <v>18.977908398500997</v>
      </c>
      <c r="L7">
        <v>48</v>
      </c>
      <c r="M7">
        <v>15</v>
      </c>
      <c r="N7">
        <v>53.997667429973717</v>
      </c>
      <c r="O7">
        <v>18</v>
      </c>
      <c r="P7">
        <v>58</v>
      </c>
      <c r="Q7">
        <v>40.470234603588693</v>
      </c>
    </row>
    <row r="8" spans="1:17">
      <c r="A8">
        <v>6</v>
      </c>
      <c r="D8">
        <v>434081.98540172976</v>
      </c>
      <c r="E8">
        <v>1279750.130940225</v>
      </c>
      <c r="F8">
        <v>349938.67479552334</v>
      </c>
      <c r="G8">
        <v>5347730.8903631531</v>
      </c>
      <c r="H8">
        <v>34</v>
      </c>
      <c r="I8" t="s">
        <v>61</v>
      </c>
      <c r="J8">
        <v>48.264999352063882</v>
      </c>
      <c r="K8">
        <v>18.977908398500997</v>
      </c>
      <c r="L8">
        <v>48</v>
      </c>
      <c r="M8">
        <v>15</v>
      </c>
      <c r="N8">
        <v>53.997667429973717</v>
      </c>
      <c r="O8">
        <v>18</v>
      </c>
      <c r="P8">
        <v>58</v>
      </c>
      <c r="Q8">
        <v>40.470234603588693</v>
      </c>
    </row>
    <row r="9" spans="1:17">
      <c r="A9">
        <v>7</v>
      </c>
      <c r="D9">
        <v>434081.98540172976</v>
      </c>
      <c r="E9">
        <v>1279750.130940225</v>
      </c>
      <c r="F9">
        <v>349938.67479552334</v>
      </c>
      <c r="G9">
        <v>5347730.8903631531</v>
      </c>
      <c r="H9">
        <v>34</v>
      </c>
      <c r="I9" t="s">
        <v>61</v>
      </c>
      <c r="J9">
        <v>48.264999352063882</v>
      </c>
      <c r="K9">
        <v>18.977908398500997</v>
      </c>
      <c r="L9">
        <v>48</v>
      </c>
      <c r="M9">
        <v>15</v>
      </c>
      <c r="N9">
        <v>53.997667429973717</v>
      </c>
      <c r="O9">
        <v>18</v>
      </c>
      <c r="P9">
        <v>58</v>
      </c>
      <c r="Q9">
        <v>40.470234603588693</v>
      </c>
    </row>
    <row r="10" spans="1:17">
      <c r="A10">
        <v>8</v>
      </c>
      <c r="D10">
        <v>434081.98540172976</v>
      </c>
      <c r="E10">
        <v>1279750.130940225</v>
      </c>
      <c r="F10">
        <v>349938.67479552334</v>
      </c>
      <c r="G10">
        <v>5347730.8903631531</v>
      </c>
      <c r="H10">
        <v>34</v>
      </c>
      <c r="I10" t="s">
        <v>61</v>
      </c>
      <c r="J10">
        <v>48.264999352063882</v>
      </c>
      <c r="K10">
        <v>18.977908398500997</v>
      </c>
      <c r="L10">
        <v>48</v>
      </c>
      <c r="M10">
        <v>15</v>
      </c>
      <c r="N10">
        <v>53.997667429973717</v>
      </c>
      <c r="O10">
        <v>18</v>
      </c>
      <c r="P10">
        <v>58</v>
      </c>
      <c r="Q10">
        <v>40.470234603588693</v>
      </c>
    </row>
    <row r="11" spans="1:17">
      <c r="A11">
        <v>9</v>
      </c>
      <c r="D11">
        <v>434081.98540172976</v>
      </c>
      <c r="E11">
        <v>1279750.130940225</v>
      </c>
      <c r="F11">
        <v>349938.67479552334</v>
      </c>
      <c r="G11">
        <v>5347730.8903631531</v>
      </c>
      <c r="H11">
        <v>34</v>
      </c>
      <c r="I11" t="s">
        <v>61</v>
      </c>
      <c r="J11">
        <v>48.264999352063882</v>
      </c>
      <c r="K11">
        <v>18.977908398500997</v>
      </c>
      <c r="L11">
        <v>48</v>
      </c>
      <c r="M11">
        <v>15</v>
      </c>
      <c r="N11">
        <v>53.997667429973717</v>
      </c>
      <c r="O11">
        <v>18</v>
      </c>
      <c r="P11">
        <v>58</v>
      </c>
      <c r="Q11">
        <v>40.470234603588693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  <legacyDrawing r:id="rId2"/>
  <controls>
    <control shapeId="2049" r:id="rId3" name="CommandButton1"/>
    <control shapeId="2051" r:id="rId4" name="CommandButton2"/>
    <control shapeId="2052" r:id="rId5" name="CommandButton3"/>
  </controls>
</worksheet>
</file>

<file path=xl/worksheets/sheet6.xml><?xml version="1.0" encoding="utf-8"?>
<worksheet xmlns="http://schemas.openxmlformats.org/spreadsheetml/2006/main" xmlns:r="http://schemas.openxmlformats.org/officeDocument/2006/relationships">
  <sheetPr codeName="List3"/>
  <dimension ref="A1:T124"/>
  <sheetViews>
    <sheetView tabSelected="1" topLeftCell="A85" workbookViewId="0">
      <selection activeCell="K6" sqref="K6"/>
    </sheetView>
  </sheetViews>
  <sheetFormatPr defaultRowHeight="12.75"/>
  <cols>
    <col min="9" max="9" width="7.42578125" customWidth="1"/>
    <col min="10" max="10" width="24" bestFit="1" customWidth="1"/>
    <col min="11" max="11" width="23" bestFit="1" customWidth="1"/>
  </cols>
  <sheetData>
    <row r="1" spans="1:20" ht="41.25" customHeight="1">
      <c r="A1" t="s">
        <v>0</v>
      </c>
      <c r="B1" t="s">
        <v>0</v>
      </c>
      <c r="C1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/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/>
      <c r="S1" s="1"/>
      <c r="T1" s="1"/>
    </row>
    <row r="2" spans="1:20" s="8" customFormat="1" ht="11.25">
      <c r="A2" s="8" t="s">
        <v>23</v>
      </c>
      <c r="B2" s="8" t="s">
        <v>5</v>
      </c>
      <c r="C2" s="8" t="s">
        <v>4</v>
      </c>
      <c r="D2" s="9" t="s">
        <v>3</v>
      </c>
      <c r="E2" s="9" t="s">
        <v>2</v>
      </c>
      <c r="F2" s="9" t="s">
        <v>7</v>
      </c>
      <c r="G2" s="9" t="s">
        <v>8</v>
      </c>
      <c r="H2" s="9" t="s">
        <v>6</v>
      </c>
      <c r="I2" s="9"/>
      <c r="J2" s="9" t="s">
        <v>7</v>
      </c>
      <c r="K2" s="9" t="s">
        <v>8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/>
      <c r="S2" s="9"/>
      <c r="T2" s="9"/>
    </row>
    <row r="3" spans="1:20">
      <c r="A3">
        <v>1</v>
      </c>
      <c r="B3">
        <v>667302.43999999994</v>
      </c>
      <c r="C3">
        <v>1129018.97</v>
      </c>
      <c r="D3">
        <v>3544662.5954215834</v>
      </c>
      <c r="E3">
        <v>5475297.8992071589</v>
      </c>
      <c r="F3">
        <v>544520.8335191824</v>
      </c>
      <c r="G3">
        <v>5472968.1580131482</v>
      </c>
      <c r="H3">
        <v>33</v>
      </c>
      <c r="I3" t="s">
        <v>61</v>
      </c>
      <c r="J3" s="11">
        <v>49.407768632354454</v>
      </c>
      <c r="K3" s="10">
        <v>15.613713419037394</v>
      </c>
      <c r="L3">
        <v>49</v>
      </c>
      <c r="M3">
        <v>24</v>
      </c>
      <c r="N3">
        <v>27.967076476034471</v>
      </c>
      <c r="O3">
        <v>15</v>
      </c>
      <c r="P3">
        <v>36</v>
      </c>
      <c r="Q3">
        <v>49.368308534617931</v>
      </c>
    </row>
    <row r="4" spans="1:20">
      <c r="A4">
        <v>2</v>
      </c>
      <c r="B4">
        <v>667304.18000000005</v>
      </c>
      <c r="C4">
        <v>1129022.8999999999</v>
      </c>
      <c r="D4">
        <v>3544661.375181044</v>
      </c>
      <c r="E4">
        <v>5475293.7775534745</v>
      </c>
      <c r="F4">
        <v>544519.61377538973</v>
      </c>
      <c r="G4">
        <v>5472964.0380381066</v>
      </c>
      <c r="H4">
        <v>33</v>
      </c>
      <c r="I4" t="s">
        <v>61</v>
      </c>
      <c r="J4" s="11">
        <v>49.407731664634156</v>
      </c>
      <c r="K4" s="10">
        <v>15.613696144136952</v>
      </c>
      <c r="L4">
        <v>49</v>
      </c>
      <c r="M4">
        <v>24</v>
      </c>
      <c r="N4">
        <v>27.833992682960719</v>
      </c>
      <c r="O4">
        <v>15</v>
      </c>
      <c r="P4">
        <v>36</v>
      </c>
      <c r="Q4">
        <v>49.306118893027893</v>
      </c>
    </row>
    <row r="5" spans="1:20">
      <c r="A5">
        <v>3</v>
      </c>
      <c r="B5">
        <v>667307.99</v>
      </c>
      <c r="C5">
        <v>1129027.6399999999</v>
      </c>
      <c r="D5">
        <v>3544658.2060726006</v>
      </c>
      <c r="E5">
        <v>5475288.5862632729</v>
      </c>
      <c r="F5">
        <v>544516.4459573013</v>
      </c>
      <c r="G5">
        <v>5472958.8488622596</v>
      </c>
      <c r="H5">
        <v>33</v>
      </c>
      <c r="I5" t="s">
        <v>61</v>
      </c>
      <c r="J5" s="11">
        <v>49.4076852225378</v>
      </c>
      <c r="K5" s="10">
        <v>15.613651897126893</v>
      </c>
      <c r="L5">
        <v>49</v>
      </c>
      <c r="M5">
        <v>24</v>
      </c>
      <c r="N5">
        <v>27.666801136081666</v>
      </c>
      <c r="O5">
        <v>15</v>
      </c>
      <c r="P5">
        <v>36</v>
      </c>
      <c r="Q5">
        <v>49.146829656813871</v>
      </c>
    </row>
    <row r="6" spans="1:20">
      <c r="A6">
        <v>4</v>
      </c>
      <c r="B6">
        <v>667295.96</v>
      </c>
      <c r="C6">
        <v>1129029.6399999999</v>
      </c>
      <c r="D6">
        <v>3544670.3948790887</v>
      </c>
      <c r="E6">
        <v>5475288.1500600586</v>
      </c>
      <c r="F6">
        <v>544528.6298000121</v>
      </c>
      <c r="G6">
        <v>5472958.4128361503</v>
      </c>
      <c r="H6">
        <v>33</v>
      </c>
      <c r="I6" t="s">
        <v>61</v>
      </c>
      <c r="J6" s="11">
        <v>49.407680409298713</v>
      </c>
      <c r="K6" s="10">
        <v>15.613819790365485</v>
      </c>
      <c r="L6">
        <v>49</v>
      </c>
      <c r="M6">
        <v>24</v>
      </c>
      <c r="N6">
        <v>27.649473475367394</v>
      </c>
      <c r="O6">
        <v>15</v>
      </c>
      <c r="P6">
        <v>36</v>
      </c>
      <c r="Q6">
        <v>49.751245315744306</v>
      </c>
    </row>
    <row r="7" spans="1:20">
      <c r="A7">
        <v>5</v>
      </c>
      <c r="B7">
        <v>667263.06999999995</v>
      </c>
      <c r="C7">
        <v>1129065.73</v>
      </c>
      <c r="D7">
        <v>3544707.6579885348</v>
      </c>
      <c r="E7">
        <v>5475256.5860925959</v>
      </c>
      <c r="F7">
        <v>544565.87773306516</v>
      </c>
      <c r="G7">
        <v>5472926.8617218221</v>
      </c>
      <c r="H7">
        <v>33</v>
      </c>
      <c r="I7" t="s">
        <v>61</v>
      </c>
      <c r="J7">
        <v>49.407393897314449</v>
      </c>
      <c r="K7">
        <v>15.614329674878302</v>
      </c>
      <c r="L7">
        <v>49</v>
      </c>
      <c r="M7">
        <v>24</v>
      </c>
      <c r="N7">
        <v>26.618030332017419</v>
      </c>
      <c r="O7">
        <v>15</v>
      </c>
      <c r="P7">
        <v>36</v>
      </c>
      <c r="Q7">
        <v>51.586829561888202</v>
      </c>
    </row>
    <row r="8" spans="1:20">
      <c r="A8">
        <v>6</v>
      </c>
      <c r="B8">
        <v>667266.52</v>
      </c>
      <c r="C8">
        <v>1129068.49</v>
      </c>
      <c r="D8">
        <v>3544704.5912444904</v>
      </c>
      <c r="E8">
        <v>5475253.4049047902</v>
      </c>
      <c r="F8">
        <v>544562.81223777751</v>
      </c>
      <c r="G8">
        <v>5472923.6818297273</v>
      </c>
      <c r="H8">
        <v>33</v>
      </c>
      <c r="I8" t="s">
        <v>61</v>
      </c>
      <c r="J8">
        <v>49.407365520390734</v>
      </c>
      <c r="K8">
        <v>15.61428706347562</v>
      </c>
      <c r="L8">
        <v>49</v>
      </c>
      <c r="M8">
        <v>24</v>
      </c>
      <c r="N8">
        <v>26.515873406640857</v>
      </c>
      <c r="O8">
        <v>15</v>
      </c>
      <c r="P8">
        <v>36</v>
      </c>
      <c r="Q8">
        <v>51.433428512233313</v>
      </c>
    </row>
    <row r="9" spans="1:20">
      <c r="A9">
        <v>7</v>
      </c>
      <c r="B9">
        <v>667280.62</v>
      </c>
      <c r="C9">
        <v>1129013.26</v>
      </c>
      <c r="D9">
        <v>3544683.5023621717</v>
      </c>
      <c r="E9">
        <v>5475306.3691996289</v>
      </c>
      <c r="F9">
        <v>544541.73194602458</v>
      </c>
      <c r="G9">
        <v>5472976.6245551873</v>
      </c>
      <c r="H9">
        <v>33</v>
      </c>
      <c r="I9" t="s">
        <v>61</v>
      </c>
      <c r="J9">
        <v>49.407843255018719</v>
      </c>
      <c r="K9">
        <v>15.614002433228436</v>
      </c>
      <c r="L9">
        <v>49</v>
      </c>
      <c r="M9">
        <v>24</v>
      </c>
      <c r="N9">
        <v>28.235718067387474</v>
      </c>
      <c r="O9">
        <v>15</v>
      </c>
      <c r="P9">
        <v>36</v>
      </c>
      <c r="Q9">
        <v>50.408759622367903</v>
      </c>
    </row>
    <row r="10" spans="1:20">
      <c r="A10">
        <v>8</v>
      </c>
      <c r="B10">
        <v>667272.94999999995</v>
      </c>
      <c r="C10">
        <v>1129011.02</v>
      </c>
      <c r="D10">
        <v>3544690.8214570917</v>
      </c>
      <c r="E10">
        <v>5475309.5774654141</v>
      </c>
      <c r="F10">
        <v>544549.04806046595</v>
      </c>
      <c r="G10">
        <v>5472979.8315140456</v>
      </c>
      <c r="H10">
        <v>33</v>
      </c>
      <c r="I10" t="s">
        <v>61</v>
      </c>
      <c r="J10">
        <v>49.407871564330136</v>
      </c>
      <c r="K10">
        <v>15.614103638689718</v>
      </c>
      <c r="L10">
        <v>49</v>
      </c>
      <c r="M10">
        <v>24</v>
      </c>
      <c r="N10">
        <v>28.337631588491298</v>
      </c>
      <c r="O10">
        <v>15</v>
      </c>
      <c r="P10">
        <v>36</v>
      </c>
      <c r="Q10">
        <v>50.773099282985122</v>
      </c>
    </row>
    <row r="11" spans="1:20">
      <c r="A11">
        <v>9</v>
      </c>
      <c r="B11">
        <v>667259.11</v>
      </c>
      <c r="C11">
        <v>1129006.98</v>
      </c>
      <c r="D11">
        <v>3544704.0285208109</v>
      </c>
      <c r="E11">
        <v>5475315.3646519091</v>
      </c>
      <c r="F11">
        <v>544562.24974601029</v>
      </c>
      <c r="G11">
        <v>5472985.6163430568</v>
      </c>
      <c r="H11">
        <v>33</v>
      </c>
      <c r="I11" t="s">
        <v>61</v>
      </c>
      <c r="J11">
        <v>49.407922629132315</v>
      </c>
      <c r="K11">
        <v>15.614286260649537</v>
      </c>
      <c r="L11">
        <v>49</v>
      </c>
      <c r="M11">
        <v>24</v>
      </c>
      <c r="N11">
        <v>28.521464876334825</v>
      </c>
      <c r="O11">
        <v>15</v>
      </c>
      <c r="P11">
        <v>36</v>
      </c>
      <c r="Q11">
        <v>51.430538338334706</v>
      </c>
    </row>
    <row r="12" spans="1:20">
      <c r="A12">
        <v>10</v>
      </c>
      <c r="B12">
        <v>667237.44999999995</v>
      </c>
      <c r="C12">
        <v>1128995.29</v>
      </c>
      <c r="D12">
        <v>3544724.0075595449</v>
      </c>
      <c r="E12">
        <v>5475329.7451230912</v>
      </c>
      <c r="F12">
        <v>544582.22064913891</v>
      </c>
      <c r="G12">
        <v>5472999.9909567405</v>
      </c>
      <c r="H12">
        <v>33</v>
      </c>
      <c r="I12" t="s">
        <v>61</v>
      </c>
      <c r="J12">
        <v>49.408050458221965</v>
      </c>
      <c r="K12">
        <v>15.614563154868268</v>
      </c>
      <c r="L12">
        <v>49</v>
      </c>
      <c r="M12">
        <v>24</v>
      </c>
      <c r="N12">
        <v>28.981649599072547</v>
      </c>
      <c r="O12">
        <v>15</v>
      </c>
      <c r="P12">
        <v>36</v>
      </c>
      <c r="Q12">
        <v>52.427357525764727</v>
      </c>
    </row>
    <row r="13" spans="1:20">
      <c r="A13">
        <v>11</v>
      </c>
      <c r="B13">
        <v>667210.85</v>
      </c>
      <c r="C13">
        <v>1128988.68</v>
      </c>
      <c r="D13">
        <v>3544749.5396143538</v>
      </c>
      <c r="E13">
        <v>5475339.7226064559</v>
      </c>
      <c r="F13">
        <v>544607.74230674305</v>
      </c>
      <c r="G13">
        <v>5473009.9643755257</v>
      </c>
      <c r="H13">
        <v>33</v>
      </c>
      <c r="I13" t="s">
        <v>61</v>
      </c>
      <c r="J13">
        <v>49.408138293398935</v>
      </c>
      <c r="K13">
        <v>15.614916068456749</v>
      </c>
      <c r="L13">
        <v>49</v>
      </c>
      <c r="M13">
        <v>24</v>
      </c>
      <c r="N13">
        <v>29.297856236164456</v>
      </c>
      <c r="O13">
        <v>15</v>
      </c>
      <c r="P13">
        <v>36</v>
      </c>
      <c r="Q13">
        <v>53.697846444295514</v>
      </c>
    </row>
    <row r="14" spans="1:20">
      <c r="A14">
        <v>12</v>
      </c>
      <c r="B14">
        <v>667189.21</v>
      </c>
      <c r="C14">
        <v>1128984.0900000001</v>
      </c>
      <c r="D14">
        <v>3544770.4120968999</v>
      </c>
      <c r="E14">
        <v>5475347.058613047</v>
      </c>
      <c r="F14">
        <v>544628.60628952691</v>
      </c>
      <c r="G14">
        <v>5473017.2973935176</v>
      </c>
      <c r="H14">
        <v>33</v>
      </c>
      <c r="I14" t="s">
        <v>61</v>
      </c>
      <c r="J14">
        <v>49.408202720127967</v>
      </c>
      <c r="K14">
        <v>15.615204484434743</v>
      </c>
      <c r="L14">
        <v>49</v>
      </c>
      <c r="M14">
        <v>24</v>
      </c>
      <c r="N14">
        <v>29.529792460681882</v>
      </c>
      <c r="O14">
        <v>15</v>
      </c>
      <c r="P14">
        <v>36</v>
      </c>
      <c r="Q14">
        <v>54.736143965075932</v>
      </c>
    </row>
    <row r="15" spans="1:20">
      <c r="A15">
        <v>13</v>
      </c>
      <c r="B15">
        <v>667165.34</v>
      </c>
      <c r="C15">
        <v>1128978.04</v>
      </c>
      <c r="D15">
        <v>3544793.308528713</v>
      </c>
      <c r="E15">
        <v>5475356.1295180311</v>
      </c>
      <c r="F15">
        <v>544651.493397424</v>
      </c>
      <c r="G15">
        <v>5473026.3646032512</v>
      </c>
      <c r="H15">
        <v>33</v>
      </c>
      <c r="I15" t="s">
        <v>61</v>
      </c>
      <c r="J15">
        <v>49.408282595799804</v>
      </c>
      <c r="K15">
        <v>15.615520983260303</v>
      </c>
      <c r="L15">
        <v>49</v>
      </c>
      <c r="M15">
        <v>24</v>
      </c>
      <c r="N15">
        <v>29.817344879294218</v>
      </c>
      <c r="O15">
        <v>15</v>
      </c>
      <c r="P15">
        <v>36</v>
      </c>
      <c r="Q15">
        <v>55.875539737092559</v>
      </c>
    </row>
    <row r="16" spans="1:20">
      <c r="A16">
        <v>14</v>
      </c>
      <c r="B16">
        <v>667148.11</v>
      </c>
      <c r="C16">
        <v>1128974.56</v>
      </c>
      <c r="D16">
        <v>3544809.9498838526</v>
      </c>
      <c r="E16">
        <v>5475361.7973473491</v>
      </c>
      <c r="F16">
        <v>544668.12797580799</v>
      </c>
      <c r="G16">
        <v>5473032.0301235411</v>
      </c>
      <c r="H16">
        <v>33</v>
      </c>
      <c r="I16" t="s">
        <v>61</v>
      </c>
      <c r="J16">
        <v>49.40833233324922</v>
      </c>
      <c r="K16">
        <v>15.615750914390437</v>
      </c>
      <c r="L16">
        <v>49</v>
      </c>
      <c r="M16">
        <v>24</v>
      </c>
      <c r="N16">
        <v>29.996399697191613</v>
      </c>
      <c r="O16">
        <v>15</v>
      </c>
      <c r="P16">
        <v>36</v>
      </c>
      <c r="Q16">
        <v>56.703291805574672</v>
      </c>
    </row>
    <row r="17" spans="1:17">
      <c r="A17">
        <v>15</v>
      </c>
      <c r="B17">
        <v>667133.93999999994</v>
      </c>
      <c r="C17">
        <v>1128972.6200000001</v>
      </c>
      <c r="D17">
        <v>3544823.7543736831</v>
      </c>
      <c r="E17">
        <v>5475365.5441697109</v>
      </c>
      <c r="F17">
        <v>544681.92684407893</v>
      </c>
      <c r="G17">
        <v>5473035.7754193507</v>
      </c>
      <c r="H17">
        <v>33</v>
      </c>
      <c r="I17" t="s">
        <v>61</v>
      </c>
      <c r="J17">
        <v>49.408365007089351</v>
      </c>
      <c r="K17">
        <v>15.61594154192319</v>
      </c>
      <c r="L17">
        <v>49</v>
      </c>
      <c r="M17">
        <v>24</v>
      </c>
      <c r="N17">
        <v>30.114025521664225</v>
      </c>
      <c r="O17">
        <v>15</v>
      </c>
      <c r="P17">
        <v>36</v>
      </c>
      <c r="Q17">
        <v>57.389550923484698</v>
      </c>
    </row>
    <row r="18" spans="1:17">
      <c r="A18">
        <v>16</v>
      </c>
      <c r="B18">
        <v>667119.99</v>
      </c>
      <c r="C18">
        <v>1128964.8700000001</v>
      </c>
      <c r="D18">
        <v>3544836.5933188228</v>
      </c>
      <c r="E18">
        <v>5475375.0251444988</v>
      </c>
      <c r="F18">
        <v>544694.76056112233</v>
      </c>
      <c r="G18">
        <v>5473045.2525323322</v>
      </c>
      <c r="H18">
        <v>33</v>
      </c>
      <c r="I18" t="s">
        <v>61</v>
      </c>
      <c r="J18">
        <v>49.408449306084044</v>
      </c>
      <c r="K18">
        <v>15.616119511056977</v>
      </c>
      <c r="L18">
        <v>49</v>
      </c>
      <c r="M18">
        <v>24</v>
      </c>
      <c r="N18">
        <v>30.417501902559742</v>
      </c>
      <c r="O18">
        <v>15</v>
      </c>
      <c r="P18">
        <v>36</v>
      </c>
      <c r="Q18">
        <v>58.030239805119031</v>
      </c>
    </row>
    <row r="19" spans="1:17">
      <c r="A19">
        <v>17</v>
      </c>
      <c r="B19">
        <v>667111.73</v>
      </c>
      <c r="C19">
        <v>1128958.67</v>
      </c>
      <c r="D19">
        <v>3544843.9882083377</v>
      </c>
      <c r="E19">
        <v>5475382.2368949708</v>
      </c>
      <c r="F19">
        <v>544702.15243947168</v>
      </c>
      <c r="G19">
        <v>5473052.461345409</v>
      </c>
      <c r="H19">
        <v>33</v>
      </c>
      <c r="I19" t="s">
        <v>61</v>
      </c>
      <c r="J19">
        <v>49.408513602466471</v>
      </c>
      <c r="K19">
        <v>15.616222213847481</v>
      </c>
      <c r="L19">
        <v>49</v>
      </c>
      <c r="M19">
        <v>24</v>
      </c>
      <c r="N19">
        <v>30.648968879294138</v>
      </c>
      <c r="O19">
        <v>15</v>
      </c>
      <c r="P19">
        <v>36</v>
      </c>
      <c r="Q19">
        <v>58.399969850930454</v>
      </c>
    </row>
    <row r="20" spans="1:17">
      <c r="A20">
        <v>18</v>
      </c>
      <c r="B20">
        <v>667110.34</v>
      </c>
      <c r="C20">
        <v>1128964.3400000001</v>
      </c>
      <c r="D20">
        <v>3544846.0961698489</v>
      </c>
      <c r="E20">
        <v>5475376.7920949329</v>
      </c>
      <c r="F20">
        <v>544704.25954229606</v>
      </c>
      <c r="G20">
        <v>5473047.018762731</v>
      </c>
      <c r="H20">
        <v>33</v>
      </c>
      <c r="I20" t="s">
        <v>61</v>
      </c>
      <c r="J20">
        <v>49.408464494601127</v>
      </c>
      <c r="K20">
        <v>15.616250645874942</v>
      </c>
      <c r="L20">
        <v>49</v>
      </c>
      <c r="M20">
        <v>24</v>
      </c>
      <c r="N20">
        <v>30.472180564055897</v>
      </c>
      <c r="O20">
        <v>15</v>
      </c>
      <c r="P20">
        <v>36</v>
      </c>
      <c r="Q20">
        <v>58.502325149791055</v>
      </c>
    </row>
    <row r="21" spans="1:17">
      <c r="A21">
        <v>19</v>
      </c>
      <c r="B21">
        <v>667107.76</v>
      </c>
      <c r="C21">
        <v>1128969.8</v>
      </c>
      <c r="D21">
        <v>3544849.3573800097</v>
      </c>
      <c r="E21">
        <v>5475371.7086469745</v>
      </c>
      <c r="F21">
        <v>544707.51942413917</v>
      </c>
      <c r="G21">
        <v>5473041.9373849211</v>
      </c>
      <c r="H21">
        <v>33</v>
      </c>
      <c r="I21" t="s">
        <v>61</v>
      </c>
      <c r="J21">
        <v>49.408418550876483</v>
      </c>
      <c r="K21">
        <v>15.616295008654202</v>
      </c>
      <c r="L21">
        <v>49</v>
      </c>
      <c r="M21">
        <v>24</v>
      </c>
      <c r="N21">
        <v>30.30678315533968</v>
      </c>
      <c r="O21">
        <v>15</v>
      </c>
      <c r="P21">
        <v>36</v>
      </c>
      <c r="Q21">
        <v>58.662031155126691</v>
      </c>
    </row>
    <row r="22" spans="1:17">
      <c r="A22">
        <v>20</v>
      </c>
      <c r="B22">
        <v>667102.19999999995</v>
      </c>
      <c r="C22">
        <v>1128976.6100000001</v>
      </c>
      <c r="D22">
        <v>3544855.7478538454</v>
      </c>
      <c r="E22">
        <v>5475365.6695672777</v>
      </c>
      <c r="F22">
        <v>544713.90729525615</v>
      </c>
      <c r="G22">
        <v>5473035.9007644234</v>
      </c>
      <c r="H22">
        <v>33</v>
      </c>
      <c r="I22" t="s">
        <v>61</v>
      </c>
      <c r="J22">
        <v>49.408363785408895</v>
      </c>
      <c r="K22">
        <v>15.616382380578067</v>
      </c>
      <c r="L22">
        <v>49</v>
      </c>
      <c r="M22">
        <v>24</v>
      </c>
      <c r="N22">
        <v>30.109627472021351</v>
      </c>
      <c r="O22">
        <v>15</v>
      </c>
      <c r="P22">
        <v>36</v>
      </c>
      <c r="Q22">
        <v>58.976570081039846</v>
      </c>
    </row>
    <row r="23" spans="1:17">
      <c r="A23">
        <v>21</v>
      </c>
      <c r="B23">
        <v>667096.18999999994</v>
      </c>
      <c r="C23">
        <v>1128983.6299999999</v>
      </c>
      <c r="D23">
        <v>3544862.6116573997</v>
      </c>
      <c r="E23">
        <v>5475359.4800899914</v>
      </c>
      <c r="F23">
        <v>544720.76830332645</v>
      </c>
      <c r="G23">
        <v>5473029.7138075652</v>
      </c>
      <c r="H23">
        <v>33</v>
      </c>
      <c r="I23" t="s">
        <v>61</v>
      </c>
      <c r="J23">
        <v>49.40830763291045</v>
      </c>
      <c r="K23">
        <v>15.61647625717648</v>
      </c>
      <c r="L23">
        <v>49</v>
      </c>
      <c r="M23">
        <v>24</v>
      </c>
      <c r="N23">
        <v>29.90747847762001</v>
      </c>
      <c r="O23">
        <v>15</v>
      </c>
      <c r="P23">
        <v>36</v>
      </c>
      <c r="Q23">
        <v>59.314525835326968</v>
      </c>
    </row>
    <row r="24" spans="1:17">
      <c r="A24">
        <v>22</v>
      </c>
      <c r="B24">
        <v>667092.85</v>
      </c>
      <c r="C24">
        <v>1128987.17</v>
      </c>
      <c r="D24">
        <v>3544866.3796765013</v>
      </c>
      <c r="E24">
        <v>5475356.398688159</v>
      </c>
      <c r="F24">
        <v>544724.53478780692</v>
      </c>
      <c r="G24">
        <v>5473026.6336605018</v>
      </c>
      <c r="H24">
        <v>33</v>
      </c>
      <c r="I24" t="s">
        <v>61</v>
      </c>
      <c r="J24">
        <v>49.408279651847501</v>
      </c>
      <c r="K24">
        <v>15.616527828106188</v>
      </c>
      <c r="L24">
        <v>49</v>
      </c>
      <c r="M24">
        <v>24</v>
      </c>
      <c r="N24">
        <v>29.806746651002449</v>
      </c>
      <c r="O24">
        <v>15</v>
      </c>
      <c r="P24">
        <v>36</v>
      </c>
      <c r="Q24">
        <v>59.500181182275689</v>
      </c>
    </row>
    <row r="25" spans="1:17">
      <c r="A25">
        <v>26</v>
      </c>
      <c r="B25">
        <v>667132.97</v>
      </c>
      <c r="C25">
        <v>1128986.04</v>
      </c>
      <c r="D25">
        <v>3544826.4426614535</v>
      </c>
      <c r="E25">
        <v>5475352.358770729</v>
      </c>
      <c r="F25">
        <v>544684.61403648695</v>
      </c>
      <c r="G25">
        <v>5473022.5953901531</v>
      </c>
      <c r="H25">
        <v>33</v>
      </c>
      <c r="I25" t="s">
        <v>61</v>
      </c>
      <c r="J25">
        <v>49.408246262564731</v>
      </c>
      <c r="K25">
        <v>15.615977099464089</v>
      </c>
      <c r="L25">
        <v>49</v>
      </c>
      <c r="M25">
        <v>24</v>
      </c>
      <c r="N25">
        <v>29.68654523303136</v>
      </c>
      <c r="O25">
        <v>15</v>
      </c>
      <c r="P25">
        <v>36</v>
      </c>
      <c r="Q25">
        <v>57.51755807072194</v>
      </c>
    </row>
    <row r="26" spans="1:17">
      <c r="A26">
        <v>27</v>
      </c>
      <c r="B26">
        <v>667152.5</v>
      </c>
      <c r="C26">
        <v>1128990.32</v>
      </c>
      <c r="D26">
        <v>3544807.6230336772</v>
      </c>
      <c r="E26">
        <v>5475345.6016378673</v>
      </c>
      <c r="F26">
        <v>544665.80207249592</v>
      </c>
      <c r="G26">
        <v>5473015.8410100499</v>
      </c>
      <c r="H26">
        <v>33</v>
      </c>
      <c r="I26" t="s">
        <v>61</v>
      </c>
      <c r="J26">
        <v>49.408186891686022</v>
      </c>
      <c r="K26">
        <v>15.615717032636722</v>
      </c>
      <c r="L26">
        <v>49</v>
      </c>
      <c r="M26">
        <v>24</v>
      </c>
      <c r="N26">
        <v>29.47281006967777</v>
      </c>
      <c r="O26">
        <v>15</v>
      </c>
      <c r="P26">
        <v>36</v>
      </c>
      <c r="Q26">
        <v>56.5813174921987</v>
      </c>
    </row>
    <row r="27" spans="1:17">
      <c r="A27">
        <v>28</v>
      </c>
      <c r="B27">
        <v>667172.05000000005</v>
      </c>
      <c r="C27">
        <v>1128994.57</v>
      </c>
      <c r="D27">
        <v>3544788.7797111091</v>
      </c>
      <c r="E27">
        <v>5475338.8716870826</v>
      </c>
      <c r="F27">
        <v>544646.96642336377</v>
      </c>
      <c r="G27">
        <v>5473009.1138009531</v>
      </c>
      <c r="H27">
        <v>33</v>
      </c>
      <c r="I27" t="s">
        <v>61</v>
      </c>
      <c r="J27">
        <v>49.408127766345565</v>
      </c>
      <c r="K27">
        <v>15.615456643008086</v>
      </c>
      <c r="L27">
        <v>49</v>
      </c>
      <c r="M27">
        <v>24</v>
      </c>
      <c r="N27">
        <v>29.259958844034408</v>
      </c>
      <c r="O27">
        <v>15</v>
      </c>
      <c r="P27">
        <v>36</v>
      </c>
      <c r="Q27">
        <v>55.643914829109285</v>
      </c>
    </row>
    <row r="28" spans="1:17">
      <c r="A28">
        <v>29</v>
      </c>
      <c r="B28">
        <v>667187.31000000006</v>
      </c>
      <c r="C28">
        <v>1128997.99</v>
      </c>
      <c r="D28">
        <v>3544774.0845160843</v>
      </c>
      <c r="E28">
        <v>5475333.5167700071</v>
      </c>
      <c r="F28">
        <v>544632.27721255727</v>
      </c>
      <c r="G28">
        <v>5473003.7610653825</v>
      </c>
      <c r="H28">
        <v>33</v>
      </c>
      <c r="I28" t="s">
        <v>61</v>
      </c>
      <c r="J28">
        <v>49.40808069895288</v>
      </c>
      <c r="K28">
        <v>15.61525356344564</v>
      </c>
      <c r="L28">
        <v>49</v>
      </c>
      <c r="M28">
        <v>24</v>
      </c>
      <c r="N28">
        <v>29.090516230366383</v>
      </c>
      <c r="O28">
        <v>15</v>
      </c>
      <c r="P28">
        <v>36</v>
      </c>
      <c r="Q28">
        <v>54.912828404302381</v>
      </c>
    </row>
    <row r="29" spans="1:17">
      <c r="A29">
        <v>30</v>
      </c>
      <c r="B29">
        <v>667193.31999999995</v>
      </c>
      <c r="C29">
        <v>1128999.3400000001</v>
      </c>
      <c r="D29">
        <v>3544768.297353501</v>
      </c>
      <c r="E29">
        <v>5475331.4047471983</v>
      </c>
      <c r="F29">
        <v>544626.49240663846</v>
      </c>
      <c r="G29">
        <v>5473001.649902978</v>
      </c>
      <c r="H29">
        <v>33</v>
      </c>
      <c r="I29" t="s">
        <v>61</v>
      </c>
      <c r="J29">
        <v>49.408062134451306</v>
      </c>
      <c r="K29">
        <v>15.615173587770078</v>
      </c>
      <c r="L29">
        <v>49</v>
      </c>
      <c r="M29">
        <v>24</v>
      </c>
      <c r="N29">
        <v>29.023684024702369</v>
      </c>
      <c r="O29">
        <v>15</v>
      </c>
      <c r="P29">
        <v>36</v>
      </c>
      <c r="Q29">
        <v>54.62491597228216</v>
      </c>
    </row>
    <row r="30" spans="1:17">
      <c r="A30">
        <v>31</v>
      </c>
      <c r="B30">
        <v>667197.84</v>
      </c>
      <c r="C30">
        <v>1129000.32</v>
      </c>
      <c r="D30">
        <v>3544763.9404033916</v>
      </c>
      <c r="E30">
        <v>5475329.8513562428</v>
      </c>
      <c r="F30">
        <v>544622.13723077986</v>
      </c>
      <c r="G30">
        <v>5473000.0971448477</v>
      </c>
      <c r="H30">
        <v>33</v>
      </c>
      <c r="I30" t="s">
        <v>61</v>
      </c>
      <c r="J30">
        <v>49.408048487607225</v>
      </c>
      <c r="K30">
        <v>15.615113381070831</v>
      </c>
      <c r="L30">
        <v>49</v>
      </c>
      <c r="M30">
        <v>24</v>
      </c>
      <c r="N30">
        <v>28.97455538600915</v>
      </c>
      <c r="O30">
        <v>15</v>
      </c>
      <c r="P30">
        <v>36</v>
      </c>
      <c r="Q30">
        <v>54.408171854991359</v>
      </c>
    </row>
    <row r="31" spans="1:17">
      <c r="A31">
        <v>32</v>
      </c>
      <c r="B31">
        <v>667215.14</v>
      </c>
      <c r="C31">
        <v>1129005.31</v>
      </c>
      <c r="D31">
        <v>3544747.4238546398</v>
      </c>
      <c r="E31">
        <v>5475322.6768815378</v>
      </c>
      <c r="F31">
        <v>544605.62740789179</v>
      </c>
      <c r="G31">
        <v>5472992.9255927671</v>
      </c>
      <c r="H31">
        <v>33</v>
      </c>
      <c r="I31" t="s">
        <v>61</v>
      </c>
      <c r="J31">
        <v>49.407985193793614</v>
      </c>
      <c r="K31">
        <v>15.614885002362209</v>
      </c>
      <c r="L31">
        <v>49</v>
      </c>
      <c r="M31">
        <v>24</v>
      </c>
      <c r="N31">
        <v>28.746697657010635</v>
      </c>
      <c r="O31">
        <v>15</v>
      </c>
      <c r="P31">
        <v>36</v>
      </c>
      <c r="Q31">
        <v>53.586008503953273</v>
      </c>
    </row>
    <row r="32" spans="1:17">
      <c r="A32">
        <v>33</v>
      </c>
      <c r="B32">
        <v>667235.39</v>
      </c>
      <c r="C32">
        <v>1129011.1100000001</v>
      </c>
      <c r="D32">
        <v>3544728.085640132</v>
      </c>
      <c r="E32">
        <v>5475314.3195752958</v>
      </c>
      <c r="F32">
        <v>544586.29706828797</v>
      </c>
      <c r="G32">
        <v>5472984.5716909925</v>
      </c>
      <c r="H32">
        <v>33</v>
      </c>
      <c r="I32" t="s">
        <v>61</v>
      </c>
      <c r="J32">
        <v>49.407911471593287</v>
      </c>
      <c r="K32">
        <v>15.614617613282423</v>
      </c>
      <c r="L32">
        <v>49</v>
      </c>
      <c r="M32">
        <v>24</v>
      </c>
      <c r="N32">
        <v>28.481297735834723</v>
      </c>
      <c r="O32">
        <v>15</v>
      </c>
      <c r="P32">
        <v>36</v>
      </c>
      <c r="Q32">
        <v>52.623407816723009</v>
      </c>
    </row>
    <row r="33" spans="1:17">
      <c r="A33">
        <v>34</v>
      </c>
      <c r="B33">
        <v>667258.66</v>
      </c>
      <c r="C33">
        <v>1129017.81</v>
      </c>
      <c r="D33">
        <v>3544705.8679097327</v>
      </c>
      <c r="E33">
        <v>5475304.6811700538</v>
      </c>
      <c r="F33">
        <v>544564.08838538744</v>
      </c>
      <c r="G33">
        <v>5472974.9372120881</v>
      </c>
      <c r="H33">
        <v>33</v>
      </c>
      <c r="I33" t="s">
        <v>61</v>
      </c>
      <c r="J33">
        <v>49.407826441465893</v>
      </c>
      <c r="K33">
        <v>15.614310406066545</v>
      </c>
      <c r="L33">
        <v>49</v>
      </c>
      <c r="M33">
        <v>24</v>
      </c>
      <c r="N33">
        <v>28.175189277215431</v>
      </c>
      <c r="O33">
        <v>15</v>
      </c>
      <c r="P33">
        <v>36</v>
      </c>
      <c r="Q33">
        <v>51.517461839563559</v>
      </c>
    </row>
    <row r="34" spans="1:17">
      <c r="A34">
        <v>35</v>
      </c>
      <c r="B34">
        <v>667269.18000000005</v>
      </c>
      <c r="C34">
        <v>1129014.69</v>
      </c>
      <c r="D34">
        <v>3544695.0326781599</v>
      </c>
      <c r="E34">
        <v>5475306.4224394318</v>
      </c>
      <c r="F34">
        <v>544553.25756642048</v>
      </c>
      <c r="G34">
        <v>5472976.6777727949</v>
      </c>
      <c r="H34">
        <v>33</v>
      </c>
      <c r="I34" t="s">
        <v>61</v>
      </c>
      <c r="J34">
        <v>49.407842889944192</v>
      </c>
      <c r="K34">
        <v>15.614161308894575</v>
      </c>
      <c r="L34">
        <v>49</v>
      </c>
      <c r="M34">
        <v>24</v>
      </c>
      <c r="N34">
        <v>28.234403799090082</v>
      </c>
      <c r="O34">
        <v>15</v>
      </c>
      <c r="P34">
        <v>36</v>
      </c>
      <c r="Q34">
        <v>50.98071202047003</v>
      </c>
    </row>
    <row r="35" spans="1:17">
      <c r="A35">
        <v>36</v>
      </c>
      <c r="B35">
        <v>667262.13</v>
      </c>
      <c r="C35">
        <v>1129033.8</v>
      </c>
      <c r="D35">
        <v>3544704.4831149941</v>
      </c>
      <c r="E35">
        <v>5475288.3756856835</v>
      </c>
      <c r="F35">
        <v>544562.70415386767</v>
      </c>
      <c r="G35">
        <v>5472958.6383683747</v>
      </c>
      <c r="H35">
        <v>33</v>
      </c>
      <c r="I35" t="s">
        <v>61</v>
      </c>
      <c r="J35">
        <v>49.407679943527775</v>
      </c>
      <c r="K35">
        <v>15.614289496617127</v>
      </c>
      <c r="L35">
        <v>49</v>
      </c>
      <c r="M35">
        <v>24</v>
      </c>
      <c r="N35">
        <v>27.647796699989648</v>
      </c>
      <c r="O35">
        <v>15</v>
      </c>
      <c r="P35">
        <v>36</v>
      </c>
      <c r="Q35">
        <v>51.442187821658301</v>
      </c>
    </row>
    <row r="36" spans="1:17">
      <c r="A36">
        <v>37</v>
      </c>
      <c r="B36">
        <v>667247.35999999999</v>
      </c>
      <c r="C36">
        <v>1129031.6200000001</v>
      </c>
      <c r="D36">
        <v>3544718.8518211236</v>
      </c>
      <c r="E36">
        <v>5475292.4377209526</v>
      </c>
      <c r="F36">
        <v>544577.06700867915</v>
      </c>
      <c r="G36">
        <v>5472962.6987486966</v>
      </c>
      <c r="H36">
        <v>33</v>
      </c>
      <c r="I36" t="s">
        <v>61</v>
      </c>
      <c r="J36">
        <v>49.407715412495939</v>
      </c>
      <c r="K36">
        <v>15.614487930039813</v>
      </c>
      <c r="L36">
        <v>49</v>
      </c>
      <c r="M36">
        <v>24</v>
      </c>
      <c r="N36">
        <v>27.775484985381162</v>
      </c>
      <c r="O36">
        <v>15</v>
      </c>
      <c r="P36">
        <v>36</v>
      </c>
      <c r="Q36">
        <v>52.156548143325885</v>
      </c>
    </row>
    <row r="37" spans="1:17">
      <c r="A37">
        <v>38</v>
      </c>
      <c r="B37">
        <v>667233.18999999994</v>
      </c>
      <c r="C37">
        <v>1129028.51</v>
      </c>
      <c r="D37">
        <v>3544732.5058113066</v>
      </c>
      <c r="E37">
        <v>5475297.3449666109</v>
      </c>
      <c r="F37">
        <v>544590.71543864277</v>
      </c>
      <c r="G37">
        <v>5472967.6039952161</v>
      </c>
      <c r="H37">
        <v>33</v>
      </c>
      <c r="I37" t="s">
        <v>61</v>
      </c>
      <c r="J37">
        <v>49.407758532588161</v>
      </c>
      <c r="K37">
        <v>15.614676610974257</v>
      </c>
      <c r="L37">
        <v>49</v>
      </c>
      <c r="M37">
        <v>24</v>
      </c>
      <c r="N37">
        <v>27.930717317381017</v>
      </c>
      <c r="O37">
        <v>15</v>
      </c>
      <c r="P37">
        <v>36</v>
      </c>
      <c r="Q37">
        <v>52.835799507325952</v>
      </c>
    </row>
    <row r="38" spans="1:17">
      <c r="A38">
        <v>39</v>
      </c>
      <c r="B38">
        <v>667218.65</v>
      </c>
      <c r="C38">
        <v>1129025.54</v>
      </c>
      <c r="D38">
        <v>3544746.5447819522</v>
      </c>
      <c r="E38">
        <v>5475302.1609515585</v>
      </c>
      <c r="F38">
        <v>544604.74869228562</v>
      </c>
      <c r="G38">
        <v>5472972.4180181753</v>
      </c>
      <c r="H38">
        <v>33</v>
      </c>
      <c r="I38" t="s">
        <v>61</v>
      </c>
      <c r="J38">
        <v>49.407800803657025</v>
      </c>
      <c r="K38">
        <v>15.614870586411959</v>
      </c>
      <c r="L38">
        <v>49</v>
      </c>
      <c r="M38">
        <v>24</v>
      </c>
      <c r="N38">
        <v>28.082893165291047</v>
      </c>
      <c r="O38">
        <v>15</v>
      </c>
      <c r="P38">
        <v>36</v>
      </c>
      <c r="Q38">
        <v>53.534111083051748</v>
      </c>
    </row>
    <row r="39" spans="1:17">
      <c r="A39">
        <v>40</v>
      </c>
      <c r="B39">
        <v>667203.91</v>
      </c>
      <c r="C39">
        <v>1129022.21</v>
      </c>
      <c r="D39">
        <v>3544760.7358089578</v>
      </c>
      <c r="E39">
        <v>5475307.3597165085</v>
      </c>
      <c r="F39">
        <v>544618.93394038267</v>
      </c>
      <c r="G39">
        <v>5472977.6146652345</v>
      </c>
      <c r="H39">
        <v>33</v>
      </c>
      <c r="I39" t="s">
        <v>61</v>
      </c>
      <c r="J39">
        <v>49.40784650475107</v>
      </c>
      <c r="K39">
        <v>15.615066700272987</v>
      </c>
      <c r="L39">
        <v>49</v>
      </c>
      <c r="M39">
        <v>24</v>
      </c>
      <c r="N39">
        <v>28.247417103853458</v>
      </c>
      <c r="O39">
        <v>15</v>
      </c>
      <c r="P39">
        <v>36</v>
      </c>
      <c r="Q39">
        <v>54.240120982752636</v>
      </c>
    </row>
    <row r="40" spans="1:17">
      <c r="A40">
        <v>41</v>
      </c>
      <c r="B40">
        <v>667189.18999999994</v>
      </c>
      <c r="C40">
        <v>1129019.08</v>
      </c>
      <c r="D40">
        <v>3544774.9327260661</v>
      </c>
      <c r="E40">
        <v>5475312.35754578</v>
      </c>
      <c r="F40">
        <v>544633.12507617462</v>
      </c>
      <c r="G40">
        <v>5472982.6104584541</v>
      </c>
      <c r="H40">
        <v>33</v>
      </c>
      <c r="I40" t="s">
        <v>61</v>
      </c>
      <c r="J40">
        <v>49.407890398507256</v>
      </c>
      <c r="K40">
        <v>15.615262873075068</v>
      </c>
      <c r="L40">
        <v>49</v>
      </c>
      <c r="M40">
        <v>24</v>
      </c>
      <c r="N40">
        <v>28.405434626120531</v>
      </c>
      <c r="O40">
        <v>15</v>
      </c>
      <c r="P40">
        <v>36</v>
      </c>
      <c r="Q40">
        <v>54.946343070244062</v>
      </c>
    </row>
    <row r="41" spans="1:17">
      <c r="A41">
        <v>42</v>
      </c>
      <c r="B41">
        <v>667174.75</v>
      </c>
      <c r="C41">
        <v>1129016.78</v>
      </c>
      <c r="D41">
        <v>3544788.9586985214</v>
      </c>
      <c r="E41">
        <v>5475316.4961513029</v>
      </c>
      <c r="F41">
        <v>544647.14533689059</v>
      </c>
      <c r="G41">
        <v>5472986.7473778566</v>
      </c>
      <c r="H41">
        <v>33</v>
      </c>
      <c r="I41" t="s">
        <v>61</v>
      </c>
      <c r="J41">
        <v>49.407926579361174</v>
      </c>
      <c r="K41">
        <v>15.615456594299348</v>
      </c>
      <c r="L41">
        <v>49</v>
      </c>
      <c r="M41">
        <v>24</v>
      </c>
      <c r="N41">
        <v>28.53568570022609</v>
      </c>
      <c r="O41">
        <v>15</v>
      </c>
      <c r="P41">
        <v>36</v>
      </c>
      <c r="Q41">
        <v>55.643739477651131</v>
      </c>
    </row>
    <row r="42" spans="1:17">
      <c r="A42">
        <v>43</v>
      </c>
      <c r="B42">
        <v>667160.91</v>
      </c>
      <c r="C42">
        <v>1129014.07</v>
      </c>
      <c r="D42">
        <v>3544802.3368429691</v>
      </c>
      <c r="E42">
        <v>5475320.9642229695</v>
      </c>
      <c r="F42">
        <v>544660.51803343499</v>
      </c>
      <c r="G42">
        <v>5472991.2136292541</v>
      </c>
      <c r="H42">
        <v>33</v>
      </c>
      <c r="I42" t="s">
        <v>61</v>
      </c>
      <c r="J42">
        <v>49.407965769578027</v>
      </c>
      <c r="K42">
        <v>15.615641426772372</v>
      </c>
      <c r="L42">
        <v>49</v>
      </c>
      <c r="M42">
        <v>24</v>
      </c>
      <c r="N42">
        <v>28.676770480897098</v>
      </c>
      <c r="O42">
        <v>15</v>
      </c>
      <c r="P42">
        <v>36</v>
      </c>
      <c r="Q42">
        <v>56.309136380540046</v>
      </c>
    </row>
    <row r="43" spans="1:17">
      <c r="A43">
        <v>44</v>
      </c>
      <c r="B43">
        <v>667145.42000000004</v>
      </c>
      <c r="C43">
        <v>1129011.58</v>
      </c>
      <c r="D43">
        <v>3544817.3797829342</v>
      </c>
      <c r="E43">
        <v>5475325.4263360687</v>
      </c>
      <c r="F43">
        <v>544675.55484752695</v>
      </c>
      <c r="G43">
        <v>5472995.6739244387</v>
      </c>
      <c r="H43">
        <v>33</v>
      </c>
      <c r="I43" t="s">
        <v>61</v>
      </c>
      <c r="J43">
        <v>49.408004783753988</v>
      </c>
      <c r="K43">
        <v>15.615849197209785</v>
      </c>
      <c r="L43">
        <v>49</v>
      </c>
      <c r="M43">
        <v>24</v>
      </c>
      <c r="N43">
        <v>28.817221514356596</v>
      </c>
      <c r="O43">
        <v>15</v>
      </c>
      <c r="P43">
        <v>36</v>
      </c>
      <c r="Q43">
        <v>57.057109955227013</v>
      </c>
    </row>
    <row r="44" spans="1:17">
      <c r="A44">
        <v>45</v>
      </c>
      <c r="B44">
        <v>667130.57999999996</v>
      </c>
      <c r="C44">
        <v>1129010.1599999999</v>
      </c>
      <c r="D44">
        <v>3544831.9156777202</v>
      </c>
      <c r="E44">
        <v>5475328.7435960965</v>
      </c>
      <c r="F44">
        <v>544690.08482287731</v>
      </c>
      <c r="G44">
        <v>5472998.9898328269</v>
      </c>
      <c r="H44">
        <v>33</v>
      </c>
      <c r="I44" t="s">
        <v>61</v>
      </c>
      <c r="J44">
        <v>49.408033541639618</v>
      </c>
      <c r="K44">
        <v>15.616049852859902</v>
      </c>
      <c r="L44">
        <v>49</v>
      </c>
      <c r="M44">
        <v>24</v>
      </c>
      <c r="N44">
        <v>28.920749902625211</v>
      </c>
      <c r="O44">
        <v>15</v>
      </c>
      <c r="P44">
        <v>36</v>
      </c>
      <c r="Q44">
        <v>57.779470295647648</v>
      </c>
    </row>
    <row r="45" spans="1:17">
      <c r="A45">
        <v>46</v>
      </c>
      <c r="B45">
        <v>667115.12</v>
      </c>
      <c r="C45">
        <v>1129007.81</v>
      </c>
      <c r="D45">
        <v>3544846.9468720979</v>
      </c>
      <c r="E45">
        <v>5475333.0629962068</v>
      </c>
      <c r="F45">
        <v>544705.10989615938</v>
      </c>
      <c r="G45">
        <v>5473003.3074731426</v>
      </c>
      <c r="H45">
        <v>33</v>
      </c>
      <c r="I45" t="s">
        <v>61</v>
      </c>
      <c r="J45">
        <v>49.408071272838328</v>
      </c>
      <c r="K45">
        <v>15.616257446003209</v>
      </c>
      <c r="L45">
        <v>49</v>
      </c>
      <c r="M45">
        <v>24</v>
      </c>
      <c r="N45">
        <v>29.056582217979134</v>
      </c>
      <c r="O45">
        <v>15</v>
      </c>
      <c r="P45">
        <v>36</v>
      </c>
      <c r="Q45">
        <v>58.52680561155119</v>
      </c>
    </row>
    <row r="46" spans="1:17">
      <c r="A46">
        <v>47</v>
      </c>
      <c r="B46">
        <v>667099.99</v>
      </c>
      <c r="C46">
        <v>1129004.1499999999</v>
      </c>
      <c r="D46">
        <v>3544861.4822610593</v>
      </c>
      <c r="E46">
        <v>5475338.6392272757</v>
      </c>
      <c r="F46">
        <v>544719.63936599204</v>
      </c>
      <c r="G46">
        <v>5473008.8814325789</v>
      </c>
      <c r="H46">
        <v>33</v>
      </c>
      <c r="I46" t="s">
        <v>61</v>
      </c>
      <c r="J46">
        <v>49.408120339991946</v>
      </c>
      <c r="K46">
        <v>15.61645834949659</v>
      </c>
      <c r="L46">
        <v>49</v>
      </c>
      <c r="M46">
        <v>24</v>
      </c>
      <c r="N46">
        <v>29.233223971005408</v>
      </c>
      <c r="O46">
        <v>15</v>
      </c>
      <c r="P46">
        <v>36</v>
      </c>
      <c r="Q46">
        <v>59.250058187722708</v>
      </c>
    </row>
    <row r="47" spans="1:17">
      <c r="A47">
        <v>48</v>
      </c>
      <c r="B47">
        <v>667085.49</v>
      </c>
      <c r="C47">
        <v>1128998.56</v>
      </c>
      <c r="D47">
        <v>3544875.1445486043</v>
      </c>
      <c r="E47">
        <v>5475346.0486260923</v>
      </c>
      <c r="F47">
        <v>544733.29609005153</v>
      </c>
      <c r="G47">
        <v>5473016.287813223</v>
      </c>
      <c r="H47">
        <v>33</v>
      </c>
      <c r="I47" t="s">
        <v>61</v>
      </c>
      <c r="J47">
        <v>49.408185952583935</v>
      </c>
      <c r="K47">
        <v>15.616647429781024</v>
      </c>
      <c r="L47">
        <v>49</v>
      </c>
      <c r="M47">
        <v>24</v>
      </c>
      <c r="N47">
        <v>29.46942930216543</v>
      </c>
      <c r="O47">
        <v>15</v>
      </c>
      <c r="P47">
        <v>36</v>
      </c>
      <c r="Q47">
        <v>59.930747211685052</v>
      </c>
    </row>
    <row r="48" spans="1:17">
      <c r="A48">
        <v>49</v>
      </c>
      <c r="B48">
        <v>667092.68000000005</v>
      </c>
      <c r="C48">
        <v>1129005.42</v>
      </c>
      <c r="D48">
        <v>3544868.8957981076</v>
      </c>
      <c r="E48">
        <v>5475338.3199121999</v>
      </c>
      <c r="F48">
        <v>544727.04988394515</v>
      </c>
      <c r="G48">
        <v>5473008.5622472167</v>
      </c>
      <c r="H48">
        <v>33</v>
      </c>
      <c r="I48" t="s">
        <v>61</v>
      </c>
      <c r="J48">
        <v>49.40811692445623</v>
      </c>
      <c r="K48">
        <v>15.616560461000596</v>
      </c>
      <c r="L48">
        <v>49</v>
      </c>
      <c r="M48">
        <v>24</v>
      </c>
      <c r="N48">
        <v>29.220928042429286</v>
      </c>
      <c r="O48">
        <v>15</v>
      </c>
      <c r="P48">
        <v>36</v>
      </c>
      <c r="Q48">
        <v>59.617659602144577</v>
      </c>
    </row>
    <row r="49" spans="1:17">
      <c r="A49">
        <v>50</v>
      </c>
      <c r="B49">
        <v>667138.25</v>
      </c>
      <c r="C49">
        <v>1129023.81</v>
      </c>
      <c r="D49">
        <v>3544826.0642590099</v>
      </c>
      <c r="E49">
        <v>5475314.2187092192</v>
      </c>
      <c r="F49">
        <v>544684.23578644684</v>
      </c>
      <c r="G49">
        <v>5472984.4708616361</v>
      </c>
      <c r="H49">
        <v>33</v>
      </c>
      <c r="I49" t="s">
        <v>61</v>
      </c>
      <c r="J49">
        <v>49.407903380897977</v>
      </c>
      <c r="K49">
        <v>15.615967595322219</v>
      </c>
      <c r="L49">
        <v>49</v>
      </c>
      <c r="M49">
        <v>24</v>
      </c>
      <c r="N49">
        <v>28.45217123271815</v>
      </c>
      <c r="O49">
        <v>15</v>
      </c>
      <c r="P49">
        <v>36</v>
      </c>
      <c r="Q49">
        <v>57.483343159990106</v>
      </c>
    </row>
    <row r="50" spans="1:17">
      <c r="A50">
        <v>51</v>
      </c>
      <c r="B50">
        <v>667153.37</v>
      </c>
      <c r="C50">
        <v>1129026.1200000001</v>
      </c>
      <c r="D50">
        <v>3544811.3651372581</v>
      </c>
      <c r="E50">
        <v>5475309.9827166097</v>
      </c>
      <c r="F50">
        <v>544669.54265056225</v>
      </c>
      <c r="G50">
        <v>5472980.2365948362</v>
      </c>
      <c r="H50">
        <v>33</v>
      </c>
      <c r="I50" t="s">
        <v>61</v>
      </c>
      <c r="J50">
        <v>49.407866374707595</v>
      </c>
      <c r="K50">
        <v>15.615764587925906</v>
      </c>
      <c r="L50">
        <v>49</v>
      </c>
      <c r="M50">
        <v>24</v>
      </c>
      <c r="N50">
        <v>28.318948947341973</v>
      </c>
      <c r="O50">
        <v>15</v>
      </c>
      <c r="P50">
        <v>36</v>
      </c>
      <c r="Q50">
        <v>56.752516533260653</v>
      </c>
    </row>
    <row r="51" spans="1:17">
      <c r="A51">
        <v>52</v>
      </c>
      <c r="B51">
        <v>667165.86</v>
      </c>
      <c r="C51">
        <v>1129028.1200000001</v>
      </c>
      <c r="D51">
        <v>3544799.2346164198</v>
      </c>
      <c r="E51">
        <v>5475306.3924860302</v>
      </c>
      <c r="F51">
        <v>544657.4170695853</v>
      </c>
      <c r="G51">
        <v>5472976.6478269584</v>
      </c>
      <c r="H51">
        <v>33</v>
      </c>
      <c r="I51" t="s">
        <v>61</v>
      </c>
      <c r="J51">
        <v>49.407834985655192</v>
      </c>
      <c r="K51">
        <v>15.615597044705634</v>
      </c>
      <c r="L51">
        <v>49</v>
      </c>
      <c r="M51">
        <v>24</v>
      </c>
      <c r="N51">
        <v>28.205948358692503</v>
      </c>
      <c r="O51">
        <v>15</v>
      </c>
      <c r="P51">
        <v>36</v>
      </c>
      <c r="Q51">
        <v>56.149360940282598</v>
      </c>
    </row>
    <row r="52" spans="1:17">
      <c r="A52">
        <v>53</v>
      </c>
      <c r="B52">
        <v>667177.54</v>
      </c>
      <c r="C52">
        <v>1129030.71</v>
      </c>
      <c r="D52">
        <v>3544787.9833589233</v>
      </c>
      <c r="E52">
        <v>5475302.3212750368</v>
      </c>
      <c r="F52">
        <v>544646.17039385869</v>
      </c>
      <c r="G52">
        <v>5472972.5782745155</v>
      </c>
      <c r="H52">
        <v>33</v>
      </c>
      <c r="I52" t="s">
        <v>61</v>
      </c>
      <c r="J52">
        <v>49.407799207479698</v>
      </c>
      <c r="K52">
        <v>15.615441562498193</v>
      </c>
      <c r="L52">
        <v>49</v>
      </c>
      <c r="M52">
        <v>24</v>
      </c>
      <c r="N52">
        <v>28.077146926913123</v>
      </c>
      <c r="O52">
        <v>15</v>
      </c>
      <c r="P52">
        <v>36</v>
      </c>
      <c r="Q52">
        <v>55.589624993493423</v>
      </c>
    </row>
    <row r="53" spans="1:17">
      <c r="A53">
        <v>54</v>
      </c>
      <c r="B53">
        <v>667180.04</v>
      </c>
      <c r="C53">
        <v>1129038.43</v>
      </c>
      <c r="D53">
        <v>3544786.4968485734</v>
      </c>
      <c r="E53">
        <v>5475294.34287888</v>
      </c>
      <c r="F53">
        <v>544644.68448851909</v>
      </c>
      <c r="G53">
        <v>5472964.603127717</v>
      </c>
      <c r="H53">
        <v>33</v>
      </c>
      <c r="I53" t="s">
        <v>61</v>
      </c>
      <c r="J53">
        <v>49.407727584366739</v>
      </c>
      <c r="K53">
        <v>15.615420184071345</v>
      </c>
      <c r="L53">
        <v>49</v>
      </c>
      <c r="M53">
        <v>24</v>
      </c>
      <c r="N53">
        <v>27.819303720261736</v>
      </c>
      <c r="O53">
        <v>15</v>
      </c>
      <c r="P53">
        <v>36</v>
      </c>
      <c r="Q53">
        <v>55.512662656842558</v>
      </c>
    </row>
    <row r="54" spans="1:17">
      <c r="A54">
        <v>55</v>
      </c>
      <c r="B54">
        <v>667193.12</v>
      </c>
      <c r="C54">
        <v>1129042.7</v>
      </c>
      <c r="D54">
        <v>3544774.0731485523</v>
      </c>
      <c r="E54">
        <v>5475288.4253342282</v>
      </c>
      <c r="F54">
        <v>544632.26584765071</v>
      </c>
      <c r="G54">
        <v>5472958.6879936056</v>
      </c>
      <c r="H54">
        <v>33</v>
      </c>
      <c r="I54" t="s">
        <v>61</v>
      </c>
      <c r="J54">
        <v>49.407675291900283</v>
      </c>
      <c r="K54">
        <v>15.615248340516857</v>
      </c>
      <c r="L54">
        <v>49</v>
      </c>
      <c r="M54">
        <v>24</v>
      </c>
      <c r="N54">
        <v>27.631050841018158</v>
      </c>
      <c r="O54">
        <v>15</v>
      </c>
      <c r="P54">
        <v>36</v>
      </c>
      <c r="Q54">
        <v>54.894025860684302</v>
      </c>
    </row>
    <row r="55" spans="1:17">
      <c r="A55">
        <v>56</v>
      </c>
      <c r="B55">
        <v>667201.77</v>
      </c>
      <c r="C55">
        <v>1129044.7</v>
      </c>
      <c r="D55">
        <v>3544765.7512017065</v>
      </c>
      <c r="E55">
        <v>5475285.3290461767</v>
      </c>
      <c r="F55">
        <v>544623.9472896884</v>
      </c>
      <c r="G55">
        <v>5472955.5929669216</v>
      </c>
      <c r="H55">
        <v>33</v>
      </c>
      <c r="I55" t="s">
        <v>61</v>
      </c>
      <c r="J55">
        <v>49.407648063870809</v>
      </c>
      <c r="K55">
        <v>15.615133329718839</v>
      </c>
      <c r="L55">
        <v>49</v>
      </c>
      <c r="M55">
        <v>24</v>
      </c>
      <c r="N55">
        <v>27.533029934912669</v>
      </c>
      <c r="O55">
        <v>15</v>
      </c>
      <c r="P55">
        <v>36</v>
      </c>
      <c r="Q55">
        <v>54.479986987820659</v>
      </c>
    </row>
    <row r="56" spans="1:17">
      <c r="A56">
        <v>57</v>
      </c>
      <c r="B56">
        <v>667210.72</v>
      </c>
      <c r="C56">
        <v>1129044.8500000001</v>
      </c>
      <c r="D56">
        <v>3544756.8937432165</v>
      </c>
      <c r="E56">
        <v>5475284.0290283915</v>
      </c>
      <c r="F56">
        <v>544615.09343824384</v>
      </c>
      <c r="G56">
        <v>5472954.2934789797</v>
      </c>
      <c r="H56">
        <v>33</v>
      </c>
      <c r="I56" t="s">
        <v>61</v>
      </c>
      <c r="J56">
        <v>49.407637024872713</v>
      </c>
      <c r="K56">
        <v>15.615011142311594</v>
      </c>
      <c r="L56">
        <v>49</v>
      </c>
      <c r="M56">
        <v>24</v>
      </c>
      <c r="N56">
        <v>27.493289541766821</v>
      </c>
      <c r="O56">
        <v>15</v>
      </c>
      <c r="P56">
        <v>36</v>
      </c>
      <c r="Q56">
        <v>54.040112321740217</v>
      </c>
    </row>
    <row r="57" spans="1:17">
      <c r="A57">
        <v>58</v>
      </c>
      <c r="B57">
        <v>667216.85</v>
      </c>
      <c r="C57">
        <v>1129050.4099999999</v>
      </c>
      <c r="D57">
        <v>3544751.5290983636</v>
      </c>
      <c r="E57">
        <v>5475277.7260253076</v>
      </c>
      <c r="F57">
        <v>544609.73097780359</v>
      </c>
      <c r="G57">
        <v>5472947.9930431042</v>
      </c>
      <c r="H57">
        <v>33</v>
      </c>
      <c r="I57" t="s">
        <v>61</v>
      </c>
      <c r="J57">
        <v>49.407580748986476</v>
      </c>
      <c r="K57">
        <v>15.614936518415767</v>
      </c>
      <c r="L57">
        <v>49</v>
      </c>
      <c r="M57">
        <v>24</v>
      </c>
      <c r="N57">
        <v>27.290696351312739</v>
      </c>
      <c r="O57">
        <v>15</v>
      </c>
      <c r="P57">
        <v>36</v>
      </c>
      <c r="Q57">
        <v>53.771466296762547</v>
      </c>
    </row>
    <row r="58" spans="1:17">
      <c r="A58">
        <v>59</v>
      </c>
      <c r="B58">
        <v>667217.81000000006</v>
      </c>
      <c r="C58">
        <v>1129049.18</v>
      </c>
      <c r="D58">
        <v>3544750.4187391778</v>
      </c>
      <c r="E58">
        <v>5475278.8224733425</v>
      </c>
      <c r="F58">
        <v>544608.62107084796</v>
      </c>
      <c r="G58">
        <v>5472949.0890446473</v>
      </c>
      <c r="H58">
        <v>33</v>
      </c>
      <c r="I58" t="s">
        <v>61</v>
      </c>
      <c r="J58">
        <v>49.407590688291272</v>
      </c>
      <c r="K58">
        <v>15.61492134261459</v>
      </c>
      <c r="L58">
        <v>49</v>
      </c>
      <c r="M58">
        <v>24</v>
      </c>
      <c r="N58">
        <v>27.326477848578669</v>
      </c>
      <c r="O58">
        <v>15</v>
      </c>
      <c r="P58">
        <v>36</v>
      </c>
      <c r="Q58">
        <v>53.716833412523577</v>
      </c>
    </row>
    <row r="59" spans="1:17">
      <c r="A59">
        <v>60</v>
      </c>
      <c r="B59">
        <v>667228.4</v>
      </c>
      <c r="C59">
        <v>1129054.18</v>
      </c>
      <c r="D59">
        <v>3544740.5585619183</v>
      </c>
      <c r="E59">
        <v>5475272.5011940664</v>
      </c>
      <c r="F59">
        <v>544598.76490875671</v>
      </c>
      <c r="G59">
        <v>5472942.770340221</v>
      </c>
      <c r="H59">
        <v>33</v>
      </c>
      <c r="I59" t="s">
        <v>61</v>
      </c>
      <c r="J59">
        <v>49.407534577385277</v>
      </c>
      <c r="K59">
        <v>15.614784775840644</v>
      </c>
      <c r="L59">
        <v>49</v>
      </c>
      <c r="M59">
        <v>24</v>
      </c>
      <c r="N59">
        <v>27.12447858699867</v>
      </c>
      <c r="O59">
        <v>15</v>
      </c>
      <c r="P59">
        <v>36</v>
      </c>
      <c r="Q59">
        <v>53.225193026316695</v>
      </c>
    </row>
    <row r="60" spans="1:17">
      <c r="A60">
        <v>61</v>
      </c>
      <c r="B60">
        <v>667227.37</v>
      </c>
      <c r="C60">
        <v>1129055.1000000001</v>
      </c>
      <c r="D60">
        <v>3544741.6984726624</v>
      </c>
      <c r="E60">
        <v>5475271.7212131219</v>
      </c>
      <c r="F60">
        <v>544599.9043552503</v>
      </c>
      <c r="G60">
        <v>5472941.9906768855</v>
      </c>
      <c r="H60">
        <v>33</v>
      </c>
      <c r="I60" t="s">
        <v>61</v>
      </c>
      <c r="J60">
        <v>49.407527481224655</v>
      </c>
      <c r="K60">
        <v>15.614800394354424</v>
      </c>
      <c r="L60">
        <v>49</v>
      </c>
      <c r="M60">
        <v>24</v>
      </c>
      <c r="N60">
        <v>27.098932408757072</v>
      </c>
      <c r="O60">
        <v>15</v>
      </c>
      <c r="P60">
        <v>36</v>
      </c>
      <c r="Q60">
        <v>53.281419675924944</v>
      </c>
    </row>
    <row r="61" spans="1:17">
      <c r="A61">
        <v>62</v>
      </c>
      <c r="B61">
        <v>667235.11</v>
      </c>
      <c r="C61">
        <v>1129059.8600000001</v>
      </c>
      <c r="D61">
        <v>3544734.6340995706</v>
      </c>
      <c r="E61">
        <v>5475266.0045674369</v>
      </c>
      <c r="F61">
        <v>544592.84285879321</v>
      </c>
      <c r="G61">
        <v>5472936.2763596838</v>
      </c>
      <c r="H61">
        <v>33</v>
      </c>
      <c r="I61" t="s">
        <v>61</v>
      </c>
      <c r="J61">
        <v>49.407476601526966</v>
      </c>
      <c r="K61">
        <v>15.614702417273232</v>
      </c>
      <c r="L61">
        <v>49</v>
      </c>
      <c r="M61">
        <v>24</v>
      </c>
      <c r="N61">
        <v>26.915765497077395</v>
      </c>
      <c r="O61">
        <v>15</v>
      </c>
      <c r="P61">
        <v>36</v>
      </c>
      <c r="Q61">
        <v>52.928702183636254</v>
      </c>
    </row>
    <row r="62" spans="1:17">
      <c r="A62">
        <v>63</v>
      </c>
      <c r="B62">
        <v>667237.06999999995</v>
      </c>
      <c r="C62">
        <v>1129057.97</v>
      </c>
      <c r="D62">
        <v>3544732.4470281694</v>
      </c>
      <c r="E62">
        <v>5475267.626983189</v>
      </c>
      <c r="F62">
        <v>544590.65667812491</v>
      </c>
      <c r="G62">
        <v>5472937.8981147846</v>
      </c>
      <c r="H62">
        <v>33</v>
      </c>
      <c r="I62" t="s">
        <v>61</v>
      </c>
      <c r="J62">
        <v>49.407491348536219</v>
      </c>
      <c r="K62">
        <v>15.614672465196856</v>
      </c>
      <c r="L62">
        <v>49</v>
      </c>
      <c r="M62">
        <v>24</v>
      </c>
      <c r="N62">
        <v>26.968854730387683</v>
      </c>
      <c r="O62">
        <v>15</v>
      </c>
      <c r="P62">
        <v>36</v>
      </c>
      <c r="Q62">
        <v>52.820874708680996</v>
      </c>
    </row>
    <row r="63" spans="1:17">
      <c r="A63">
        <v>64</v>
      </c>
      <c r="B63">
        <v>667243.37</v>
      </c>
      <c r="C63">
        <v>1129063.8400000001</v>
      </c>
      <c r="D63">
        <v>3544726.9536502464</v>
      </c>
      <c r="E63">
        <v>5475260.9946502438</v>
      </c>
      <c r="F63">
        <v>544585.16553702566</v>
      </c>
      <c r="G63">
        <v>5472931.2684831768</v>
      </c>
      <c r="H63">
        <v>33</v>
      </c>
      <c r="I63" t="s">
        <v>61</v>
      </c>
      <c r="J63">
        <v>49.407432120917548</v>
      </c>
      <c r="K63">
        <v>15.614596031220989</v>
      </c>
      <c r="L63">
        <v>49</v>
      </c>
      <c r="M63">
        <v>24</v>
      </c>
      <c r="N63">
        <v>26.755635303172689</v>
      </c>
      <c r="O63">
        <v>15</v>
      </c>
      <c r="P63">
        <v>36</v>
      </c>
      <c r="Q63">
        <v>52.545712395560649</v>
      </c>
    </row>
    <row r="64" spans="1:17">
      <c r="A64">
        <v>65</v>
      </c>
      <c r="B64">
        <v>667244.81999999995</v>
      </c>
      <c r="C64">
        <v>1129061.78</v>
      </c>
      <c r="D64">
        <v>3544725.2505377769</v>
      </c>
      <c r="E64">
        <v>5475262.851276366</v>
      </c>
      <c r="F64">
        <v>544583.46311821206</v>
      </c>
      <c r="G64">
        <v>5472933.124353244</v>
      </c>
      <c r="H64">
        <v>33</v>
      </c>
      <c r="I64" t="s">
        <v>61</v>
      </c>
      <c r="J64">
        <v>49.407448938195287</v>
      </c>
      <c r="K64">
        <v>15.61457277356685</v>
      </c>
      <c r="L64">
        <v>49</v>
      </c>
      <c r="M64">
        <v>24</v>
      </c>
      <c r="N64">
        <v>26.816177503034091</v>
      </c>
      <c r="O64">
        <v>15</v>
      </c>
      <c r="P64">
        <v>36</v>
      </c>
      <c r="Q64">
        <v>52.461984840661778</v>
      </c>
    </row>
    <row r="65" spans="1:17">
      <c r="A65">
        <v>67</v>
      </c>
      <c r="B65">
        <v>667255.27</v>
      </c>
      <c r="C65">
        <v>1129066.23</v>
      </c>
      <c r="D65">
        <v>3544715.4584681103</v>
      </c>
      <c r="E65">
        <v>5475257.0935044633</v>
      </c>
      <c r="F65">
        <v>544573.67503600346</v>
      </c>
      <c r="G65">
        <v>5472927.3689266946</v>
      </c>
      <c r="H65">
        <v>33</v>
      </c>
      <c r="I65" t="s">
        <v>61</v>
      </c>
      <c r="J65">
        <v>49.40739788826729</v>
      </c>
      <c r="K65">
        <v>15.614437209217117</v>
      </c>
      <c r="L65">
        <v>49</v>
      </c>
      <c r="M65">
        <v>24</v>
      </c>
      <c r="N65">
        <v>26.632397762245354</v>
      </c>
      <c r="O65">
        <v>15</v>
      </c>
      <c r="P65">
        <v>36</v>
      </c>
      <c r="Q65">
        <v>51.973953181621589</v>
      </c>
    </row>
    <row r="66" spans="1:17">
      <c r="A66">
        <v>68</v>
      </c>
      <c r="B66">
        <v>667254.21</v>
      </c>
      <c r="C66">
        <v>1129067.02</v>
      </c>
      <c r="D66">
        <v>3544716.6114112865</v>
      </c>
      <c r="E66">
        <v>5475256.4463185174</v>
      </c>
      <c r="F66">
        <v>544574.82750962744</v>
      </c>
      <c r="G66">
        <v>5472926.7220042702</v>
      </c>
      <c r="H66">
        <v>33</v>
      </c>
      <c r="I66" t="s">
        <v>61</v>
      </c>
      <c r="J66">
        <v>49.407391985132165</v>
      </c>
      <c r="K66">
        <v>15.614453022203818</v>
      </c>
      <c r="L66">
        <v>49</v>
      </c>
      <c r="M66">
        <v>24</v>
      </c>
      <c r="N66">
        <v>26.61114647579317</v>
      </c>
      <c r="O66">
        <v>15</v>
      </c>
      <c r="P66">
        <v>36</v>
      </c>
      <c r="Q66">
        <v>52.030879933746597</v>
      </c>
    </row>
    <row r="67" spans="1:17">
      <c r="A67">
        <v>69</v>
      </c>
      <c r="B67">
        <v>667261.82999999996</v>
      </c>
      <c r="C67">
        <v>1129068.67</v>
      </c>
      <c r="D67">
        <v>3544709.2660146756</v>
      </c>
      <c r="E67">
        <v>5475253.8296561083</v>
      </c>
      <c r="F67">
        <v>544567.48510423256</v>
      </c>
      <c r="G67">
        <v>5472924.1064078538</v>
      </c>
      <c r="H67">
        <v>33</v>
      </c>
      <c r="I67" t="s">
        <v>61</v>
      </c>
      <c r="J67">
        <v>49.407368997033061</v>
      </c>
      <c r="K67">
        <v>15.614351521512191</v>
      </c>
      <c r="L67">
        <v>49</v>
      </c>
      <c r="M67">
        <v>24</v>
      </c>
      <c r="N67">
        <v>26.528389319017755</v>
      </c>
      <c r="O67">
        <v>15</v>
      </c>
      <c r="P67">
        <v>36</v>
      </c>
      <c r="Q67">
        <v>51.665477443887163</v>
      </c>
    </row>
    <row r="68" spans="1:17">
      <c r="A68">
        <v>71</v>
      </c>
      <c r="B68">
        <v>667310.42000000004</v>
      </c>
      <c r="C68">
        <v>1129022.43</v>
      </c>
      <c r="D68">
        <v>3544655.1257935902</v>
      </c>
      <c r="E68">
        <v>5475293.4410507251</v>
      </c>
      <c r="F68">
        <v>544513.36693291552</v>
      </c>
      <c r="G68">
        <v>5472963.7016726807</v>
      </c>
      <c r="H68">
        <v>33</v>
      </c>
      <c r="I68" t="s">
        <v>61</v>
      </c>
      <c r="J68">
        <v>49.407729096191041</v>
      </c>
      <c r="K68">
        <v>15.613609999845938</v>
      </c>
      <c r="L68">
        <v>49</v>
      </c>
      <c r="M68">
        <v>24</v>
      </c>
      <c r="N68">
        <v>27.824746287746429</v>
      </c>
      <c r="O68">
        <v>15</v>
      </c>
      <c r="P68">
        <v>36</v>
      </c>
      <c r="Q68">
        <v>48.995999445376491</v>
      </c>
    </row>
    <row r="69" spans="1:17">
      <c r="A69">
        <v>72</v>
      </c>
      <c r="B69">
        <v>667302.80000000005</v>
      </c>
      <c r="C69">
        <v>1129004.52</v>
      </c>
      <c r="D69">
        <v>3544660.3796525542</v>
      </c>
      <c r="E69">
        <v>5475312.184638394</v>
      </c>
      <c r="F69">
        <v>544518.61865313433</v>
      </c>
      <c r="G69">
        <v>5472982.4376265742</v>
      </c>
      <c r="H69">
        <v>33</v>
      </c>
      <c r="I69" t="s">
        <v>61</v>
      </c>
      <c r="J69">
        <v>49.407897231826304</v>
      </c>
      <c r="K69">
        <v>15.613684490219992</v>
      </c>
      <c r="L69">
        <v>49</v>
      </c>
      <c r="M69">
        <v>24</v>
      </c>
      <c r="N69">
        <v>28.430034574694709</v>
      </c>
      <c r="O69">
        <v>15</v>
      </c>
      <c r="P69">
        <v>36</v>
      </c>
      <c r="Q69">
        <v>49.264164791970664</v>
      </c>
    </row>
    <row r="70" spans="1:17">
      <c r="A70">
        <v>73</v>
      </c>
      <c r="B70">
        <v>667307.42000000004</v>
      </c>
      <c r="C70">
        <v>1128994.9099999999</v>
      </c>
      <c r="D70">
        <v>3544654.5613209601</v>
      </c>
      <c r="E70">
        <v>5475321.1217137938</v>
      </c>
      <c r="F70">
        <v>544512.80269138748</v>
      </c>
      <c r="G70">
        <v>5472991.3710625079</v>
      </c>
      <c r="H70">
        <v>33</v>
      </c>
      <c r="I70" t="s">
        <v>61</v>
      </c>
      <c r="J70">
        <v>49.407978008728648</v>
      </c>
      <c r="K70">
        <v>15.613605324079463</v>
      </c>
      <c r="L70">
        <v>49</v>
      </c>
      <c r="M70">
        <v>24</v>
      </c>
      <c r="N70">
        <v>28.720831423132644</v>
      </c>
      <c r="O70">
        <v>15</v>
      </c>
      <c r="P70">
        <v>36</v>
      </c>
      <c r="Q70">
        <v>48.979166686068474</v>
      </c>
    </row>
    <row r="71" spans="1:17">
      <c r="A71">
        <v>74</v>
      </c>
      <c r="B71">
        <v>667333.98</v>
      </c>
      <c r="C71">
        <v>1128988.5</v>
      </c>
      <c r="D71">
        <v>3544627.3941684435</v>
      </c>
      <c r="E71">
        <v>5475324.062817947</v>
      </c>
      <c r="F71">
        <v>544485.64660252468</v>
      </c>
      <c r="G71">
        <v>5472994.310970067</v>
      </c>
      <c r="H71">
        <v>33</v>
      </c>
      <c r="I71" t="s">
        <v>61</v>
      </c>
      <c r="J71">
        <v>49.408006437444577</v>
      </c>
      <c r="K71">
        <v>15.613231331554459</v>
      </c>
      <c r="L71">
        <v>49</v>
      </c>
      <c r="M71">
        <v>24</v>
      </c>
      <c r="N71">
        <v>28.823174800476671</v>
      </c>
      <c r="O71">
        <v>15</v>
      </c>
      <c r="P71">
        <v>36</v>
      </c>
      <c r="Q71">
        <v>47.632793596053567</v>
      </c>
    </row>
    <row r="72" spans="1:17">
      <c r="A72">
        <v>75</v>
      </c>
      <c r="B72">
        <v>667335.07999999996</v>
      </c>
      <c r="C72">
        <v>1128987.95</v>
      </c>
      <c r="D72">
        <v>3544626.2324240683</v>
      </c>
      <c r="E72">
        <v>5475324.4668226903</v>
      </c>
      <c r="F72">
        <v>544484.48533127515</v>
      </c>
      <c r="G72">
        <v>5472994.7148103286</v>
      </c>
      <c r="H72">
        <v>33</v>
      </c>
      <c r="I72" t="s">
        <v>61</v>
      </c>
      <c r="J72">
        <v>49.408010154663195</v>
      </c>
      <c r="K72">
        <v>15.613215369723244</v>
      </c>
      <c r="L72">
        <v>49</v>
      </c>
      <c r="M72">
        <v>24</v>
      </c>
      <c r="N72">
        <v>28.836556787502367</v>
      </c>
      <c r="O72">
        <v>15</v>
      </c>
      <c r="P72">
        <v>36</v>
      </c>
      <c r="Q72">
        <v>47.575331003679587</v>
      </c>
    </row>
    <row r="73" spans="1:17">
      <c r="A73">
        <v>76</v>
      </c>
      <c r="B73">
        <v>667335.69999999995</v>
      </c>
      <c r="C73">
        <v>1128987.1200000001</v>
      </c>
      <c r="D73">
        <v>3544625.5107346536</v>
      </c>
      <c r="E73">
        <v>5475325.2102786507</v>
      </c>
      <c r="F73">
        <v>544483.76393579354</v>
      </c>
      <c r="G73">
        <v>5472995.4579635374</v>
      </c>
      <c r="H73">
        <v>33</v>
      </c>
      <c r="I73" t="s">
        <v>61</v>
      </c>
      <c r="J73">
        <v>49.408016891661781</v>
      </c>
      <c r="K73">
        <v>15.613205509192614</v>
      </c>
      <c r="L73">
        <v>49</v>
      </c>
      <c r="M73">
        <v>24</v>
      </c>
      <c r="N73">
        <v>28.860809982410764</v>
      </c>
      <c r="O73">
        <v>15</v>
      </c>
      <c r="P73">
        <v>36</v>
      </c>
      <c r="Q73">
        <v>47.539833093410742</v>
      </c>
    </row>
    <row r="74" spans="1:17">
      <c r="A74">
        <v>77</v>
      </c>
      <c r="B74">
        <v>667335.88</v>
      </c>
      <c r="C74">
        <v>1128986.02</v>
      </c>
      <c r="D74">
        <v>3544625.1907138713</v>
      </c>
      <c r="E74">
        <v>5475326.2781224325</v>
      </c>
      <c r="F74">
        <v>544483.44404538337</v>
      </c>
      <c r="G74">
        <v>5472996.5253724437</v>
      </c>
      <c r="H74">
        <v>33</v>
      </c>
      <c r="I74" t="s">
        <v>61</v>
      </c>
      <c r="J74">
        <v>49.40802651581491</v>
      </c>
      <c r="K74">
        <v>15.613201219370906</v>
      </c>
      <c r="L74">
        <v>49</v>
      </c>
      <c r="M74">
        <v>24</v>
      </c>
      <c r="N74">
        <v>28.895456933677146</v>
      </c>
      <c r="O74">
        <v>15</v>
      </c>
      <c r="P74">
        <v>36</v>
      </c>
      <c r="Q74">
        <v>47.524389735260051</v>
      </c>
    </row>
    <row r="75" spans="1:17">
      <c r="A75">
        <v>78</v>
      </c>
      <c r="B75">
        <v>667336.01</v>
      </c>
      <c r="C75">
        <v>1128994.5</v>
      </c>
      <c r="D75">
        <v>3544626.1525673731</v>
      </c>
      <c r="E75">
        <v>5475317.8508027932</v>
      </c>
      <c r="F75">
        <v>544484.40550680808</v>
      </c>
      <c r="G75">
        <v>5472988.1014848817</v>
      </c>
      <c r="H75">
        <v>33</v>
      </c>
      <c r="I75" t="s">
        <v>61</v>
      </c>
      <c r="J75">
        <v>49.407950677193789</v>
      </c>
      <c r="K75">
        <v>15.613213528526773</v>
      </c>
      <c r="L75">
        <v>49</v>
      </c>
      <c r="M75">
        <v>24</v>
      </c>
      <c r="N75">
        <v>28.62243789763901</v>
      </c>
      <c r="O75">
        <v>15</v>
      </c>
      <c r="P75">
        <v>36</v>
      </c>
      <c r="Q75">
        <v>47.568702696381358</v>
      </c>
    </row>
    <row r="76" spans="1:17">
      <c r="A76">
        <v>79</v>
      </c>
      <c r="B76">
        <v>667337.72</v>
      </c>
      <c r="C76">
        <v>1128994.49</v>
      </c>
      <c r="D76">
        <v>3544624.4552760054</v>
      </c>
      <c r="E76">
        <v>5475317.6407622267</v>
      </c>
      <c r="F76">
        <v>544482.70890663425</v>
      </c>
      <c r="G76">
        <v>5472987.8915299335</v>
      </c>
      <c r="H76">
        <v>33</v>
      </c>
      <c r="I76" t="s">
        <v>61</v>
      </c>
      <c r="J76">
        <v>49.407948912784541</v>
      </c>
      <c r="K76">
        <v>15.613190118934632</v>
      </c>
      <c r="L76">
        <v>49</v>
      </c>
      <c r="M76">
        <v>24</v>
      </c>
      <c r="N76">
        <v>28.616086024346068</v>
      </c>
      <c r="O76">
        <v>15</v>
      </c>
      <c r="P76">
        <v>36</v>
      </c>
      <c r="Q76">
        <v>47.484428164676238</v>
      </c>
    </row>
    <row r="77" spans="1:17">
      <c r="A77">
        <v>80</v>
      </c>
      <c r="B77">
        <v>667342.54</v>
      </c>
      <c r="C77">
        <v>1129002.5900000001</v>
      </c>
      <c r="D77">
        <v>3544620.7166335089</v>
      </c>
      <c r="E77">
        <v>5475308.9870540407</v>
      </c>
      <c r="F77">
        <v>544478.97178627527</v>
      </c>
      <c r="G77">
        <v>5472979.2413462354</v>
      </c>
      <c r="H77">
        <v>33</v>
      </c>
      <c r="I77" t="s">
        <v>61</v>
      </c>
      <c r="J77">
        <v>49.407871382202735</v>
      </c>
      <c r="K77">
        <v>15.613137637216767</v>
      </c>
      <c r="L77">
        <v>49</v>
      </c>
      <c r="M77">
        <v>24</v>
      </c>
      <c r="N77">
        <v>28.336975929847121</v>
      </c>
      <c r="O77">
        <v>15</v>
      </c>
      <c r="P77">
        <v>36</v>
      </c>
      <c r="Q77">
        <v>47.295493980359502</v>
      </c>
    </row>
    <row r="78" spans="1:17">
      <c r="A78">
        <v>81</v>
      </c>
      <c r="B78">
        <v>667342.85</v>
      </c>
      <c r="C78">
        <v>1129001.6100000001</v>
      </c>
      <c r="D78">
        <v>3544620.2831123932</v>
      </c>
      <c r="E78">
        <v>5475309.9191579204</v>
      </c>
      <c r="F78">
        <v>544478.53844174743</v>
      </c>
      <c r="G78">
        <v>5472980.1730705248</v>
      </c>
      <c r="H78">
        <v>33</v>
      </c>
      <c r="I78" t="s">
        <v>61</v>
      </c>
      <c r="J78">
        <v>49.407879794236038</v>
      </c>
      <c r="K78">
        <v>15.61313176833718</v>
      </c>
      <c r="L78">
        <v>49</v>
      </c>
      <c r="M78">
        <v>24</v>
      </c>
      <c r="N78">
        <v>28.367259249737266</v>
      </c>
      <c r="O78">
        <v>15</v>
      </c>
      <c r="P78">
        <v>36</v>
      </c>
      <c r="Q78">
        <v>47.274366013847178</v>
      </c>
    </row>
    <row r="79" spans="1:17">
      <c r="A79">
        <v>82</v>
      </c>
      <c r="B79">
        <v>667343</v>
      </c>
      <c r="C79">
        <v>1129000.72</v>
      </c>
      <c r="D79">
        <v>3544620.019858581</v>
      </c>
      <c r="E79">
        <v>5475310.7825793168</v>
      </c>
      <c r="F79">
        <v>544478.27529518085</v>
      </c>
      <c r="G79">
        <v>5472981.0361402929</v>
      </c>
      <c r="H79">
        <v>33</v>
      </c>
      <c r="I79" t="s">
        <v>61</v>
      </c>
      <c r="J79">
        <v>49.407887576318494</v>
      </c>
      <c r="K79">
        <v>15.613128237784663</v>
      </c>
      <c r="L79">
        <v>49</v>
      </c>
      <c r="M79">
        <v>24</v>
      </c>
      <c r="N79">
        <v>28.39527474657806</v>
      </c>
      <c r="O79">
        <v>15</v>
      </c>
      <c r="P79">
        <v>36</v>
      </c>
      <c r="Q79">
        <v>47.261656024785957</v>
      </c>
    </row>
    <row r="80" spans="1:17">
      <c r="A80">
        <v>83</v>
      </c>
      <c r="B80">
        <v>667346.84</v>
      </c>
      <c r="C80">
        <v>1129010.07</v>
      </c>
      <c r="D80">
        <v>3544617.4139840705</v>
      </c>
      <c r="E80">
        <v>5475301.0151597364</v>
      </c>
      <c r="F80">
        <v>544475.67048145167</v>
      </c>
      <c r="G80">
        <v>5472971.2726987228</v>
      </c>
      <c r="H80">
        <v>33</v>
      </c>
      <c r="I80" t="s">
        <v>61</v>
      </c>
      <c r="J80">
        <v>49.407799949794693</v>
      </c>
      <c r="K80">
        <v>15.613091239298591</v>
      </c>
      <c r="L80">
        <v>49</v>
      </c>
      <c r="M80">
        <v>24</v>
      </c>
      <c r="N80">
        <v>28.079819260896024</v>
      </c>
      <c r="O80">
        <v>15</v>
      </c>
      <c r="P80">
        <v>36</v>
      </c>
      <c r="Q80">
        <v>47.128461474926063</v>
      </c>
    </row>
    <row r="81" spans="1:17">
      <c r="A81">
        <v>84</v>
      </c>
      <c r="B81">
        <v>667358.9</v>
      </c>
      <c r="C81">
        <v>1129009.1399999999</v>
      </c>
      <c r="D81">
        <v>3544605.333058815</v>
      </c>
      <c r="E81">
        <v>5475300.386260774</v>
      </c>
      <c r="F81">
        <v>544463.59447599237</v>
      </c>
      <c r="G81">
        <v>5472970.6440564226</v>
      </c>
      <c r="H81">
        <v>33</v>
      </c>
      <c r="I81" t="s">
        <v>61</v>
      </c>
      <c r="J81">
        <v>49.40779517797786</v>
      </c>
      <c r="K81">
        <v>15.612924712787059</v>
      </c>
      <c r="L81">
        <v>49</v>
      </c>
      <c r="M81">
        <v>24</v>
      </c>
      <c r="N81">
        <v>28.062640720296407</v>
      </c>
      <c r="O81">
        <v>15</v>
      </c>
      <c r="P81">
        <v>36</v>
      </c>
      <c r="Q81">
        <v>46.52896603341312</v>
      </c>
    </row>
    <row r="82" spans="1:17">
      <c r="A82">
        <v>85</v>
      </c>
      <c r="B82">
        <v>667350.57999999996</v>
      </c>
      <c r="C82">
        <v>1129010.3700000001</v>
      </c>
      <c r="D82">
        <v>3544613.7431821902</v>
      </c>
      <c r="E82">
        <v>5475300.2365357783</v>
      </c>
      <c r="F82">
        <v>544472.00117443071</v>
      </c>
      <c r="G82">
        <v>5472970.4943920309</v>
      </c>
      <c r="H82">
        <v>33</v>
      </c>
      <c r="I82" t="s">
        <v>61</v>
      </c>
      <c r="J82">
        <v>49.407793217512967</v>
      </c>
      <c r="K82">
        <v>15.613040574263692</v>
      </c>
      <c r="L82">
        <v>49</v>
      </c>
      <c r="M82">
        <v>24</v>
      </c>
      <c r="N82">
        <v>28.055583046682877</v>
      </c>
      <c r="O82">
        <v>15</v>
      </c>
      <c r="P82">
        <v>36</v>
      </c>
      <c r="Q82">
        <v>46.94606734929274</v>
      </c>
    </row>
    <row r="83" spans="1:17">
      <c r="A83">
        <v>86</v>
      </c>
      <c r="B83">
        <v>667342.53</v>
      </c>
      <c r="C83">
        <v>1129002.6499999999</v>
      </c>
      <c r="D83">
        <v>3544620.7342695161</v>
      </c>
      <c r="E83">
        <v>5475308.928831405</v>
      </c>
      <c r="F83">
        <v>544478.98941509787</v>
      </c>
      <c r="G83">
        <v>5472979.1831473121</v>
      </c>
      <c r="H83">
        <v>33</v>
      </c>
      <c r="I83" t="s">
        <v>61</v>
      </c>
      <c r="J83">
        <v>49.407870857446156</v>
      </c>
      <c r="K83">
        <v>15.613137873694303</v>
      </c>
      <c r="L83">
        <v>49</v>
      </c>
      <c r="M83">
        <v>24</v>
      </c>
      <c r="N83">
        <v>28.335086806160838</v>
      </c>
      <c r="O83">
        <v>15</v>
      </c>
      <c r="P83">
        <v>36</v>
      </c>
      <c r="Q83">
        <v>47.296345299489893</v>
      </c>
    </row>
    <row r="84" spans="1:17">
      <c r="A84">
        <v>87</v>
      </c>
      <c r="B84">
        <v>667341.68999999994</v>
      </c>
      <c r="C84">
        <v>1129005.4099999999</v>
      </c>
      <c r="D84">
        <v>3544621.9224158847</v>
      </c>
      <c r="E84">
        <v>5475306.2994698184</v>
      </c>
      <c r="F84">
        <v>544480.17707749049</v>
      </c>
      <c r="G84">
        <v>5472976.5548565099</v>
      </c>
      <c r="H84">
        <v>33</v>
      </c>
      <c r="I84" t="s">
        <v>61</v>
      </c>
      <c r="J84">
        <v>49.407847130572613</v>
      </c>
      <c r="K84">
        <v>15.613153950084449</v>
      </c>
      <c r="L84">
        <v>49</v>
      </c>
      <c r="M84">
        <v>24</v>
      </c>
      <c r="N84">
        <v>28.249670061405176</v>
      </c>
      <c r="O84">
        <v>15</v>
      </c>
      <c r="P84">
        <v>36</v>
      </c>
      <c r="Q84">
        <v>47.354220304016302</v>
      </c>
    </row>
    <row r="85" spans="1:17">
      <c r="A85">
        <v>88</v>
      </c>
      <c r="B85">
        <v>667339.84</v>
      </c>
      <c r="C85">
        <v>1129007.93</v>
      </c>
      <c r="D85">
        <v>3544624.0814248244</v>
      </c>
      <c r="E85">
        <v>5475304.038061128</v>
      </c>
      <c r="F85">
        <v>544482.33520709747</v>
      </c>
      <c r="G85">
        <v>5472974.2943687085</v>
      </c>
      <c r="H85">
        <v>33</v>
      </c>
      <c r="I85" t="s">
        <v>61</v>
      </c>
      <c r="J85">
        <v>49.407826640948286</v>
      </c>
      <c r="K85">
        <v>15.613183444624566</v>
      </c>
      <c r="L85">
        <v>49</v>
      </c>
      <c r="M85">
        <v>24</v>
      </c>
      <c r="N85">
        <v>28.175907413831204</v>
      </c>
      <c r="O85">
        <v>15</v>
      </c>
      <c r="P85">
        <v>36</v>
      </c>
      <c r="Q85">
        <v>47.460400648437194</v>
      </c>
    </row>
    <row r="86" spans="1:17">
      <c r="A86">
        <v>89</v>
      </c>
      <c r="B86">
        <v>667337.18000000005</v>
      </c>
      <c r="C86">
        <v>1129009.75</v>
      </c>
      <c r="D86">
        <v>3544626.9537630039</v>
      </c>
      <c r="E86">
        <v>5475302.5751144188</v>
      </c>
      <c r="F86">
        <v>544485.20637548447</v>
      </c>
      <c r="G86">
        <v>5472972.8320176722</v>
      </c>
      <c r="H86">
        <v>33</v>
      </c>
      <c r="I86" t="s">
        <v>61</v>
      </c>
      <c r="J86">
        <v>49.407813278002649</v>
      </c>
      <c r="K86">
        <v>15.613222857110285</v>
      </c>
      <c r="L86">
        <v>49</v>
      </c>
      <c r="M86">
        <v>24</v>
      </c>
      <c r="N86">
        <v>28.127800809537497</v>
      </c>
      <c r="O86">
        <v>15</v>
      </c>
      <c r="P86">
        <v>36</v>
      </c>
      <c r="Q86">
        <v>47.602285597027326</v>
      </c>
    </row>
    <row r="87" spans="1:17">
      <c r="A87">
        <v>90</v>
      </c>
      <c r="B87">
        <v>667334</v>
      </c>
      <c r="C87">
        <v>1129010.9099999999</v>
      </c>
      <c r="D87">
        <v>3544630.2569490797</v>
      </c>
      <c r="E87">
        <v>5475301.8336541178</v>
      </c>
      <c r="F87">
        <v>544488.50821634056</v>
      </c>
      <c r="G87">
        <v>5472972.0908591934</v>
      </c>
      <c r="H87">
        <v>33</v>
      </c>
      <c r="I87" t="s">
        <v>61</v>
      </c>
      <c r="J87">
        <v>49.407806370297237</v>
      </c>
      <c r="K87">
        <v>15.613268286781461</v>
      </c>
      <c r="L87">
        <v>49</v>
      </c>
      <c r="M87">
        <v>24</v>
      </c>
      <c r="N87">
        <v>28.102933070053872</v>
      </c>
      <c r="O87">
        <v>15</v>
      </c>
      <c r="P87">
        <v>36</v>
      </c>
      <c r="Q87">
        <v>47.76583241325789</v>
      </c>
    </row>
    <row r="88" spans="1:17">
      <c r="A88">
        <v>91</v>
      </c>
      <c r="B88">
        <v>667329.87</v>
      </c>
      <c r="C88">
        <v>1129009.6299999999</v>
      </c>
      <c r="D88">
        <v>3544634.1885010097</v>
      </c>
      <c r="E88">
        <v>5475303.6344235493</v>
      </c>
      <c r="F88">
        <v>544492.43816726923</v>
      </c>
      <c r="G88">
        <v>5472973.8908950668</v>
      </c>
      <c r="H88">
        <v>33</v>
      </c>
      <c r="I88" t="s">
        <v>61</v>
      </c>
      <c r="J88">
        <v>49.407822273326516</v>
      </c>
      <c r="K88">
        <v>15.613322659069953</v>
      </c>
      <c r="L88">
        <v>49</v>
      </c>
      <c r="M88">
        <v>24</v>
      </c>
      <c r="N88">
        <v>28.160183975459098</v>
      </c>
      <c r="O88">
        <v>15</v>
      </c>
      <c r="P88">
        <v>36</v>
      </c>
      <c r="Q88">
        <v>47.961572651829208</v>
      </c>
    </row>
    <row r="89" spans="1:17">
      <c r="A89">
        <v>92</v>
      </c>
      <c r="B89">
        <v>667325.21</v>
      </c>
      <c r="C89">
        <v>1129004.18</v>
      </c>
      <c r="D89">
        <v>3544638.1093248161</v>
      </c>
      <c r="E89">
        <v>5475309.6392390933</v>
      </c>
      <c r="F89">
        <v>544496.35739462951</v>
      </c>
      <c r="G89">
        <v>5472979.8932649074</v>
      </c>
      <c r="H89">
        <v>33</v>
      </c>
      <c r="I89" t="s">
        <v>61</v>
      </c>
      <c r="J89">
        <v>49.407875974847229</v>
      </c>
      <c r="K89">
        <v>15.613377354488339</v>
      </c>
      <c r="L89">
        <v>49</v>
      </c>
      <c r="M89">
        <v>24</v>
      </c>
      <c r="N89">
        <v>28.353509450025662</v>
      </c>
      <c r="O89">
        <v>15</v>
      </c>
      <c r="P89">
        <v>36</v>
      </c>
      <c r="Q89">
        <v>48.158476158020356</v>
      </c>
    </row>
    <row r="90" spans="1:17">
      <c r="A90">
        <v>93</v>
      </c>
      <c r="B90">
        <v>667323.47</v>
      </c>
      <c r="C90">
        <v>1129000.71</v>
      </c>
      <c r="D90">
        <v>3544639.3887354</v>
      </c>
      <c r="E90">
        <v>5475313.3046574611</v>
      </c>
      <c r="F90">
        <v>544497.63628434937</v>
      </c>
      <c r="G90">
        <v>5472983.557190435</v>
      </c>
      <c r="H90">
        <v>33</v>
      </c>
      <c r="I90" t="s">
        <v>61</v>
      </c>
      <c r="J90">
        <v>49.407908836370048</v>
      </c>
      <c r="K90">
        <v>15.613395393366943</v>
      </c>
      <c r="L90">
        <v>49</v>
      </c>
      <c r="M90">
        <v>24</v>
      </c>
      <c r="N90">
        <v>28.471810932172083</v>
      </c>
      <c r="O90">
        <v>15</v>
      </c>
      <c r="P90">
        <v>36</v>
      </c>
      <c r="Q90">
        <v>48.223416120995431</v>
      </c>
    </row>
    <row r="91" spans="1:17">
      <c r="A91">
        <v>94</v>
      </c>
      <c r="B91">
        <v>667323.32999999996</v>
      </c>
      <c r="C91">
        <v>1128998.51</v>
      </c>
      <c r="D91">
        <v>3544639.2446017852</v>
      </c>
      <c r="E91">
        <v>5475315.5046604788</v>
      </c>
      <c r="F91">
        <v>544497.49220952892</v>
      </c>
      <c r="G91">
        <v>5472985.7562974822</v>
      </c>
      <c r="H91">
        <v>33</v>
      </c>
      <c r="I91" t="s">
        <v>61</v>
      </c>
      <c r="J91">
        <v>49.407928626689745</v>
      </c>
      <c r="K91">
        <v>15.613393653866662</v>
      </c>
      <c r="L91">
        <v>49</v>
      </c>
      <c r="M91">
        <v>24</v>
      </c>
      <c r="N91">
        <v>28.543056083083719</v>
      </c>
      <c r="O91">
        <v>15</v>
      </c>
      <c r="P91">
        <v>36</v>
      </c>
      <c r="Q91">
        <v>48.217153919984888</v>
      </c>
    </row>
    <row r="92" spans="1:17">
      <c r="A92">
        <v>95</v>
      </c>
      <c r="B92">
        <v>667325.57999999996</v>
      </c>
      <c r="C92">
        <v>1128997.3899999999</v>
      </c>
      <c r="D92">
        <v>3544636.8689496126</v>
      </c>
      <c r="E92">
        <v>5475316.3260747846</v>
      </c>
      <c r="F92">
        <v>544495.117524851</v>
      </c>
      <c r="G92">
        <v>5472986.5773773631</v>
      </c>
      <c r="H92">
        <v>33</v>
      </c>
      <c r="I92" t="s">
        <v>61</v>
      </c>
      <c r="J92">
        <v>49.407936185502059</v>
      </c>
      <c r="K92">
        <v>15.613361013046847</v>
      </c>
      <c r="L92">
        <v>49</v>
      </c>
      <c r="M92">
        <v>24</v>
      </c>
      <c r="N92">
        <v>28.570267807413565</v>
      </c>
      <c r="O92">
        <v>15</v>
      </c>
      <c r="P92">
        <v>36</v>
      </c>
      <c r="Q92">
        <v>48.099646968647612</v>
      </c>
    </row>
    <row r="93" spans="1:17">
      <c r="A93">
        <v>96</v>
      </c>
      <c r="B93">
        <v>667328.62</v>
      </c>
      <c r="C93">
        <v>1128996.31</v>
      </c>
      <c r="D93">
        <v>3544633.7149081682</v>
      </c>
      <c r="E93">
        <v>5475317.0061980942</v>
      </c>
      <c r="F93">
        <v>544491.96476788528</v>
      </c>
      <c r="G93">
        <v>5472987.2572238259</v>
      </c>
      <c r="H93">
        <v>33</v>
      </c>
      <c r="I93" t="s">
        <v>61</v>
      </c>
      <c r="J93">
        <v>49.407942530875403</v>
      </c>
      <c r="K93">
        <v>15.613317631383337</v>
      </c>
      <c r="L93">
        <v>49</v>
      </c>
      <c r="M93">
        <v>24</v>
      </c>
      <c r="N93">
        <v>28.593111151449115</v>
      </c>
      <c r="O93">
        <v>15</v>
      </c>
      <c r="P93">
        <v>36</v>
      </c>
      <c r="Q93">
        <v>47.943472980013489</v>
      </c>
    </row>
    <row r="94" spans="1:17">
      <c r="A94">
        <v>97</v>
      </c>
      <c r="B94">
        <v>667332.09</v>
      </c>
      <c r="C94">
        <v>1128995.06</v>
      </c>
      <c r="D94">
        <v>3544630.1125186849</v>
      </c>
      <c r="E94">
        <v>5475317.7996188235</v>
      </c>
      <c r="F94">
        <v>544488.36384547083</v>
      </c>
      <c r="G94">
        <v>5472988.0503215836</v>
      </c>
      <c r="H94">
        <v>33</v>
      </c>
      <c r="I94" t="s">
        <v>61</v>
      </c>
      <c r="J94">
        <v>49.407949927631883</v>
      </c>
      <c r="K94">
        <v>15.613268084849185</v>
      </c>
      <c r="L94">
        <v>49</v>
      </c>
      <c r="M94">
        <v>24</v>
      </c>
      <c r="N94">
        <v>28.619739474777852</v>
      </c>
      <c r="O94">
        <v>15</v>
      </c>
      <c r="P94">
        <v>36</v>
      </c>
      <c r="Q94">
        <v>47.765105457066646</v>
      </c>
    </row>
    <row r="95" spans="1:17">
      <c r="A95">
        <v>98</v>
      </c>
      <c r="B95">
        <v>667332.12</v>
      </c>
      <c r="C95">
        <v>1128996.54</v>
      </c>
      <c r="D95">
        <v>3544630.2731378493</v>
      </c>
      <c r="E95">
        <v>5475316.3278725659</v>
      </c>
      <c r="F95">
        <v>544488.52439915971</v>
      </c>
      <c r="G95">
        <v>5472986.5791747058</v>
      </c>
      <c r="H95">
        <v>33</v>
      </c>
      <c r="I95" t="s">
        <v>61</v>
      </c>
      <c r="J95">
        <v>49.407936683719306</v>
      </c>
      <c r="K95">
        <v>15.613270133107006</v>
      </c>
      <c r="L95">
        <v>49</v>
      </c>
      <c r="M95">
        <v>24</v>
      </c>
      <c r="N95">
        <v>28.572061389502814</v>
      </c>
      <c r="O95">
        <v>15</v>
      </c>
      <c r="P95">
        <v>36</v>
      </c>
      <c r="Q95">
        <v>47.772479185222714</v>
      </c>
    </row>
    <row r="96" spans="1:17">
      <c r="A96">
        <v>99</v>
      </c>
      <c r="B96">
        <v>667329.59</v>
      </c>
      <c r="C96">
        <v>1128998.31</v>
      </c>
      <c r="D96">
        <v>3544633.0101084807</v>
      </c>
      <c r="E96">
        <v>5475314.8977946565</v>
      </c>
      <c r="F96">
        <v>544491.26025512617</v>
      </c>
      <c r="G96">
        <v>5472985.1496790871</v>
      </c>
      <c r="H96">
        <v>33</v>
      </c>
      <c r="I96" t="s">
        <v>61</v>
      </c>
      <c r="J96">
        <v>49.407923626154087</v>
      </c>
      <c r="K96">
        <v>15.613307684181981</v>
      </c>
      <c r="L96">
        <v>49</v>
      </c>
      <c r="M96">
        <v>24</v>
      </c>
      <c r="N96">
        <v>28.525054154713338</v>
      </c>
      <c r="O96">
        <v>15</v>
      </c>
      <c r="P96">
        <v>36</v>
      </c>
      <c r="Q96">
        <v>47.907663055132097</v>
      </c>
    </row>
    <row r="97" spans="1:17">
      <c r="A97">
        <v>100</v>
      </c>
      <c r="B97">
        <v>667329.28000000003</v>
      </c>
      <c r="C97">
        <v>1128996.8400000001</v>
      </c>
      <c r="D97">
        <v>3544633.1284840615</v>
      </c>
      <c r="E97">
        <v>5475316.3956393935</v>
      </c>
      <c r="F97">
        <v>544491.37858256651</v>
      </c>
      <c r="G97">
        <v>5472986.646913805</v>
      </c>
      <c r="H97">
        <v>33</v>
      </c>
      <c r="I97" t="s">
        <v>61</v>
      </c>
      <c r="J97">
        <v>49.407937084323486</v>
      </c>
      <c r="K97">
        <v>15.613309482976371</v>
      </c>
      <c r="L97">
        <v>49</v>
      </c>
      <c r="M97">
        <v>24</v>
      </c>
      <c r="N97">
        <v>28.573503564547799</v>
      </c>
      <c r="O97">
        <v>15</v>
      </c>
      <c r="P97">
        <v>36</v>
      </c>
      <c r="Q97">
        <v>47.914138714935682</v>
      </c>
    </row>
    <row r="98" spans="1:17">
      <c r="A98">
        <v>101</v>
      </c>
      <c r="B98">
        <v>667327.1</v>
      </c>
      <c r="C98">
        <v>1128997.78</v>
      </c>
      <c r="D98">
        <v>3544635.4115555659</v>
      </c>
      <c r="E98">
        <v>5475315.7437477745</v>
      </c>
      <c r="F98">
        <v>544493.66072428634</v>
      </c>
      <c r="G98">
        <v>5472985.9952875748</v>
      </c>
      <c r="H98">
        <v>33</v>
      </c>
      <c r="I98" t="s">
        <v>61</v>
      </c>
      <c r="J98">
        <v>49.407931056436603</v>
      </c>
      <c r="K98">
        <v>15.61334086717363</v>
      </c>
      <c r="L98">
        <v>49</v>
      </c>
      <c r="M98">
        <v>24</v>
      </c>
      <c r="N98">
        <v>28.551803171769087</v>
      </c>
      <c r="O98">
        <v>15</v>
      </c>
      <c r="P98">
        <v>36</v>
      </c>
      <c r="Q98">
        <v>48.027121825067319</v>
      </c>
    </row>
    <row r="99" spans="1:17">
      <c r="A99">
        <v>102</v>
      </c>
      <c r="B99">
        <v>667325.31999999995</v>
      </c>
      <c r="C99">
        <v>1128999.18</v>
      </c>
      <c r="D99">
        <v>3544637.3570709238</v>
      </c>
      <c r="E99">
        <v>5475314.5841685655</v>
      </c>
      <c r="F99">
        <v>544495.60544730292</v>
      </c>
      <c r="G99">
        <v>5472984.8361805324</v>
      </c>
      <c r="H99">
        <v>33</v>
      </c>
      <c r="I99" t="s">
        <v>61</v>
      </c>
      <c r="J99">
        <v>49.407920488696654</v>
      </c>
      <c r="K99">
        <v>15.613367543492419</v>
      </c>
      <c r="L99">
        <v>49</v>
      </c>
      <c r="M99">
        <v>24</v>
      </c>
      <c r="N99">
        <v>28.513759307953059</v>
      </c>
      <c r="O99">
        <v>15</v>
      </c>
      <c r="P99">
        <v>36</v>
      </c>
      <c r="Q99">
        <v>48.123156572709512</v>
      </c>
    </row>
    <row r="100" spans="1:17">
      <c r="A100">
        <v>103</v>
      </c>
      <c r="B100">
        <v>667326.31000000006</v>
      </c>
      <c r="C100">
        <v>1129000.48</v>
      </c>
      <c r="D100">
        <v>3544636.5423933263</v>
      </c>
      <c r="E100">
        <v>5475313.1674635457</v>
      </c>
      <c r="F100">
        <v>544494.7911014111</v>
      </c>
      <c r="G100">
        <v>5472983.4200525172</v>
      </c>
      <c r="H100">
        <v>33</v>
      </c>
      <c r="I100" t="s">
        <v>61</v>
      </c>
      <c r="J100">
        <v>49.407907810931889</v>
      </c>
      <c r="K100">
        <v>15.613356159806287</v>
      </c>
      <c r="L100">
        <v>49</v>
      </c>
      <c r="M100">
        <v>24</v>
      </c>
      <c r="N100">
        <v>28.468119354798695</v>
      </c>
      <c r="O100">
        <v>15</v>
      </c>
      <c r="P100">
        <v>36</v>
      </c>
      <c r="Q100">
        <v>48.082175302632855</v>
      </c>
    </row>
    <row r="101" spans="1:17">
      <c r="A101">
        <v>107</v>
      </c>
      <c r="B101">
        <v>667332.77</v>
      </c>
      <c r="C101">
        <v>1129002.81</v>
      </c>
      <c r="D101">
        <v>3544630.434972879</v>
      </c>
      <c r="E101">
        <v>5475310.0255776951</v>
      </c>
      <c r="F101">
        <v>544488.68616800464</v>
      </c>
      <c r="G101">
        <v>5472980.2794465078</v>
      </c>
      <c r="H101">
        <v>33</v>
      </c>
      <c r="I101" t="s">
        <v>61</v>
      </c>
      <c r="J101">
        <v>49.407880009226261</v>
      </c>
      <c r="K101">
        <v>15.613271657119746</v>
      </c>
      <c r="L101">
        <v>49</v>
      </c>
      <c r="M101">
        <v>24</v>
      </c>
      <c r="N101">
        <v>28.368033214539913</v>
      </c>
      <c r="O101">
        <v>15</v>
      </c>
      <c r="P101">
        <v>36</v>
      </c>
      <c r="Q101">
        <v>47.777965631086737</v>
      </c>
    </row>
    <row r="102" spans="1:17">
      <c r="A102">
        <v>108</v>
      </c>
      <c r="B102">
        <v>667330.37</v>
      </c>
      <c r="C102">
        <v>1129006.33</v>
      </c>
      <c r="D102">
        <v>3544633.2681113812</v>
      </c>
      <c r="E102">
        <v>5475306.8431001678</v>
      </c>
      <c r="F102">
        <v>544491.5181526012</v>
      </c>
      <c r="G102">
        <v>5472977.0982649559</v>
      </c>
      <c r="H102">
        <v>33</v>
      </c>
      <c r="I102" t="s">
        <v>61</v>
      </c>
      <c r="J102">
        <v>49.407851189159572</v>
      </c>
      <c r="K102">
        <v>15.613310336922869</v>
      </c>
      <c r="L102">
        <v>49</v>
      </c>
      <c r="M102">
        <v>24</v>
      </c>
      <c r="N102">
        <v>28.264280974460611</v>
      </c>
      <c r="O102">
        <v>15</v>
      </c>
      <c r="P102">
        <v>36</v>
      </c>
      <c r="Q102">
        <v>47.917212922326733</v>
      </c>
    </row>
    <row r="103" spans="1:17">
      <c r="A103">
        <v>109</v>
      </c>
      <c r="B103">
        <v>667331.77</v>
      </c>
      <c r="C103">
        <v>1129006.8</v>
      </c>
      <c r="D103">
        <v>3544631.9400257044</v>
      </c>
      <c r="E103">
        <v>5475306.1968636168</v>
      </c>
      <c r="F103">
        <v>544490.19060774439</v>
      </c>
      <c r="G103">
        <v>5472976.4522916507</v>
      </c>
      <c r="H103">
        <v>33</v>
      </c>
      <c r="I103" t="s">
        <v>61</v>
      </c>
      <c r="J103">
        <v>49.407845476037132</v>
      </c>
      <c r="K103">
        <v>15.613291965599139</v>
      </c>
      <c r="L103">
        <v>49</v>
      </c>
      <c r="M103">
        <v>24</v>
      </c>
      <c r="N103">
        <v>28.243713733673339</v>
      </c>
      <c r="O103">
        <v>15</v>
      </c>
      <c r="P103">
        <v>36</v>
      </c>
      <c r="Q103">
        <v>47.851076156899317</v>
      </c>
    </row>
    <row r="104" spans="1:17">
      <c r="A104">
        <v>110</v>
      </c>
      <c r="B104">
        <v>667334.91</v>
      </c>
      <c r="C104">
        <v>1129007.6000000001</v>
      </c>
      <c r="D104">
        <v>3544628.9286286612</v>
      </c>
      <c r="E104">
        <v>5475304.9995102482</v>
      </c>
      <c r="F104">
        <v>544487.18043700652</v>
      </c>
      <c r="G104">
        <v>5472975.2554260502</v>
      </c>
      <c r="H104">
        <v>33</v>
      </c>
      <c r="I104" t="s">
        <v>61</v>
      </c>
      <c r="J104">
        <v>49.407834930944738</v>
      </c>
      <c r="K104">
        <v>15.613250339163416</v>
      </c>
      <c r="L104">
        <v>49</v>
      </c>
      <c r="M104">
        <v>24</v>
      </c>
      <c r="N104">
        <v>28.205751401055103</v>
      </c>
      <c r="O104">
        <v>15</v>
      </c>
      <c r="P104">
        <v>36</v>
      </c>
      <c r="Q104">
        <v>47.701220988298807</v>
      </c>
    </row>
    <row r="105" spans="1:17">
      <c r="A105">
        <v>111</v>
      </c>
      <c r="B105">
        <v>667336.12</v>
      </c>
      <c r="C105">
        <v>1129007.31</v>
      </c>
      <c r="D105">
        <v>3544627.6912285741</v>
      </c>
      <c r="E105">
        <v>5475305.1314935358</v>
      </c>
      <c r="F105">
        <v>544485.94354084262</v>
      </c>
      <c r="G105">
        <v>5472975.3873556396</v>
      </c>
      <c r="H105">
        <v>33</v>
      </c>
      <c r="I105" t="s">
        <v>61</v>
      </c>
      <c r="J105">
        <v>49.40783620800412</v>
      </c>
      <c r="K105">
        <v>15.613233304508823</v>
      </c>
      <c r="L105">
        <v>49</v>
      </c>
      <c r="M105">
        <v>24</v>
      </c>
      <c r="N105">
        <v>28.210348814832777</v>
      </c>
      <c r="O105">
        <v>15</v>
      </c>
      <c r="P105">
        <v>36</v>
      </c>
      <c r="Q105">
        <v>47.639896231761945</v>
      </c>
    </row>
    <row r="106" spans="1:17">
      <c r="A106">
        <v>113</v>
      </c>
      <c r="B106">
        <v>667269.75</v>
      </c>
      <c r="C106">
        <v>1128996.3999999999</v>
      </c>
      <c r="D106">
        <v>3544692.1146852793</v>
      </c>
      <c r="E106">
        <v>5475324.4894316308</v>
      </c>
      <c r="F106">
        <v>544550.34076266224</v>
      </c>
      <c r="G106">
        <v>5472994.7374071367</v>
      </c>
      <c r="H106">
        <v>33</v>
      </c>
      <c r="I106" t="s">
        <v>61</v>
      </c>
      <c r="J106">
        <v>49.408005540160453</v>
      </c>
      <c r="K106">
        <v>15.614123129740733</v>
      </c>
      <c r="L106">
        <v>49</v>
      </c>
      <c r="M106">
        <v>24</v>
      </c>
      <c r="N106">
        <v>28.819944577629066</v>
      </c>
      <c r="O106">
        <v>15</v>
      </c>
      <c r="P106">
        <v>36</v>
      </c>
      <c r="Q106">
        <v>50.843267066638951</v>
      </c>
    </row>
    <row r="107" spans="1:17">
      <c r="A107">
        <v>114</v>
      </c>
      <c r="B107">
        <v>667281.31000000006</v>
      </c>
      <c r="C107">
        <v>1128996.3799999999</v>
      </c>
      <c r="D107">
        <v>3544680.6467208457</v>
      </c>
      <c r="E107">
        <v>5475323.0222955495</v>
      </c>
      <c r="F107">
        <v>544538.87746836571</v>
      </c>
      <c r="G107">
        <v>5472993.2708690716</v>
      </c>
      <c r="H107">
        <v>33</v>
      </c>
      <c r="I107" t="s">
        <v>61</v>
      </c>
      <c r="J107">
        <v>49.407993188567424</v>
      </c>
      <c r="K107">
        <v>15.613964954129916</v>
      </c>
      <c r="L107">
        <v>49</v>
      </c>
      <c r="M107">
        <v>24</v>
      </c>
      <c r="N107">
        <v>28.775478842726933</v>
      </c>
      <c r="O107">
        <v>15</v>
      </c>
      <c r="P107">
        <v>36</v>
      </c>
      <c r="Q107">
        <v>50.273834867696586</v>
      </c>
    </row>
    <row r="108" spans="1:17">
      <c r="A108">
        <v>115</v>
      </c>
      <c r="B108">
        <v>667295.32999999996</v>
      </c>
      <c r="C108">
        <v>1129002.03</v>
      </c>
      <c r="D108">
        <v>3544667.4682263518</v>
      </c>
      <c r="E108">
        <v>5475315.6151319798</v>
      </c>
      <c r="F108">
        <v>544525.70434033987</v>
      </c>
      <c r="G108">
        <v>5472985.8667227412</v>
      </c>
      <c r="H108">
        <v>33</v>
      </c>
      <c r="I108" t="s">
        <v>61</v>
      </c>
      <c r="J108">
        <v>49.407927556281805</v>
      </c>
      <c r="K108">
        <v>15.613782544295839</v>
      </c>
      <c r="L108">
        <v>49</v>
      </c>
      <c r="M108">
        <v>24</v>
      </c>
      <c r="N108">
        <v>28.539202614499494</v>
      </c>
      <c r="O108">
        <v>15</v>
      </c>
      <c r="P108">
        <v>36</v>
      </c>
      <c r="Q108">
        <v>49.617159465020897</v>
      </c>
    </row>
    <row r="109" spans="1:17">
      <c r="A109">
        <v>116</v>
      </c>
      <c r="B109">
        <v>667321.64</v>
      </c>
      <c r="C109">
        <v>1128994.8600000001</v>
      </c>
      <c r="D109">
        <v>3544640.4512680057</v>
      </c>
      <c r="E109">
        <v>5475319.3421741622</v>
      </c>
      <c r="F109">
        <v>544498.6983845178</v>
      </c>
      <c r="G109">
        <v>5472989.5922482414</v>
      </c>
      <c r="H109">
        <v>33</v>
      </c>
      <c r="I109" t="s">
        <v>61</v>
      </c>
      <c r="J109">
        <v>49.407963040801285</v>
      </c>
      <c r="K109">
        <v>15.613410709748006</v>
      </c>
      <c r="L109">
        <v>49</v>
      </c>
      <c r="M109">
        <v>24</v>
      </c>
      <c r="N109">
        <v>28.666946884624657</v>
      </c>
      <c r="O109">
        <v>15</v>
      </c>
      <c r="P109">
        <v>36</v>
      </c>
      <c r="Q109">
        <v>48.278555092822238</v>
      </c>
    </row>
    <row r="110" spans="1:17">
      <c r="A110">
        <v>118</v>
      </c>
      <c r="B110">
        <v>667088.38</v>
      </c>
      <c r="C110">
        <v>1129016.92</v>
      </c>
      <c r="D110">
        <v>3544874.6398619548</v>
      </c>
      <c r="E110">
        <v>5475327.4671399118</v>
      </c>
      <c r="F110">
        <v>544732.79160810192</v>
      </c>
      <c r="G110">
        <v>5472997.7138945898</v>
      </c>
      <c r="H110">
        <v>33</v>
      </c>
      <c r="I110" t="s">
        <v>61</v>
      </c>
      <c r="J110">
        <v>49.40801892737359</v>
      </c>
      <c r="K110">
        <v>15.616638383471411</v>
      </c>
      <c r="L110">
        <v>49</v>
      </c>
      <c r="M110">
        <v>24</v>
      </c>
      <c r="N110">
        <v>28.868138544922807</v>
      </c>
      <c r="O110">
        <v>15</v>
      </c>
      <c r="P110">
        <v>36</v>
      </c>
      <c r="Q110">
        <v>59.898180497079998</v>
      </c>
    </row>
    <row r="111" spans="1:17">
      <c r="A111">
        <v>119</v>
      </c>
      <c r="B111">
        <v>667102.51</v>
      </c>
      <c r="C111">
        <v>1129045.51</v>
      </c>
      <c r="D111">
        <v>3544864.3030545521</v>
      </c>
      <c r="E111">
        <v>5475297.2935655927</v>
      </c>
      <c r="F111">
        <v>544722.45900890627</v>
      </c>
      <c r="G111">
        <v>5472967.5526092639</v>
      </c>
      <c r="H111">
        <v>33</v>
      </c>
      <c r="I111" t="s">
        <v>61</v>
      </c>
      <c r="J111">
        <v>49.407748402465366</v>
      </c>
      <c r="K111">
        <v>15.616492560972137</v>
      </c>
      <c r="L111">
        <v>49</v>
      </c>
      <c r="M111">
        <v>24</v>
      </c>
      <c r="N111">
        <v>27.894248875316443</v>
      </c>
      <c r="O111">
        <v>15</v>
      </c>
      <c r="P111">
        <v>36</v>
      </c>
      <c r="Q111">
        <v>59.373219499694095</v>
      </c>
    </row>
    <row r="112" spans="1:17">
      <c r="A112">
        <v>120</v>
      </c>
      <c r="B112">
        <v>667106.55000000005</v>
      </c>
      <c r="C112">
        <v>1129001.06</v>
      </c>
      <c r="D112">
        <v>3544854.5784780444</v>
      </c>
      <c r="E112">
        <v>5475340.8601206606</v>
      </c>
      <c r="F112">
        <v>544712.73839456565</v>
      </c>
      <c r="G112">
        <v>5473011.1014217883</v>
      </c>
      <c r="H112">
        <v>33</v>
      </c>
      <c r="I112" t="s">
        <v>61</v>
      </c>
      <c r="J112">
        <v>49.408140814694995</v>
      </c>
      <c r="K112">
        <v>15.616363475669131</v>
      </c>
      <c r="L112">
        <v>49</v>
      </c>
      <c r="M112">
        <v>24</v>
      </c>
      <c r="N112">
        <v>29.306932901983409</v>
      </c>
      <c r="O112">
        <v>15</v>
      </c>
      <c r="P112">
        <v>36</v>
      </c>
      <c r="Q112">
        <v>58.90851240886996</v>
      </c>
    </row>
    <row r="113" spans="1:17">
      <c r="A113">
        <v>121</v>
      </c>
      <c r="B113">
        <v>667184.47</v>
      </c>
      <c r="C113">
        <v>1128943.69</v>
      </c>
      <c r="D113">
        <v>3544769.9166172193</v>
      </c>
      <c r="E113">
        <v>5475387.7376876138</v>
      </c>
      <c r="F113">
        <v>544628.11101343273</v>
      </c>
      <c r="G113">
        <v>5473057.9599010907</v>
      </c>
      <c r="H113">
        <v>33</v>
      </c>
      <c r="I113" t="s">
        <v>61</v>
      </c>
      <c r="J113">
        <v>49.408568493670593</v>
      </c>
      <c r="K113">
        <v>15.61520222770104</v>
      </c>
      <c r="L113">
        <v>49</v>
      </c>
      <c r="M113">
        <v>24</v>
      </c>
      <c r="N113">
        <v>30.846577214135131</v>
      </c>
      <c r="O113">
        <v>15</v>
      </c>
      <c r="P113">
        <v>36</v>
      </c>
      <c r="Q113">
        <v>54.728019723745057</v>
      </c>
    </row>
    <row r="114" spans="1:17">
      <c r="A114">
        <v>122</v>
      </c>
      <c r="B114">
        <v>667197.17000000004</v>
      </c>
      <c r="C114">
        <v>1129039.8899999999</v>
      </c>
      <c r="D114">
        <v>3544769.6948412391</v>
      </c>
      <c r="E114">
        <v>5475290.69138237</v>
      </c>
      <c r="F114">
        <v>544627.88932345563</v>
      </c>
      <c r="G114">
        <v>5472960.9531190675</v>
      </c>
      <c r="H114">
        <v>33</v>
      </c>
      <c r="I114" t="s">
        <v>61</v>
      </c>
      <c r="J114">
        <v>49.407695986456247</v>
      </c>
      <c r="K114">
        <v>15.615188269094372</v>
      </c>
      <c r="L114">
        <v>49</v>
      </c>
      <c r="M114">
        <v>24</v>
      </c>
      <c r="N114">
        <v>27.705551242488504</v>
      </c>
      <c r="O114">
        <v>15</v>
      </c>
      <c r="P114">
        <v>36</v>
      </c>
      <c r="Q114">
        <v>54.677768739737552</v>
      </c>
    </row>
    <row r="115" spans="1:17">
      <c r="A115">
        <v>123</v>
      </c>
      <c r="B115">
        <v>667175.25</v>
      </c>
      <c r="C115">
        <v>1129036.03</v>
      </c>
      <c r="D115">
        <v>3544790.9389334437</v>
      </c>
      <c r="E115">
        <v>5475297.3393786205</v>
      </c>
      <c r="F115">
        <v>544649.12476453278</v>
      </c>
      <c r="G115">
        <v>5472967.5984069016</v>
      </c>
      <c r="H115">
        <v>33</v>
      </c>
      <c r="I115" t="s">
        <v>61</v>
      </c>
      <c r="J115">
        <v>49.407754199504957</v>
      </c>
      <c r="K115">
        <v>15.6154817256841</v>
      </c>
      <c r="L115">
        <v>49</v>
      </c>
      <c r="M115">
        <v>24</v>
      </c>
      <c r="N115">
        <v>27.915118217845738</v>
      </c>
      <c r="O115">
        <v>15</v>
      </c>
      <c r="P115">
        <v>36</v>
      </c>
      <c r="Q115">
        <v>55.734212462761199</v>
      </c>
    </row>
    <row r="116" spans="1:17">
      <c r="A116">
        <v>124</v>
      </c>
      <c r="B116">
        <v>667129.68999999994</v>
      </c>
      <c r="C116">
        <v>1129033.1000000001</v>
      </c>
      <c r="D116">
        <v>3544835.7491847947</v>
      </c>
      <c r="E116">
        <v>5475306.1058180276</v>
      </c>
      <c r="F116">
        <v>544693.9167677908</v>
      </c>
      <c r="G116">
        <v>5472976.3612740794</v>
      </c>
      <c r="H116">
        <v>33</v>
      </c>
      <c r="I116" t="s">
        <v>61</v>
      </c>
      <c r="J116">
        <v>49.407829728604078</v>
      </c>
      <c r="K116">
        <v>15.616100125752853</v>
      </c>
      <c r="L116">
        <v>49</v>
      </c>
      <c r="M116">
        <v>24</v>
      </c>
      <c r="N116">
        <v>28.187022974680566</v>
      </c>
      <c r="O116">
        <v>15</v>
      </c>
      <c r="P116">
        <v>36</v>
      </c>
      <c r="Q116">
        <v>57.960452710270481</v>
      </c>
    </row>
    <row r="117" spans="1:17">
      <c r="A117">
        <v>125</v>
      </c>
      <c r="B117">
        <v>667144.17000000004</v>
      </c>
      <c r="C117">
        <v>1129029.6599999999</v>
      </c>
      <c r="D117">
        <v>3544820.9451980609</v>
      </c>
      <c r="E117">
        <v>5475307.655091281</v>
      </c>
      <c r="F117">
        <v>544679.11880988709</v>
      </c>
      <c r="G117">
        <v>5472977.9099170342</v>
      </c>
      <c r="H117">
        <v>33</v>
      </c>
      <c r="I117" t="s">
        <v>61</v>
      </c>
      <c r="J117">
        <v>49.407844744478965</v>
      </c>
      <c r="K117">
        <v>15.615896324380572</v>
      </c>
      <c r="L117">
        <v>49</v>
      </c>
      <c r="M117">
        <v>24</v>
      </c>
      <c r="N117">
        <v>28.241080124272379</v>
      </c>
      <c r="O117">
        <v>15</v>
      </c>
      <c r="P117">
        <v>36</v>
      </c>
      <c r="Q117">
        <v>57.226767770057528</v>
      </c>
    </row>
    <row r="118" spans="1:17">
      <c r="A118">
        <v>201</v>
      </c>
      <c r="B118">
        <v>667268.11</v>
      </c>
      <c r="C118">
        <v>1128981.46</v>
      </c>
      <c r="D118">
        <v>3544691.8195185121</v>
      </c>
      <c r="E118">
        <v>5475339.518114903</v>
      </c>
      <c r="F118">
        <v>544550.04571676475</v>
      </c>
      <c r="G118">
        <v>5473009.7599698193</v>
      </c>
      <c r="H118">
        <v>33</v>
      </c>
      <c r="I118" t="s">
        <v>61</v>
      </c>
      <c r="J118">
        <v>49.408140681605737</v>
      </c>
      <c r="K118">
        <v>15.614120748264703</v>
      </c>
      <c r="L118">
        <v>49</v>
      </c>
      <c r="M118">
        <v>24</v>
      </c>
      <c r="N118">
        <v>29.306453780651999</v>
      </c>
      <c r="O118">
        <v>15</v>
      </c>
      <c r="P118">
        <v>36</v>
      </c>
      <c r="Q118">
        <v>50.83469375293199</v>
      </c>
    </row>
    <row r="119" spans="1:17">
      <c r="A119">
        <v>202</v>
      </c>
      <c r="B119">
        <v>667288.59</v>
      </c>
      <c r="C119">
        <v>1128980.1599999999</v>
      </c>
      <c r="D119">
        <v>3544671.3399088248</v>
      </c>
      <c r="E119">
        <v>5475338.17311568</v>
      </c>
      <c r="F119">
        <v>544529.57444711297</v>
      </c>
      <c r="G119">
        <v>5473008.4155192701</v>
      </c>
      <c r="H119">
        <v>33</v>
      </c>
      <c r="I119" t="s">
        <v>61</v>
      </c>
      <c r="J119">
        <v>49.408130087363681</v>
      </c>
      <c r="K119">
        <v>15.613838418829262</v>
      </c>
      <c r="L119">
        <v>49</v>
      </c>
      <c r="M119">
        <v>24</v>
      </c>
      <c r="N119">
        <v>29.268314509250139</v>
      </c>
      <c r="O119">
        <v>15</v>
      </c>
      <c r="P119">
        <v>36</v>
      </c>
      <c r="Q119">
        <v>49.818307785344238</v>
      </c>
    </row>
    <row r="120" spans="1:17">
      <c r="A120">
        <v>203</v>
      </c>
      <c r="B120">
        <v>667307.07999999996</v>
      </c>
      <c r="C120">
        <v>1128978.94</v>
      </c>
      <c r="D120">
        <v>3544652.8443036941</v>
      </c>
      <c r="E120">
        <v>5475337.0047465228</v>
      </c>
      <c r="F120">
        <v>544511.08637406211</v>
      </c>
      <c r="G120">
        <v>5473007.2476267656</v>
      </c>
      <c r="H120">
        <v>33</v>
      </c>
      <c r="I120" t="s">
        <v>61</v>
      </c>
      <c r="J120">
        <v>49.408120935415923</v>
      </c>
      <c r="K120">
        <v>15.613583445932429</v>
      </c>
      <c r="L120">
        <v>49</v>
      </c>
      <c r="M120">
        <v>24</v>
      </c>
      <c r="N120">
        <v>29.235367497321853</v>
      </c>
      <c r="O120">
        <v>15</v>
      </c>
      <c r="P120">
        <v>36</v>
      </c>
      <c r="Q120">
        <v>48.900405356744379</v>
      </c>
    </row>
    <row r="121" spans="1:17">
      <c r="A121">
        <v>204</v>
      </c>
      <c r="B121">
        <v>667319.4</v>
      </c>
      <c r="C121">
        <v>1128979.29</v>
      </c>
      <c r="D121">
        <v>3544640.6701531848</v>
      </c>
      <c r="E121">
        <v>5475335.0728789121</v>
      </c>
      <c r="F121">
        <v>544498.91718125506</v>
      </c>
      <c r="G121">
        <v>5473005.3165464699</v>
      </c>
      <c r="H121">
        <v>33</v>
      </c>
      <c r="I121" t="s">
        <v>61</v>
      </c>
      <c r="J121">
        <v>49.408104456398696</v>
      </c>
      <c r="K121">
        <v>15.613415487827311</v>
      </c>
      <c r="L121">
        <v>49</v>
      </c>
      <c r="M121">
        <v>24</v>
      </c>
      <c r="N121">
        <v>29.176043035307011</v>
      </c>
      <c r="O121">
        <v>15</v>
      </c>
      <c r="P121">
        <v>36</v>
      </c>
      <c r="Q121">
        <v>48.295756178319003</v>
      </c>
    </row>
    <row r="122" spans="1:17">
      <c r="A122">
        <v>205</v>
      </c>
      <c r="B122">
        <v>667073.31999999995</v>
      </c>
      <c r="C122">
        <v>1129037.83</v>
      </c>
      <c r="D122">
        <v>3544892.2662832285</v>
      </c>
      <c r="E122">
        <v>5475308.665445419</v>
      </c>
      <c r="F122">
        <v>544750.41085037182</v>
      </c>
      <c r="G122">
        <v>5472978.919856512</v>
      </c>
      <c r="H122">
        <v>33</v>
      </c>
      <c r="I122" t="s">
        <v>61</v>
      </c>
      <c r="J122">
        <v>49.407848589773756</v>
      </c>
      <c r="K122">
        <v>15.616879130607781</v>
      </c>
      <c r="L122">
        <v>49</v>
      </c>
      <c r="M122">
        <v>24</v>
      </c>
      <c r="N122">
        <v>28.254923185523275</v>
      </c>
      <c r="O122">
        <v>15</v>
      </c>
      <c r="P122">
        <v>37</v>
      </c>
      <c r="Q122">
        <v>0.76487018801305595</v>
      </c>
    </row>
    <row r="123" spans="1:17">
      <c r="A123">
        <v>4001</v>
      </c>
      <c r="B123">
        <v>667265.19999999995</v>
      </c>
      <c r="C123">
        <v>1129016.83</v>
      </c>
      <c r="D123">
        <v>3544699.25537543</v>
      </c>
      <c r="E123">
        <v>5475304.8119041286</v>
      </c>
      <c r="F123">
        <v>544557.47854397225</v>
      </c>
      <c r="G123">
        <v>5472975.0678932155</v>
      </c>
      <c r="H123">
        <v>33</v>
      </c>
      <c r="I123" t="s">
        <v>61</v>
      </c>
      <c r="J123">
        <v>49.407828100892601</v>
      </c>
      <c r="K123">
        <v>15.614219310397891</v>
      </c>
      <c r="L123">
        <v>49</v>
      </c>
      <c r="M123">
        <v>24</v>
      </c>
      <c r="N123">
        <v>28.181163213364393</v>
      </c>
      <c r="O123">
        <v>15</v>
      </c>
      <c r="P123">
        <v>36</v>
      </c>
      <c r="Q123">
        <v>51.189517432406937</v>
      </c>
    </row>
    <row r="124" spans="1:17">
      <c r="A124">
        <v>4002</v>
      </c>
      <c r="B124">
        <v>667333.99</v>
      </c>
      <c r="C124">
        <v>1128988.43</v>
      </c>
      <c r="D124">
        <v>3544627.3752461253</v>
      </c>
      <c r="E124">
        <v>5475324.1309587387</v>
      </c>
      <c r="F124">
        <v>544485.62768791558</v>
      </c>
      <c r="G124">
        <v>5472994.37908311</v>
      </c>
      <c r="H124">
        <v>33</v>
      </c>
      <c r="I124" t="s">
        <v>61</v>
      </c>
      <c r="J124">
        <v>49.408007051467479</v>
      </c>
      <c r="K124">
        <v>15.613231078464588</v>
      </c>
      <c r="L124">
        <v>49</v>
      </c>
      <c r="M124">
        <v>24</v>
      </c>
      <c r="N124">
        <v>28.825385282923357</v>
      </c>
      <c r="O124">
        <v>15</v>
      </c>
      <c r="P124">
        <v>36</v>
      </c>
      <c r="Q124">
        <v>47.631882472518548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  <legacyDrawing r:id="rId2"/>
  <controls>
    <control shapeId="3073" r:id="rId3" name="CommandButton1"/>
    <control shapeId="3075" r:id="rId4" name="CommandButton2"/>
    <control shapeId="3076" r:id="rId5" name="CommandButton3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List10"/>
  <dimension ref="A1:Y2"/>
  <sheetViews>
    <sheetView workbookViewId="0">
      <selection activeCell="W2" sqref="W2:Y2"/>
    </sheetView>
  </sheetViews>
  <sheetFormatPr defaultRowHeight="12.75"/>
  <cols>
    <col min="1" max="16384" width="9.140625" style="3"/>
  </cols>
  <sheetData>
    <row r="1" spans="1: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24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</row>
    <row r="2" spans="1:25">
      <c r="A2">
        <v>48.551807797222217</v>
      </c>
      <c r="B2">
        <v>18.861111111111114</v>
      </c>
      <c r="C2" s="4">
        <f>6378137</f>
        <v>6378137</v>
      </c>
      <c r="D2" s="4">
        <v>8.1819190846931192E-2</v>
      </c>
      <c r="E2" s="4">
        <f>500000</f>
        <v>500000</v>
      </c>
      <c r="F2" s="4">
        <v>0</v>
      </c>
      <c r="G2" s="5">
        <f>21+6*(TRUNC(B2/6)-3)</f>
        <v>21</v>
      </c>
      <c r="H2" s="5">
        <f>G2*PI()/180</f>
        <v>0.36651914291880922</v>
      </c>
      <c r="I2" s="4">
        <v>0</v>
      </c>
      <c r="J2" s="5">
        <f>I2*PI()/180</f>
        <v>0</v>
      </c>
      <c r="K2" s="4">
        <v>0.99960000000000004</v>
      </c>
      <c r="L2" s="5">
        <f>A2*PI()/180</f>
        <v>0.84738890385698307</v>
      </c>
      <c r="M2" s="5">
        <f>B2*PI()/180</f>
        <v>0.32918848947337498</v>
      </c>
      <c r="N2" s="5">
        <f>D2*D2/(1-D2*D2)</f>
        <v>6.7394967429912052E-3</v>
      </c>
      <c r="O2" s="5">
        <f>C2/SQRT(1-D2*D2*SIN(L2)*SIN(L2))</f>
        <v>6390165.4012840893</v>
      </c>
      <c r="P2" s="5">
        <f>TAN(L2)*TAN(L2)</f>
        <v>1.2822298987444058</v>
      </c>
      <c r="Q2" s="5">
        <f>N2*COS(L2)*COS(L2)</f>
        <v>2.953031483243215E-3</v>
      </c>
      <c r="R2" s="5">
        <f>(M2-H2)*COS(L2)</f>
        <v>-2.4710748278325364E-2</v>
      </c>
      <c r="S2" s="5">
        <f>C2*(L2*(1-D2*D2/4-3*POWER(D2,4)/64-5*POWER(D2,6)/256)-SIN(2*L2)*(3*D2*D2/8+3*POWER(D2,4)/32+45*POWER(D2,6)/1024)+SIN(4*L2)*(15*POWER(D2,4)/256+45*POWER(D2,6)/1024)-SIN(6*L2)*35*POWER(D2,6)/3072)</f>
        <v>5379786.2424187176</v>
      </c>
      <c r="T2" s="5">
        <f>C2*J2*((1-D2*D2/4-3*POWER(D2,4)/64-5*POWER(D2,6)/256)-SIN(2*J2)*(3*D2*D2/8+3*POWER(D2,4)/32+45*POWER(D2,6)/1024)+SIN(4*J2)*(15*POWER(D2,4)/256+45*POWER(D2,6)/1024)-SIN(6*J2)*35*POWER(D2,6)/3072)</f>
        <v>0</v>
      </c>
      <c r="U2" s="5">
        <f>K2*O2*(R2+(1-P2+Q2)*POWER(R2,3)/6+(5-18*P2+P2*P2+72*Q2-85*N2)*POWER(R2,5)/120)</f>
        <v>-157838.11193138</v>
      </c>
      <c r="V2" s="5">
        <f>K2*(S2-T2+O2*TAN(L2)*(R2*R2/2+(5-P2+9*Q2+4*Q2*Q2)*POWER(R2,4)/24+(61-58*P2+P2*P2+600*Q2-330*N2)*POWER(R2,6)/720))</f>
        <v>5379843.0741887745</v>
      </c>
      <c r="W2" s="6">
        <f>U2+E2</f>
        <v>342161.88806862</v>
      </c>
      <c r="X2" s="6">
        <f>V2+F2</f>
        <v>5379843.0741887745</v>
      </c>
      <c r="Y2" s="6">
        <f>TRUNC(B2/6)+31</f>
        <v>34</v>
      </c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28"/>
  <sheetViews>
    <sheetView workbookViewId="0"/>
  </sheetViews>
  <sheetFormatPr defaultRowHeight="12.75"/>
  <cols>
    <col min="1" max="1" width="15.28515625" customWidth="1"/>
    <col min="2" max="2" width="7.7109375" bestFit="1" customWidth="1"/>
    <col min="3" max="3" width="8.5703125" bestFit="1" customWidth="1"/>
    <col min="4" max="4" width="10" bestFit="1" customWidth="1"/>
    <col min="5" max="5" width="11" bestFit="1" customWidth="1"/>
    <col min="6" max="6" width="12.42578125" bestFit="1" customWidth="1"/>
    <col min="7" max="7" width="2.28515625" bestFit="1" customWidth="1"/>
    <col min="8" max="8" width="7.85546875" bestFit="1" customWidth="1"/>
    <col min="9" max="9" width="2.28515625" bestFit="1" customWidth="1"/>
    <col min="10" max="10" width="8.7109375" bestFit="1" customWidth="1"/>
    <col min="11" max="11" width="25.5703125" bestFit="1" customWidth="1"/>
    <col min="12" max="13" width="2.28515625" bestFit="1" customWidth="1"/>
    <col min="14" max="14" width="1.42578125" bestFit="1" customWidth="1"/>
    <col min="15" max="15" width="2.28515625" bestFit="1" customWidth="1"/>
  </cols>
  <sheetData>
    <row r="1" spans="1:1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15">
      <c r="A2" t="s">
        <v>89</v>
      </c>
      <c r="B2" t="s">
        <v>90</v>
      </c>
      <c r="C2" s="13">
        <v>41037</v>
      </c>
    </row>
    <row r="3" spans="1:15">
      <c r="A3" t="s">
        <v>91</v>
      </c>
    </row>
    <row r="4" spans="1:15">
      <c r="A4" t="s">
        <v>73</v>
      </c>
      <c r="B4" t="s">
        <v>25</v>
      </c>
      <c r="C4" t="s">
        <v>77</v>
      </c>
      <c r="D4" t="s">
        <v>24</v>
      </c>
      <c r="E4" t="s">
        <v>40</v>
      </c>
      <c r="F4" t="s">
        <v>41</v>
      </c>
      <c r="G4" t="s">
        <v>73</v>
      </c>
      <c r="H4" t="s">
        <v>92</v>
      </c>
      <c r="I4" t="s">
        <v>74</v>
      </c>
      <c r="J4" t="s">
        <v>93</v>
      </c>
      <c r="K4" t="s">
        <v>40</v>
      </c>
      <c r="L4" t="s">
        <v>63</v>
      </c>
      <c r="M4" t="s">
        <v>24</v>
      </c>
      <c r="N4" t="s">
        <v>94</v>
      </c>
      <c r="O4" t="s">
        <v>39</v>
      </c>
    </row>
    <row r="5" spans="1:15">
      <c r="A5" t="s">
        <v>95</v>
      </c>
      <c r="B5" t="s">
        <v>96</v>
      </c>
      <c r="C5" t="s">
        <v>97</v>
      </c>
      <c r="D5" t="s">
        <v>98</v>
      </c>
      <c r="E5" t="s">
        <v>96</v>
      </c>
      <c r="F5" t="s">
        <v>99</v>
      </c>
    </row>
    <row r="6" spans="1:15">
      <c r="A6" t="s">
        <v>100</v>
      </c>
      <c r="B6" t="s">
        <v>101</v>
      </c>
      <c r="C6" t="s">
        <v>102</v>
      </c>
      <c r="D6" t="s">
        <v>103</v>
      </c>
      <c r="E6" t="s">
        <v>46</v>
      </c>
      <c r="F6" t="s">
        <v>104</v>
      </c>
      <c r="G6" t="s">
        <v>45</v>
      </c>
      <c r="H6" t="s">
        <v>105</v>
      </c>
      <c r="I6" t="s">
        <v>77</v>
      </c>
      <c r="J6" t="s">
        <v>106</v>
      </c>
      <c r="K6" t="s">
        <v>107</v>
      </c>
    </row>
    <row r="7" spans="1:15">
      <c r="A7">
        <v>0</v>
      </c>
      <c r="B7">
        <v>0</v>
      </c>
      <c r="C7">
        <v>1</v>
      </c>
      <c r="D7">
        <v>667302.43999999994</v>
      </c>
      <c r="E7">
        <v>1129018.97</v>
      </c>
      <c r="F7">
        <v>490.18</v>
      </c>
      <c r="G7">
        <v>3</v>
      </c>
    </row>
    <row r="8" spans="1:15">
      <c r="A8">
        <v>0</v>
      </c>
      <c r="B8">
        <v>0</v>
      </c>
      <c r="C8">
        <v>2</v>
      </c>
      <c r="D8">
        <v>667304.18000000005</v>
      </c>
      <c r="E8">
        <v>1129022.8999999999</v>
      </c>
      <c r="F8">
        <v>490.41</v>
      </c>
      <c r="G8">
        <v>3</v>
      </c>
    </row>
    <row r="9" spans="1:15">
      <c r="A9">
        <v>0</v>
      </c>
      <c r="B9">
        <v>0</v>
      </c>
      <c r="C9">
        <v>3</v>
      </c>
      <c r="D9">
        <v>667307.99</v>
      </c>
      <c r="E9">
        <v>1129027.6399999999</v>
      </c>
      <c r="F9">
        <v>490.38</v>
      </c>
      <c r="G9">
        <v>3</v>
      </c>
    </row>
    <row r="10" spans="1:15">
      <c r="A10">
        <v>0</v>
      </c>
      <c r="B10">
        <v>0</v>
      </c>
      <c r="C10">
        <v>4</v>
      </c>
      <c r="D10">
        <v>667295.96</v>
      </c>
      <c r="E10">
        <v>1129029.6399999999</v>
      </c>
      <c r="F10">
        <v>489.67</v>
      </c>
      <c r="G10">
        <v>3</v>
      </c>
    </row>
    <row r="11" spans="1:15">
      <c r="A11">
        <v>0</v>
      </c>
      <c r="B11">
        <v>0</v>
      </c>
      <c r="C11">
        <v>5</v>
      </c>
      <c r="D11">
        <v>667263.06999999995</v>
      </c>
      <c r="E11">
        <v>1129065.73</v>
      </c>
      <c r="F11">
        <v>486.47</v>
      </c>
      <c r="G11">
        <v>3</v>
      </c>
    </row>
    <row r="12" spans="1:15">
      <c r="A12">
        <v>0</v>
      </c>
      <c r="B12">
        <v>0</v>
      </c>
      <c r="C12">
        <v>6</v>
      </c>
      <c r="D12">
        <v>667266.52</v>
      </c>
      <c r="E12">
        <v>1129068.49</v>
      </c>
      <c r="F12">
        <v>486.09</v>
      </c>
      <c r="G12">
        <v>3</v>
      </c>
    </row>
    <row r="13" spans="1:15">
      <c r="A13">
        <v>0</v>
      </c>
      <c r="B13">
        <v>0</v>
      </c>
      <c r="C13">
        <v>7</v>
      </c>
      <c r="D13">
        <v>667280.62</v>
      </c>
      <c r="E13">
        <v>1129013.26</v>
      </c>
      <c r="F13">
        <v>489.92</v>
      </c>
      <c r="G13">
        <v>3</v>
      </c>
    </row>
    <row r="14" spans="1:15">
      <c r="A14">
        <v>0</v>
      </c>
      <c r="B14">
        <v>0</v>
      </c>
      <c r="C14">
        <v>8</v>
      </c>
      <c r="D14">
        <v>667272.94999999995</v>
      </c>
      <c r="E14">
        <v>1129011.02</v>
      </c>
      <c r="F14">
        <v>490.09</v>
      </c>
      <c r="G14">
        <v>3</v>
      </c>
    </row>
    <row r="15" spans="1:15">
      <c r="A15">
        <v>0</v>
      </c>
      <c r="B15">
        <v>0</v>
      </c>
      <c r="C15">
        <v>9</v>
      </c>
      <c r="D15">
        <v>667259.11</v>
      </c>
      <c r="E15">
        <v>1129006.98</v>
      </c>
      <c r="F15">
        <v>490.2</v>
      </c>
      <c r="G15">
        <v>3</v>
      </c>
    </row>
    <row r="16" spans="1:15">
      <c r="A16">
        <v>0</v>
      </c>
      <c r="B16">
        <v>0</v>
      </c>
      <c r="C16">
        <v>10</v>
      </c>
      <c r="D16">
        <v>667237.44999999995</v>
      </c>
      <c r="E16">
        <v>1128995.29</v>
      </c>
      <c r="F16">
        <v>490.71</v>
      </c>
      <c r="G16">
        <v>3</v>
      </c>
    </row>
    <row r="17" spans="1:7">
      <c r="A17">
        <v>0</v>
      </c>
      <c r="B17">
        <v>0</v>
      </c>
      <c r="C17">
        <v>11</v>
      </c>
      <c r="D17">
        <v>667210.85</v>
      </c>
      <c r="E17">
        <v>1128988.68</v>
      </c>
      <c r="F17">
        <v>490.59</v>
      </c>
      <c r="G17">
        <v>3</v>
      </c>
    </row>
    <row r="18" spans="1:7">
      <c r="A18">
        <v>0</v>
      </c>
      <c r="B18">
        <v>0</v>
      </c>
      <c r="C18">
        <v>12</v>
      </c>
      <c r="D18">
        <v>667189.21</v>
      </c>
      <c r="E18">
        <v>1128984.0900000001</v>
      </c>
      <c r="F18">
        <v>490.47</v>
      </c>
      <c r="G18">
        <v>3</v>
      </c>
    </row>
    <row r="19" spans="1:7">
      <c r="A19">
        <v>0</v>
      </c>
      <c r="B19">
        <v>0</v>
      </c>
      <c r="C19">
        <v>13</v>
      </c>
      <c r="D19">
        <v>667165.34</v>
      </c>
      <c r="E19">
        <v>1128978.04</v>
      </c>
      <c r="F19">
        <v>490.65</v>
      </c>
      <c r="G19">
        <v>3</v>
      </c>
    </row>
    <row r="20" spans="1:7">
      <c r="A20">
        <v>0</v>
      </c>
      <c r="B20">
        <v>0</v>
      </c>
      <c r="C20">
        <v>14</v>
      </c>
      <c r="D20">
        <v>667148.11</v>
      </c>
      <c r="E20">
        <v>1128974.56</v>
      </c>
      <c r="F20">
        <v>490.92</v>
      </c>
      <c r="G20">
        <v>3</v>
      </c>
    </row>
    <row r="21" spans="1:7">
      <c r="A21">
        <v>0</v>
      </c>
      <c r="B21">
        <v>0</v>
      </c>
      <c r="C21">
        <v>15</v>
      </c>
      <c r="D21">
        <v>667133.93999999994</v>
      </c>
      <c r="E21">
        <v>1128972.6200000001</v>
      </c>
      <c r="F21">
        <v>491.04</v>
      </c>
      <c r="G21">
        <v>3</v>
      </c>
    </row>
    <row r="22" spans="1:7">
      <c r="A22">
        <v>0</v>
      </c>
      <c r="B22">
        <v>0</v>
      </c>
      <c r="C22">
        <v>16</v>
      </c>
      <c r="D22">
        <v>667119.99</v>
      </c>
      <c r="E22">
        <v>1128964.8700000001</v>
      </c>
      <c r="F22">
        <v>492.21</v>
      </c>
      <c r="G22">
        <v>3</v>
      </c>
    </row>
    <row r="23" spans="1:7">
      <c r="A23">
        <v>0</v>
      </c>
      <c r="B23">
        <v>0</v>
      </c>
      <c r="C23">
        <v>17</v>
      </c>
      <c r="D23">
        <v>667111.73</v>
      </c>
      <c r="E23">
        <v>1128958.67</v>
      </c>
      <c r="F23">
        <v>491.87</v>
      </c>
      <c r="G23">
        <v>3</v>
      </c>
    </row>
    <row r="24" spans="1:7">
      <c r="A24">
        <v>0</v>
      </c>
      <c r="B24">
        <v>0</v>
      </c>
      <c r="C24">
        <v>18</v>
      </c>
      <c r="D24">
        <v>667110.34</v>
      </c>
      <c r="E24">
        <v>1128964.3400000001</v>
      </c>
      <c r="F24">
        <v>491.61</v>
      </c>
      <c r="G24">
        <v>3</v>
      </c>
    </row>
    <row r="25" spans="1:7">
      <c r="A25">
        <v>0</v>
      </c>
      <c r="B25">
        <v>0</v>
      </c>
      <c r="C25">
        <v>19</v>
      </c>
      <c r="D25">
        <v>667107.76</v>
      </c>
      <c r="E25">
        <v>1128969.8</v>
      </c>
      <c r="F25">
        <v>490.83</v>
      </c>
      <c r="G25">
        <v>3</v>
      </c>
    </row>
    <row r="26" spans="1:7">
      <c r="A26">
        <v>0</v>
      </c>
      <c r="B26">
        <v>0</v>
      </c>
      <c r="C26">
        <v>20</v>
      </c>
      <c r="D26">
        <v>667102.19999999995</v>
      </c>
      <c r="E26">
        <v>1128976.6100000001</v>
      </c>
      <c r="F26">
        <v>489.86</v>
      </c>
      <c r="G26">
        <v>3</v>
      </c>
    </row>
    <row r="27" spans="1:7">
      <c r="A27">
        <v>0</v>
      </c>
      <c r="B27">
        <v>0</v>
      </c>
      <c r="C27">
        <v>21</v>
      </c>
      <c r="D27">
        <v>667096.18999999994</v>
      </c>
      <c r="E27">
        <v>1128983.6299999999</v>
      </c>
      <c r="F27">
        <v>489.15</v>
      </c>
      <c r="G27">
        <v>3</v>
      </c>
    </row>
    <row r="28" spans="1:7">
      <c r="A28">
        <v>0</v>
      </c>
      <c r="B28">
        <v>0</v>
      </c>
      <c r="C28">
        <v>22</v>
      </c>
      <c r="D28">
        <v>667092.85</v>
      </c>
      <c r="E28">
        <v>1128987.17</v>
      </c>
      <c r="F28">
        <v>488.76</v>
      </c>
      <c r="G28">
        <v>3</v>
      </c>
    </row>
    <row r="29" spans="1:7">
      <c r="A29">
        <v>0</v>
      </c>
      <c r="B29">
        <v>0</v>
      </c>
      <c r="C29">
        <v>26</v>
      </c>
      <c r="D29">
        <v>667132.97</v>
      </c>
      <c r="E29">
        <v>1128986.04</v>
      </c>
      <c r="F29">
        <v>489.89</v>
      </c>
      <c r="G29">
        <v>3</v>
      </c>
    </row>
    <row r="30" spans="1:7">
      <c r="A30">
        <v>0</v>
      </c>
      <c r="B30">
        <v>0</v>
      </c>
      <c r="C30">
        <v>27</v>
      </c>
      <c r="D30">
        <v>667152.5</v>
      </c>
      <c r="E30">
        <v>1128990.32</v>
      </c>
      <c r="F30">
        <v>489.5</v>
      </c>
      <c r="G30">
        <v>3</v>
      </c>
    </row>
    <row r="31" spans="1:7">
      <c r="A31">
        <v>0</v>
      </c>
      <c r="B31">
        <v>0</v>
      </c>
      <c r="C31">
        <v>28</v>
      </c>
      <c r="D31">
        <v>667172.05000000005</v>
      </c>
      <c r="E31">
        <v>1128994.57</v>
      </c>
      <c r="F31">
        <v>489.23</v>
      </c>
      <c r="G31">
        <v>3</v>
      </c>
    </row>
    <row r="32" spans="1:7">
      <c r="A32">
        <v>0</v>
      </c>
      <c r="B32">
        <v>0</v>
      </c>
      <c r="C32">
        <v>29</v>
      </c>
      <c r="D32">
        <v>667187.31000000006</v>
      </c>
      <c r="E32">
        <v>1128997.99</v>
      </c>
      <c r="F32">
        <v>489.18</v>
      </c>
      <c r="G32">
        <v>3</v>
      </c>
    </row>
    <row r="33" spans="1:7">
      <c r="A33">
        <v>0</v>
      </c>
      <c r="B33">
        <v>0</v>
      </c>
      <c r="C33">
        <v>30</v>
      </c>
      <c r="D33">
        <v>667193.31999999995</v>
      </c>
      <c r="E33">
        <v>1128999.3400000001</v>
      </c>
      <c r="F33">
        <v>489.27</v>
      </c>
      <c r="G33">
        <v>3</v>
      </c>
    </row>
    <row r="34" spans="1:7">
      <c r="A34">
        <v>0</v>
      </c>
      <c r="B34">
        <v>0</v>
      </c>
      <c r="C34">
        <v>31</v>
      </c>
      <c r="D34">
        <v>667197.84</v>
      </c>
      <c r="E34">
        <v>1129000.32</v>
      </c>
      <c r="F34">
        <v>489.37</v>
      </c>
      <c r="G34">
        <v>3</v>
      </c>
    </row>
    <row r="35" spans="1:7">
      <c r="A35">
        <v>0</v>
      </c>
      <c r="B35">
        <v>0</v>
      </c>
      <c r="C35">
        <v>32</v>
      </c>
      <c r="D35">
        <v>667215.14</v>
      </c>
      <c r="E35">
        <v>1129005.31</v>
      </c>
      <c r="F35">
        <v>489.25</v>
      </c>
      <c r="G35">
        <v>3</v>
      </c>
    </row>
    <row r="36" spans="1:7">
      <c r="A36">
        <v>0</v>
      </c>
      <c r="B36">
        <v>0</v>
      </c>
      <c r="C36">
        <v>33</v>
      </c>
      <c r="D36">
        <v>667235.39</v>
      </c>
      <c r="E36">
        <v>1129011.1100000001</v>
      </c>
      <c r="F36">
        <v>489.5</v>
      </c>
      <c r="G36">
        <v>3</v>
      </c>
    </row>
    <row r="37" spans="1:7">
      <c r="A37">
        <v>0</v>
      </c>
      <c r="B37">
        <v>0</v>
      </c>
      <c r="C37">
        <v>34</v>
      </c>
      <c r="D37">
        <v>667258.66</v>
      </c>
      <c r="E37">
        <v>1129017.81</v>
      </c>
      <c r="F37">
        <v>489.78</v>
      </c>
      <c r="G37">
        <v>3</v>
      </c>
    </row>
    <row r="38" spans="1:7">
      <c r="A38">
        <v>0</v>
      </c>
      <c r="B38">
        <v>0</v>
      </c>
      <c r="C38">
        <v>35</v>
      </c>
      <c r="D38">
        <v>667269.18000000005</v>
      </c>
      <c r="E38">
        <v>1129014.69</v>
      </c>
      <c r="F38">
        <v>489.86</v>
      </c>
      <c r="G38">
        <v>3</v>
      </c>
    </row>
    <row r="39" spans="1:7">
      <c r="A39">
        <v>0</v>
      </c>
      <c r="B39">
        <v>0</v>
      </c>
      <c r="C39">
        <v>36</v>
      </c>
      <c r="D39">
        <v>667262.13</v>
      </c>
      <c r="E39">
        <v>1129033.8</v>
      </c>
      <c r="F39">
        <v>488.67</v>
      </c>
      <c r="G39">
        <v>3</v>
      </c>
    </row>
    <row r="40" spans="1:7">
      <c r="A40">
        <v>0</v>
      </c>
      <c r="B40">
        <v>0</v>
      </c>
      <c r="C40">
        <v>37</v>
      </c>
      <c r="D40">
        <v>667247.35999999999</v>
      </c>
      <c r="E40">
        <v>1129031.6200000001</v>
      </c>
      <c r="F40">
        <v>488.61</v>
      </c>
      <c r="G40">
        <v>3</v>
      </c>
    </row>
    <row r="41" spans="1:7">
      <c r="A41">
        <v>0</v>
      </c>
      <c r="B41">
        <v>0</v>
      </c>
      <c r="C41">
        <v>38</v>
      </c>
      <c r="D41">
        <v>667233.18999999994</v>
      </c>
      <c r="E41">
        <v>1129028.51</v>
      </c>
      <c r="F41">
        <v>488.33</v>
      </c>
      <c r="G41">
        <v>3</v>
      </c>
    </row>
    <row r="42" spans="1:7">
      <c r="A42">
        <v>0</v>
      </c>
      <c r="B42">
        <v>0</v>
      </c>
      <c r="C42">
        <v>39</v>
      </c>
      <c r="D42">
        <v>667218.65</v>
      </c>
      <c r="E42">
        <v>1129025.54</v>
      </c>
      <c r="F42">
        <v>488.08</v>
      </c>
      <c r="G42">
        <v>3</v>
      </c>
    </row>
    <row r="43" spans="1:7">
      <c r="A43">
        <v>0</v>
      </c>
      <c r="B43">
        <v>0</v>
      </c>
      <c r="C43">
        <v>40</v>
      </c>
      <c r="D43">
        <v>667203.91</v>
      </c>
      <c r="E43">
        <v>1129022.21</v>
      </c>
      <c r="F43">
        <v>487.88</v>
      </c>
      <c r="G43">
        <v>3</v>
      </c>
    </row>
    <row r="44" spans="1:7">
      <c r="A44">
        <v>0</v>
      </c>
      <c r="B44">
        <v>0</v>
      </c>
      <c r="C44">
        <v>41</v>
      </c>
      <c r="D44">
        <v>667189.18999999994</v>
      </c>
      <c r="E44">
        <v>1129019.08</v>
      </c>
      <c r="F44">
        <v>487.78</v>
      </c>
      <c r="G44">
        <v>3</v>
      </c>
    </row>
    <row r="45" spans="1:7">
      <c r="A45">
        <v>0</v>
      </c>
      <c r="B45">
        <v>0</v>
      </c>
      <c r="C45">
        <v>42</v>
      </c>
      <c r="D45">
        <v>667174.75</v>
      </c>
      <c r="E45">
        <v>1129016.78</v>
      </c>
      <c r="F45">
        <v>487.77</v>
      </c>
      <c r="G45">
        <v>3</v>
      </c>
    </row>
    <row r="46" spans="1:7">
      <c r="A46">
        <v>0</v>
      </c>
      <c r="B46">
        <v>0</v>
      </c>
      <c r="C46">
        <v>43</v>
      </c>
      <c r="D46">
        <v>667160.91</v>
      </c>
      <c r="E46">
        <v>1129014.07</v>
      </c>
      <c r="F46">
        <v>487.92</v>
      </c>
      <c r="G46">
        <v>3</v>
      </c>
    </row>
    <row r="47" spans="1:7">
      <c r="A47">
        <v>0</v>
      </c>
      <c r="B47">
        <v>0</v>
      </c>
      <c r="C47">
        <v>44</v>
      </c>
      <c r="D47">
        <v>667145.42000000004</v>
      </c>
      <c r="E47">
        <v>1129011.58</v>
      </c>
      <c r="F47">
        <v>488.13</v>
      </c>
      <c r="G47">
        <v>3</v>
      </c>
    </row>
    <row r="48" spans="1:7">
      <c r="A48">
        <v>0</v>
      </c>
      <c r="B48">
        <v>0</v>
      </c>
      <c r="C48">
        <v>45</v>
      </c>
      <c r="D48">
        <v>667130.57999999996</v>
      </c>
      <c r="E48">
        <v>1129010.1599999999</v>
      </c>
      <c r="F48">
        <v>488.26</v>
      </c>
      <c r="G48">
        <v>3</v>
      </c>
    </row>
    <row r="49" spans="1:7">
      <c r="A49">
        <v>0</v>
      </c>
      <c r="B49">
        <v>0</v>
      </c>
      <c r="C49">
        <v>46</v>
      </c>
      <c r="D49">
        <v>667115.12</v>
      </c>
      <c r="E49">
        <v>1129007.81</v>
      </c>
      <c r="F49">
        <v>488.07</v>
      </c>
      <c r="G49">
        <v>3</v>
      </c>
    </row>
    <row r="50" spans="1:7">
      <c r="A50">
        <v>0</v>
      </c>
      <c r="B50">
        <v>0</v>
      </c>
      <c r="C50">
        <v>47</v>
      </c>
      <c r="D50">
        <v>667099.99</v>
      </c>
      <c r="E50">
        <v>1129004.1499999999</v>
      </c>
      <c r="F50">
        <v>487.9</v>
      </c>
      <c r="G50">
        <v>3</v>
      </c>
    </row>
    <row r="51" spans="1:7">
      <c r="A51">
        <v>0</v>
      </c>
      <c r="B51">
        <v>0</v>
      </c>
      <c r="C51">
        <v>48</v>
      </c>
      <c r="D51">
        <v>667085.49</v>
      </c>
      <c r="E51">
        <v>1128998.56</v>
      </c>
      <c r="F51">
        <v>487.49</v>
      </c>
      <c r="G51">
        <v>3</v>
      </c>
    </row>
    <row r="52" spans="1:7">
      <c r="A52">
        <v>0</v>
      </c>
      <c r="B52">
        <v>0</v>
      </c>
      <c r="C52">
        <v>49</v>
      </c>
      <c r="D52">
        <v>667092.68000000005</v>
      </c>
      <c r="E52">
        <v>1129005.42</v>
      </c>
      <c r="F52">
        <v>487.5</v>
      </c>
      <c r="G52">
        <v>3</v>
      </c>
    </row>
    <row r="53" spans="1:7">
      <c r="A53">
        <v>0</v>
      </c>
      <c r="B53">
        <v>0</v>
      </c>
      <c r="C53">
        <v>50</v>
      </c>
      <c r="D53">
        <v>667138.25</v>
      </c>
      <c r="E53">
        <v>1129023.81</v>
      </c>
      <c r="F53">
        <v>487.45</v>
      </c>
      <c r="G53">
        <v>3</v>
      </c>
    </row>
    <row r="54" spans="1:7">
      <c r="A54">
        <v>0</v>
      </c>
      <c r="B54">
        <v>0</v>
      </c>
      <c r="C54">
        <v>51</v>
      </c>
      <c r="D54">
        <v>667153.37</v>
      </c>
      <c r="E54">
        <v>1129026.1200000001</v>
      </c>
      <c r="F54">
        <v>487.49</v>
      </c>
      <c r="G54">
        <v>3</v>
      </c>
    </row>
    <row r="55" spans="1:7">
      <c r="A55">
        <v>0</v>
      </c>
      <c r="B55">
        <v>0</v>
      </c>
      <c r="C55">
        <v>52</v>
      </c>
      <c r="D55">
        <v>667165.86</v>
      </c>
      <c r="E55">
        <v>1129028.1200000001</v>
      </c>
      <c r="F55">
        <v>487.37</v>
      </c>
      <c r="G55">
        <v>3</v>
      </c>
    </row>
    <row r="56" spans="1:7">
      <c r="A56">
        <v>0</v>
      </c>
      <c r="B56">
        <v>0</v>
      </c>
      <c r="C56">
        <v>53</v>
      </c>
      <c r="D56">
        <v>667177.54</v>
      </c>
      <c r="E56">
        <v>1129030.71</v>
      </c>
      <c r="F56">
        <v>487.24</v>
      </c>
      <c r="G56">
        <v>3</v>
      </c>
    </row>
    <row r="57" spans="1:7">
      <c r="A57">
        <v>0</v>
      </c>
      <c r="B57">
        <v>0</v>
      </c>
      <c r="C57">
        <v>54</v>
      </c>
      <c r="D57">
        <v>667180.04</v>
      </c>
      <c r="E57">
        <v>1129038.43</v>
      </c>
      <c r="F57">
        <v>486.05</v>
      </c>
      <c r="G57">
        <v>3</v>
      </c>
    </row>
    <row r="58" spans="1:7">
      <c r="A58">
        <v>0</v>
      </c>
      <c r="B58">
        <v>0</v>
      </c>
      <c r="C58">
        <v>55</v>
      </c>
      <c r="D58">
        <v>667193.12</v>
      </c>
      <c r="E58">
        <v>1129042.7</v>
      </c>
      <c r="F58">
        <v>485.93</v>
      </c>
      <c r="G58">
        <v>3</v>
      </c>
    </row>
    <row r="59" spans="1:7">
      <c r="A59">
        <v>0</v>
      </c>
      <c r="B59">
        <v>0</v>
      </c>
      <c r="C59">
        <v>56</v>
      </c>
      <c r="D59">
        <v>667201.77</v>
      </c>
      <c r="E59">
        <v>1129044.7</v>
      </c>
      <c r="F59">
        <v>486.15</v>
      </c>
      <c r="G59">
        <v>3</v>
      </c>
    </row>
    <row r="60" spans="1:7">
      <c r="A60">
        <v>0</v>
      </c>
      <c r="B60">
        <v>0</v>
      </c>
      <c r="C60">
        <v>57</v>
      </c>
      <c r="D60">
        <v>667210.72</v>
      </c>
      <c r="E60">
        <v>1129044.8500000001</v>
      </c>
      <c r="F60">
        <v>487.07</v>
      </c>
      <c r="G60">
        <v>3</v>
      </c>
    </row>
    <row r="61" spans="1:7">
      <c r="A61">
        <v>0</v>
      </c>
      <c r="B61">
        <v>0</v>
      </c>
      <c r="C61">
        <v>58</v>
      </c>
      <c r="D61">
        <v>667216.85</v>
      </c>
      <c r="E61">
        <v>1129050.4099999999</v>
      </c>
      <c r="F61">
        <v>486.38</v>
      </c>
      <c r="G61">
        <v>3</v>
      </c>
    </row>
    <row r="62" spans="1:7">
      <c r="A62">
        <v>0</v>
      </c>
      <c r="B62">
        <v>0</v>
      </c>
      <c r="C62">
        <v>59</v>
      </c>
      <c r="D62">
        <v>667217.81000000006</v>
      </c>
      <c r="E62">
        <v>1129049.18</v>
      </c>
      <c r="F62">
        <v>487.1</v>
      </c>
      <c r="G62">
        <v>3</v>
      </c>
    </row>
    <row r="63" spans="1:7">
      <c r="A63">
        <v>0</v>
      </c>
      <c r="B63">
        <v>0</v>
      </c>
      <c r="C63">
        <v>60</v>
      </c>
      <c r="D63">
        <v>667228.4</v>
      </c>
      <c r="E63">
        <v>1129054.18</v>
      </c>
      <c r="F63">
        <v>487.09</v>
      </c>
      <c r="G63">
        <v>3</v>
      </c>
    </row>
    <row r="64" spans="1:7">
      <c r="A64">
        <v>0</v>
      </c>
      <c r="B64">
        <v>0</v>
      </c>
      <c r="C64">
        <v>61</v>
      </c>
      <c r="D64">
        <v>667227.37</v>
      </c>
      <c r="E64">
        <v>1129055.1000000001</v>
      </c>
      <c r="F64">
        <v>486.54</v>
      </c>
      <c r="G64">
        <v>3</v>
      </c>
    </row>
    <row r="65" spans="1:7">
      <c r="A65">
        <v>0</v>
      </c>
      <c r="B65">
        <v>0</v>
      </c>
      <c r="C65">
        <v>62</v>
      </c>
      <c r="D65">
        <v>667235.11</v>
      </c>
      <c r="E65">
        <v>1129059.8600000001</v>
      </c>
      <c r="F65">
        <v>486</v>
      </c>
      <c r="G65">
        <v>3</v>
      </c>
    </row>
    <row r="66" spans="1:7">
      <c r="A66">
        <v>0</v>
      </c>
      <c r="B66">
        <v>0</v>
      </c>
      <c r="C66">
        <v>63</v>
      </c>
      <c r="D66">
        <v>667237.06999999995</v>
      </c>
      <c r="E66">
        <v>1129057.97</v>
      </c>
      <c r="F66">
        <v>487.04</v>
      </c>
      <c r="G66">
        <v>3</v>
      </c>
    </row>
    <row r="67" spans="1:7">
      <c r="A67">
        <v>0</v>
      </c>
      <c r="B67">
        <v>0</v>
      </c>
      <c r="C67">
        <v>64</v>
      </c>
      <c r="D67">
        <v>667243.37</v>
      </c>
      <c r="E67">
        <v>1129063.8400000001</v>
      </c>
      <c r="F67">
        <v>485.83</v>
      </c>
      <c r="G67">
        <v>3</v>
      </c>
    </row>
    <row r="68" spans="1:7">
      <c r="A68">
        <v>0</v>
      </c>
      <c r="B68">
        <v>0</v>
      </c>
      <c r="C68">
        <v>65</v>
      </c>
      <c r="D68">
        <v>667244.81999999995</v>
      </c>
      <c r="E68">
        <v>1129061.78</v>
      </c>
      <c r="F68">
        <v>486.9</v>
      </c>
      <c r="G68">
        <v>3</v>
      </c>
    </row>
    <row r="69" spans="1:7">
      <c r="A69">
        <v>0</v>
      </c>
      <c r="B69">
        <v>0</v>
      </c>
      <c r="C69">
        <v>67</v>
      </c>
      <c r="D69">
        <v>667255.27</v>
      </c>
      <c r="E69">
        <v>1129066.23</v>
      </c>
      <c r="F69">
        <v>486.7</v>
      </c>
      <c r="G69">
        <v>3</v>
      </c>
    </row>
    <row r="70" spans="1:7">
      <c r="A70">
        <v>0</v>
      </c>
      <c r="B70">
        <v>0</v>
      </c>
      <c r="C70">
        <v>68</v>
      </c>
      <c r="D70">
        <v>667254.21</v>
      </c>
      <c r="E70">
        <v>1129067.02</v>
      </c>
      <c r="F70">
        <v>486.2</v>
      </c>
      <c r="G70">
        <v>3</v>
      </c>
    </row>
    <row r="71" spans="1:7">
      <c r="A71">
        <v>0</v>
      </c>
      <c r="B71">
        <v>0</v>
      </c>
      <c r="C71">
        <v>69</v>
      </c>
      <c r="D71">
        <v>667261.82999999996</v>
      </c>
      <c r="E71">
        <v>1129068.67</v>
      </c>
      <c r="F71">
        <v>486.33</v>
      </c>
      <c r="G71">
        <v>3</v>
      </c>
    </row>
    <row r="72" spans="1:7">
      <c r="A72">
        <v>0</v>
      </c>
      <c r="B72">
        <v>0</v>
      </c>
      <c r="C72">
        <v>71</v>
      </c>
      <c r="D72">
        <v>667310.42000000004</v>
      </c>
      <c r="E72">
        <v>1129022.43</v>
      </c>
      <c r="F72">
        <v>491.12</v>
      </c>
      <c r="G72">
        <v>3</v>
      </c>
    </row>
    <row r="73" spans="1:7">
      <c r="A73">
        <v>0</v>
      </c>
      <c r="B73">
        <v>0</v>
      </c>
      <c r="C73">
        <v>72</v>
      </c>
      <c r="D73">
        <v>667302.80000000005</v>
      </c>
      <c r="E73">
        <v>1129004.52</v>
      </c>
      <c r="F73">
        <v>490.52</v>
      </c>
      <c r="G73">
        <v>3</v>
      </c>
    </row>
    <row r="74" spans="1:7">
      <c r="A74">
        <v>0</v>
      </c>
      <c r="B74">
        <v>0</v>
      </c>
      <c r="C74">
        <v>73</v>
      </c>
      <c r="D74">
        <v>667307.42000000004</v>
      </c>
      <c r="E74">
        <v>1128994.9099999999</v>
      </c>
      <c r="F74">
        <v>490.75</v>
      </c>
      <c r="G74">
        <v>3</v>
      </c>
    </row>
    <row r="75" spans="1:7">
      <c r="A75">
        <v>0</v>
      </c>
      <c r="B75">
        <v>0</v>
      </c>
      <c r="C75">
        <v>74</v>
      </c>
      <c r="D75">
        <v>667333.98</v>
      </c>
      <c r="E75">
        <v>1128988.5</v>
      </c>
      <c r="F75">
        <v>492.68</v>
      </c>
      <c r="G75">
        <v>3</v>
      </c>
    </row>
    <row r="76" spans="1:7">
      <c r="A76">
        <v>0</v>
      </c>
      <c r="B76">
        <v>0</v>
      </c>
      <c r="C76">
        <v>75</v>
      </c>
      <c r="D76">
        <v>667335.07999999996</v>
      </c>
      <c r="E76">
        <v>1128987.95</v>
      </c>
      <c r="F76">
        <v>492.79</v>
      </c>
      <c r="G76">
        <v>3</v>
      </c>
    </row>
    <row r="77" spans="1:7">
      <c r="A77">
        <v>0</v>
      </c>
      <c r="B77">
        <v>0</v>
      </c>
      <c r="C77">
        <v>76</v>
      </c>
      <c r="D77">
        <v>667335.69999999995</v>
      </c>
      <c r="E77">
        <v>1128987.1200000001</v>
      </c>
      <c r="F77">
        <v>492.8</v>
      </c>
      <c r="G77">
        <v>3</v>
      </c>
    </row>
    <row r="78" spans="1:7">
      <c r="A78">
        <v>0</v>
      </c>
      <c r="B78">
        <v>0</v>
      </c>
      <c r="C78">
        <v>77</v>
      </c>
      <c r="D78">
        <v>667335.88</v>
      </c>
      <c r="E78">
        <v>1128986.02</v>
      </c>
      <c r="F78">
        <v>492.82</v>
      </c>
      <c r="G78">
        <v>3</v>
      </c>
    </row>
    <row r="79" spans="1:7">
      <c r="A79">
        <v>0</v>
      </c>
      <c r="B79">
        <v>0</v>
      </c>
      <c r="C79">
        <v>78</v>
      </c>
      <c r="D79">
        <v>667336.01</v>
      </c>
      <c r="E79">
        <v>1128994.5</v>
      </c>
      <c r="F79">
        <v>492.59</v>
      </c>
      <c r="G79">
        <v>3</v>
      </c>
    </row>
    <row r="80" spans="1:7">
      <c r="A80">
        <v>0</v>
      </c>
      <c r="B80">
        <v>0</v>
      </c>
      <c r="C80">
        <v>79</v>
      </c>
      <c r="D80">
        <v>667337.72</v>
      </c>
      <c r="E80">
        <v>1128994.49</v>
      </c>
      <c r="F80">
        <v>492.61</v>
      </c>
      <c r="G80">
        <v>3</v>
      </c>
    </row>
    <row r="81" spans="1:7">
      <c r="A81">
        <v>0</v>
      </c>
      <c r="B81">
        <v>0</v>
      </c>
      <c r="C81">
        <v>80</v>
      </c>
      <c r="D81">
        <v>667342.54</v>
      </c>
      <c r="E81">
        <v>1129002.5900000001</v>
      </c>
      <c r="F81">
        <v>492.36</v>
      </c>
      <c r="G81">
        <v>3</v>
      </c>
    </row>
    <row r="82" spans="1:7">
      <c r="A82">
        <v>0</v>
      </c>
      <c r="B82">
        <v>0</v>
      </c>
      <c r="C82">
        <v>81</v>
      </c>
      <c r="D82">
        <v>667342.85</v>
      </c>
      <c r="E82">
        <v>1129001.6100000001</v>
      </c>
      <c r="F82">
        <v>492.42</v>
      </c>
      <c r="G82">
        <v>3</v>
      </c>
    </row>
    <row r="83" spans="1:7">
      <c r="A83">
        <v>0</v>
      </c>
      <c r="B83">
        <v>0</v>
      </c>
      <c r="C83">
        <v>82</v>
      </c>
      <c r="D83">
        <v>667343</v>
      </c>
      <c r="E83">
        <v>1129000.72</v>
      </c>
      <c r="F83">
        <v>492.48</v>
      </c>
      <c r="G83">
        <v>3</v>
      </c>
    </row>
    <row r="84" spans="1:7">
      <c r="A84">
        <v>0</v>
      </c>
      <c r="B84">
        <v>0</v>
      </c>
      <c r="C84">
        <v>83</v>
      </c>
      <c r="D84">
        <v>667346.84</v>
      </c>
      <c r="E84">
        <v>1129010.07</v>
      </c>
      <c r="F84">
        <v>492.32</v>
      </c>
      <c r="G84">
        <v>3</v>
      </c>
    </row>
    <row r="85" spans="1:7">
      <c r="A85">
        <v>0</v>
      </c>
      <c r="B85">
        <v>0</v>
      </c>
      <c r="C85">
        <v>84</v>
      </c>
      <c r="D85">
        <v>667358.9</v>
      </c>
      <c r="E85">
        <v>1129009.1399999999</v>
      </c>
      <c r="F85">
        <v>492.67</v>
      </c>
      <c r="G85">
        <v>3</v>
      </c>
    </row>
    <row r="86" spans="1:7">
      <c r="A86">
        <v>0</v>
      </c>
      <c r="B86">
        <v>0</v>
      </c>
      <c r="C86">
        <v>85</v>
      </c>
      <c r="D86">
        <v>667350.57999999996</v>
      </c>
      <c r="E86">
        <v>1129010.3700000001</v>
      </c>
      <c r="F86">
        <v>492.42</v>
      </c>
      <c r="G86">
        <v>3</v>
      </c>
    </row>
    <row r="87" spans="1:7">
      <c r="A87">
        <v>0</v>
      </c>
      <c r="B87">
        <v>0</v>
      </c>
      <c r="C87">
        <v>86</v>
      </c>
      <c r="D87">
        <v>667342.53</v>
      </c>
      <c r="E87">
        <v>1129002.6499999999</v>
      </c>
      <c r="F87">
        <v>492.34</v>
      </c>
      <c r="G87">
        <v>3</v>
      </c>
    </row>
    <row r="88" spans="1:7">
      <c r="A88">
        <v>0</v>
      </c>
      <c r="B88">
        <v>0</v>
      </c>
      <c r="C88">
        <v>87</v>
      </c>
      <c r="D88">
        <v>667341.68999999994</v>
      </c>
      <c r="E88">
        <v>1129005.4099999999</v>
      </c>
      <c r="F88">
        <v>492.16</v>
      </c>
      <c r="G88">
        <v>3</v>
      </c>
    </row>
    <row r="89" spans="1:7">
      <c r="A89">
        <v>0</v>
      </c>
      <c r="B89">
        <v>0</v>
      </c>
      <c r="C89">
        <v>88</v>
      </c>
      <c r="D89">
        <v>667339.84</v>
      </c>
      <c r="E89">
        <v>1129007.93</v>
      </c>
      <c r="F89">
        <v>491.96</v>
      </c>
      <c r="G89">
        <v>3</v>
      </c>
    </row>
    <row r="90" spans="1:7">
      <c r="A90">
        <v>0</v>
      </c>
      <c r="B90">
        <v>0</v>
      </c>
      <c r="C90">
        <v>89</v>
      </c>
      <c r="D90">
        <v>667337.18000000005</v>
      </c>
      <c r="E90">
        <v>1129009.75</v>
      </c>
      <c r="F90">
        <v>491.67</v>
      </c>
      <c r="G90">
        <v>3</v>
      </c>
    </row>
    <row r="91" spans="1:7">
      <c r="A91">
        <v>0</v>
      </c>
      <c r="B91">
        <v>0</v>
      </c>
      <c r="C91">
        <v>90</v>
      </c>
      <c r="D91">
        <v>667334</v>
      </c>
      <c r="E91">
        <v>1129010.9099999999</v>
      </c>
      <c r="F91">
        <v>491.44</v>
      </c>
      <c r="G91">
        <v>3</v>
      </c>
    </row>
    <row r="92" spans="1:7">
      <c r="A92">
        <v>0</v>
      </c>
      <c r="B92">
        <v>0</v>
      </c>
      <c r="C92">
        <v>91</v>
      </c>
      <c r="D92">
        <v>667329.87</v>
      </c>
      <c r="E92">
        <v>1129009.6299999999</v>
      </c>
      <c r="F92">
        <v>491.2</v>
      </c>
      <c r="G92">
        <v>3</v>
      </c>
    </row>
    <row r="93" spans="1:7">
      <c r="A93">
        <v>0</v>
      </c>
      <c r="B93">
        <v>0</v>
      </c>
      <c r="C93">
        <v>92</v>
      </c>
      <c r="D93">
        <v>667325.21</v>
      </c>
      <c r="E93">
        <v>1129004.18</v>
      </c>
      <c r="F93">
        <v>491.19</v>
      </c>
      <c r="G93">
        <v>3</v>
      </c>
    </row>
    <row r="94" spans="1:7">
      <c r="A94">
        <v>0</v>
      </c>
      <c r="B94">
        <v>0</v>
      </c>
      <c r="C94">
        <v>93</v>
      </c>
      <c r="D94">
        <v>667323.47</v>
      </c>
      <c r="E94">
        <v>1129000.71</v>
      </c>
      <c r="F94">
        <v>491.22</v>
      </c>
      <c r="G94">
        <v>3</v>
      </c>
    </row>
    <row r="95" spans="1:7">
      <c r="A95">
        <v>0</v>
      </c>
      <c r="B95">
        <v>0</v>
      </c>
      <c r="C95">
        <v>94</v>
      </c>
      <c r="D95">
        <v>667323.32999999996</v>
      </c>
      <c r="E95">
        <v>1128998.51</v>
      </c>
      <c r="F95">
        <v>491.33</v>
      </c>
      <c r="G95">
        <v>3</v>
      </c>
    </row>
    <row r="96" spans="1:7">
      <c r="A96">
        <v>0</v>
      </c>
      <c r="B96">
        <v>0</v>
      </c>
      <c r="C96">
        <v>95</v>
      </c>
      <c r="D96">
        <v>667325.57999999996</v>
      </c>
      <c r="E96">
        <v>1128997.3899999999</v>
      </c>
      <c r="F96">
        <v>491.62</v>
      </c>
      <c r="G96">
        <v>3</v>
      </c>
    </row>
    <row r="97" spans="1:7">
      <c r="A97">
        <v>0</v>
      </c>
      <c r="B97">
        <v>0</v>
      </c>
      <c r="C97">
        <v>96</v>
      </c>
      <c r="D97">
        <v>667328.62</v>
      </c>
      <c r="E97">
        <v>1128996.31</v>
      </c>
      <c r="F97">
        <v>492.15</v>
      </c>
      <c r="G97">
        <v>3</v>
      </c>
    </row>
    <row r="98" spans="1:7">
      <c r="A98">
        <v>0</v>
      </c>
      <c r="B98">
        <v>0</v>
      </c>
      <c r="C98">
        <v>97</v>
      </c>
      <c r="D98">
        <v>667332.09</v>
      </c>
      <c r="E98">
        <v>1128995.06</v>
      </c>
      <c r="F98">
        <v>492.43</v>
      </c>
      <c r="G98">
        <v>3</v>
      </c>
    </row>
    <row r="99" spans="1:7">
      <c r="A99">
        <v>0</v>
      </c>
      <c r="B99">
        <v>0</v>
      </c>
      <c r="C99">
        <v>98</v>
      </c>
      <c r="D99">
        <v>667332.12</v>
      </c>
      <c r="E99">
        <v>1128996.54</v>
      </c>
      <c r="F99">
        <v>492.52</v>
      </c>
      <c r="G99">
        <v>3</v>
      </c>
    </row>
    <row r="100" spans="1:7">
      <c r="A100">
        <v>0</v>
      </c>
      <c r="B100">
        <v>0</v>
      </c>
      <c r="C100">
        <v>99</v>
      </c>
      <c r="D100">
        <v>667329.59</v>
      </c>
      <c r="E100">
        <v>1128998.31</v>
      </c>
      <c r="F100">
        <v>492.55</v>
      </c>
      <c r="G100">
        <v>3</v>
      </c>
    </row>
    <row r="101" spans="1:7">
      <c r="A101">
        <v>0</v>
      </c>
      <c r="B101">
        <v>0</v>
      </c>
      <c r="C101">
        <v>100</v>
      </c>
      <c r="D101">
        <v>667329.28000000003</v>
      </c>
      <c r="E101">
        <v>1128996.8400000001</v>
      </c>
      <c r="F101">
        <v>492.39</v>
      </c>
      <c r="G101">
        <v>3</v>
      </c>
    </row>
    <row r="102" spans="1:7">
      <c r="A102">
        <v>0</v>
      </c>
      <c r="B102">
        <v>0</v>
      </c>
      <c r="C102">
        <v>101</v>
      </c>
      <c r="D102">
        <v>667327.1</v>
      </c>
      <c r="E102">
        <v>1128997.78</v>
      </c>
      <c r="F102">
        <v>492.26</v>
      </c>
      <c r="G102">
        <v>3</v>
      </c>
    </row>
    <row r="103" spans="1:7">
      <c r="A103">
        <v>0</v>
      </c>
      <c r="B103">
        <v>0</v>
      </c>
      <c r="C103">
        <v>102</v>
      </c>
      <c r="D103">
        <v>667325.31999999995</v>
      </c>
      <c r="E103">
        <v>1128999.18</v>
      </c>
      <c r="F103">
        <v>492.42</v>
      </c>
      <c r="G103">
        <v>3</v>
      </c>
    </row>
    <row r="104" spans="1:7">
      <c r="A104">
        <v>0</v>
      </c>
      <c r="B104">
        <v>0</v>
      </c>
      <c r="C104">
        <v>103</v>
      </c>
      <c r="D104">
        <v>667326.31000000006</v>
      </c>
      <c r="E104">
        <v>1129000.48</v>
      </c>
      <c r="F104">
        <v>492.52</v>
      </c>
      <c r="G104">
        <v>3</v>
      </c>
    </row>
    <row r="105" spans="1:7">
      <c r="A105">
        <v>0</v>
      </c>
      <c r="B105">
        <v>0</v>
      </c>
      <c r="C105">
        <v>107</v>
      </c>
      <c r="D105">
        <v>667332.77</v>
      </c>
      <c r="E105">
        <v>1129002.81</v>
      </c>
      <c r="F105">
        <v>492.55</v>
      </c>
      <c r="G105">
        <v>3</v>
      </c>
    </row>
    <row r="106" spans="1:7">
      <c r="A106">
        <v>0</v>
      </c>
      <c r="B106">
        <v>0</v>
      </c>
      <c r="C106">
        <v>108</v>
      </c>
      <c r="D106">
        <v>667330.37</v>
      </c>
      <c r="E106">
        <v>1129006.33</v>
      </c>
      <c r="F106">
        <v>492.36</v>
      </c>
      <c r="G106">
        <v>3</v>
      </c>
    </row>
    <row r="107" spans="1:7">
      <c r="A107">
        <v>0</v>
      </c>
      <c r="B107">
        <v>0</v>
      </c>
      <c r="C107">
        <v>109</v>
      </c>
      <c r="D107">
        <v>667331.77</v>
      </c>
      <c r="E107">
        <v>1129006.8</v>
      </c>
      <c r="F107">
        <v>492.33</v>
      </c>
      <c r="G107">
        <v>3</v>
      </c>
    </row>
    <row r="108" spans="1:7">
      <c r="A108">
        <v>0</v>
      </c>
      <c r="B108">
        <v>0</v>
      </c>
      <c r="C108">
        <v>110</v>
      </c>
      <c r="D108">
        <v>667334.91</v>
      </c>
      <c r="E108">
        <v>1129007.6000000001</v>
      </c>
      <c r="F108">
        <v>492.46</v>
      </c>
      <c r="G108">
        <v>3</v>
      </c>
    </row>
    <row r="109" spans="1:7">
      <c r="A109">
        <v>0</v>
      </c>
      <c r="B109">
        <v>0</v>
      </c>
      <c r="C109">
        <v>111</v>
      </c>
      <c r="D109">
        <v>667336.12</v>
      </c>
      <c r="E109">
        <v>1129007.31</v>
      </c>
      <c r="F109">
        <v>492.64</v>
      </c>
      <c r="G109">
        <v>3</v>
      </c>
    </row>
    <row r="110" spans="1:7">
      <c r="A110">
        <v>0</v>
      </c>
      <c r="B110">
        <v>0</v>
      </c>
      <c r="C110">
        <v>113</v>
      </c>
      <c r="D110">
        <v>667269.75</v>
      </c>
      <c r="E110">
        <v>1128996.3999999999</v>
      </c>
      <c r="F110">
        <v>490.86</v>
      </c>
      <c r="G110">
        <v>3</v>
      </c>
    </row>
    <row r="111" spans="1:7">
      <c r="A111">
        <v>0</v>
      </c>
      <c r="B111">
        <v>0</v>
      </c>
      <c r="C111">
        <v>114</v>
      </c>
      <c r="D111">
        <v>667281.31000000006</v>
      </c>
      <c r="E111">
        <v>1128996.3799999999</v>
      </c>
      <c r="F111">
        <v>490.71</v>
      </c>
      <c r="G111">
        <v>3</v>
      </c>
    </row>
    <row r="112" spans="1:7">
      <c r="A112">
        <v>0</v>
      </c>
      <c r="B112">
        <v>0</v>
      </c>
      <c r="C112">
        <v>115</v>
      </c>
      <c r="D112">
        <v>667295.32999999996</v>
      </c>
      <c r="E112">
        <v>1129002.03</v>
      </c>
      <c r="F112">
        <v>490.53</v>
      </c>
      <c r="G112">
        <v>3</v>
      </c>
    </row>
    <row r="113" spans="1:7">
      <c r="A113">
        <v>0</v>
      </c>
      <c r="B113">
        <v>0</v>
      </c>
      <c r="C113">
        <v>116</v>
      </c>
      <c r="D113">
        <v>667321.64</v>
      </c>
      <c r="E113">
        <v>1128994.8600000001</v>
      </c>
      <c r="F113">
        <v>491.24</v>
      </c>
      <c r="G113">
        <v>3</v>
      </c>
    </row>
    <row r="114" spans="1:7">
      <c r="A114">
        <v>0</v>
      </c>
      <c r="B114">
        <v>0</v>
      </c>
      <c r="C114">
        <v>118</v>
      </c>
      <c r="D114">
        <v>667088.38</v>
      </c>
      <c r="E114">
        <v>1129016.92</v>
      </c>
      <c r="F114">
        <v>486.87</v>
      </c>
      <c r="G114">
        <v>3</v>
      </c>
    </row>
    <row r="115" spans="1:7">
      <c r="A115">
        <v>0</v>
      </c>
      <c r="B115">
        <v>0</v>
      </c>
      <c r="C115">
        <v>119</v>
      </c>
      <c r="D115">
        <v>667102.51</v>
      </c>
      <c r="E115">
        <v>1129045.51</v>
      </c>
      <c r="F115">
        <v>484.99</v>
      </c>
      <c r="G115">
        <v>3</v>
      </c>
    </row>
    <row r="116" spans="1:7">
      <c r="A116">
        <v>0</v>
      </c>
      <c r="B116">
        <v>0</v>
      </c>
      <c r="C116">
        <v>120</v>
      </c>
      <c r="D116">
        <v>667106.55000000005</v>
      </c>
      <c r="E116">
        <v>1129001.06</v>
      </c>
      <c r="F116">
        <v>488.38</v>
      </c>
      <c r="G116">
        <v>3</v>
      </c>
    </row>
    <row r="117" spans="1:7">
      <c r="A117">
        <v>0</v>
      </c>
      <c r="B117">
        <v>0</v>
      </c>
      <c r="C117">
        <v>121</v>
      </c>
      <c r="D117">
        <v>667184.47</v>
      </c>
      <c r="E117">
        <v>1128943.69</v>
      </c>
      <c r="F117">
        <v>493.78</v>
      </c>
      <c r="G117">
        <v>3</v>
      </c>
    </row>
    <row r="118" spans="1:7">
      <c r="A118">
        <v>0</v>
      </c>
      <c r="B118">
        <v>0</v>
      </c>
      <c r="C118">
        <v>122</v>
      </c>
      <c r="D118">
        <v>667197.17000000004</v>
      </c>
      <c r="E118">
        <v>1129039.8899999999</v>
      </c>
      <c r="F118">
        <v>488.16</v>
      </c>
      <c r="G118">
        <v>3</v>
      </c>
    </row>
    <row r="119" spans="1:7">
      <c r="A119">
        <v>0</v>
      </c>
      <c r="B119">
        <v>0</v>
      </c>
      <c r="C119">
        <v>123</v>
      </c>
      <c r="D119">
        <v>667175.25</v>
      </c>
      <c r="E119">
        <v>1129036.03</v>
      </c>
      <c r="F119">
        <v>494.15</v>
      </c>
      <c r="G119">
        <v>3</v>
      </c>
    </row>
    <row r="120" spans="1:7">
      <c r="A120">
        <v>0</v>
      </c>
      <c r="B120">
        <v>0</v>
      </c>
      <c r="C120">
        <v>124</v>
      </c>
      <c r="D120">
        <v>667129.68999999994</v>
      </c>
      <c r="E120">
        <v>1129033.1000000001</v>
      </c>
      <c r="F120">
        <v>486.62</v>
      </c>
      <c r="G120">
        <v>3</v>
      </c>
    </row>
    <row r="121" spans="1:7">
      <c r="A121">
        <v>0</v>
      </c>
      <c r="B121">
        <v>0</v>
      </c>
      <c r="C121">
        <v>125</v>
      </c>
      <c r="D121">
        <v>667144.17000000004</v>
      </c>
      <c r="E121">
        <v>1129029.6599999999</v>
      </c>
      <c r="F121">
        <v>487.09</v>
      </c>
      <c r="G121">
        <v>3</v>
      </c>
    </row>
    <row r="122" spans="1:7">
      <c r="A122">
        <v>0</v>
      </c>
      <c r="B122">
        <v>0</v>
      </c>
      <c r="C122">
        <v>201</v>
      </c>
      <c r="D122">
        <v>667268.11</v>
      </c>
      <c r="E122">
        <v>1128981.46</v>
      </c>
      <c r="F122">
        <v>491.6</v>
      </c>
      <c r="G122">
        <v>3</v>
      </c>
    </row>
    <row r="123" spans="1:7">
      <c r="A123">
        <v>0</v>
      </c>
      <c r="B123">
        <v>0</v>
      </c>
      <c r="C123">
        <v>202</v>
      </c>
      <c r="D123">
        <v>667288.59</v>
      </c>
      <c r="E123">
        <v>1128980.1599999999</v>
      </c>
      <c r="F123">
        <v>491.57</v>
      </c>
      <c r="G123">
        <v>3</v>
      </c>
    </row>
    <row r="124" spans="1:7">
      <c r="A124">
        <v>0</v>
      </c>
      <c r="B124">
        <v>0</v>
      </c>
      <c r="C124">
        <v>203</v>
      </c>
      <c r="D124">
        <v>667307.07999999996</v>
      </c>
      <c r="E124">
        <v>1128978.94</v>
      </c>
      <c r="F124">
        <v>491.12</v>
      </c>
      <c r="G124">
        <v>3</v>
      </c>
    </row>
    <row r="125" spans="1:7">
      <c r="A125">
        <v>0</v>
      </c>
      <c r="B125">
        <v>0</v>
      </c>
      <c r="C125">
        <v>204</v>
      </c>
      <c r="D125">
        <v>667319.4</v>
      </c>
      <c r="E125">
        <v>1128979.29</v>
      </c>
      <c r="F125">
        <v>491.78</v>
      </c>
      <c r="G125">
        <v>3</v>
      </c>
    </row>
    <row r="126" spans="1:7">
      <c r="A126">
        <v>0</v>
      </c>
      <c r="B126">
        <v>0</v>
      </c>
      <c r="C126">
        <v>205</v>
      </c>
      <c r="D126">
        <v>667073.31999999995</v>
      </c>
      <c r="E126">
        <v>1129037.83</v>
      </c>
      <c r="F126">
        <v>484.62</v>
      </c>
      <c r="G126">
        <v>3</v>
      </c>
    </row>
    <row r="127" spans="1:7">
      <c r="A127">
        <v>0</v>
      </c>
      <c r="B127">
        <v>0</v>
      </c>
      <c r="C127">
        <v>4001</v>
      </c>
      <c r="D127">
        <v>667265.19999999995</v>
      </c>
      <c r="E127">
        <v>1129016.83</v>
      </c>
      <c r="F127">
        <v>490.07</v>
      </c>
      <c r="G127">
        <v>3</v>
      </c>
    </row>
    <row r="128" spans="1:7">
      <c r="A128">
        <v>0</v>
      </c>
      <c r="B128">
        <v>0</v>
      </c>
      <c r="C128">
        <v>4002</v>
      </c>
      <c r="D128">
        <v>667333.99</v>
      </c>
      <c r="E128">
        <v>1128988.43</v>
      </c>
      <c r="F128">
        <v>492.89</v>
      </c>
      <c r="G128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1</vt:i4>
      </vt:variant>
    </vt:vector>
  </HeadingPairs>
  <TitlesOfParts>
    <vt:vector size="9" baseType="lpstr">
      <vt:lpstr>dms</vt:lpstr>
      <vt:lpstr>deg</vt:lpstr>
      <vt:lpstr>WGS84 to UTM</vt:lpstr>
      <vt:lpstr>zUTM</vt:lpstr>
      <vt:lpstr>zS42</vt:lpstr>
      <vt:lpstr>zJTSK</vt:lpstr>
      <vt:lpstr>skryty</vt:lpstr>
      <vt:lpstr>hrdv</vt:lpstr>
      <vt:lpstr>hrdv!seznam_souřadnic_v_textovém_tvaru</vt:lpstr>
    </vt:vector>
  </TitlesOfParts>
  <Company>holo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Brutus</dc:creator>
  <cp:lastModifiedBy>golf</cp:lastModifiedBy>
  <dcterms:created xsi:type="dcterms:W3CDTF">2003-11-29T14:00:01Z</dcterms:created>
  <dcterms:modified xsi:type="dcterms:W3CDTF">2012-05-22T20:57:07Z</dcterms:modified>
</cp:coreProperties>
</file>