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mpl1-Nor" sheetId="1" r:id="rId1"/>
    <sheet name="Impl1在各种情况下" sheetId="2" r:id="rId2"/>
    <sheet name="Sheet3" sheetId="3" r:id="rId3"/>
  </sheets>
  <definedNames>
    <definedName name="表1">'Impl1-Nor'!$A$2:$F$11</definedName>
  </definedNames>
  <calcPr calcId="144525"/>
</workbook>
</file>

<file path=xl/calcChain.xml><?xml version="1.0" encoding="utf-8"?>
<calcChain xmlns="http://schemas.openxmlformats.org/spreadsheetml/2006/main">
  <c r="AA44" i="1" l="1"/>
  <c r="Z44" i="1"/>
  <c r="Y44" i="1"/>
  <c r="X44" i="1"/>
  <c r="W44" i="1"/>
  <c r="V44" i="1"/>
  <c r="AA30" i="1"/>
  <c r="Z30" i="1"/>
  <c r="Y30" i="1"/>
  <c r="X30" i="1"/>
  <c r="W30" i="1"/>
  <c r="V30" i="1"/>
  <c r="AA12" i="1"/>
  <c r="Z12" i="1"/>
  <c r="Y12" i="1"/>
  <c r="X12" i="1"/>
  <c r="W12" i="1"/>
  <c r="V12" i="1"/>
  <c r="T44" i="1"/>
  <c r="S44" i="1"/>
  <c r="R44" i="1"/>
  <c r="Q44" i="1"/>
  <c r="P44" i="1"/>
  <c r="O44" i="1"/>
  <c r="M72" i="1"/>
  <c r="L72" i="1"/>
  <c r="K72" i="1"/>
  <c r="J72" i="1"/>
  <c r="I72" i="1"/>
  <c r="H72" i="1"/>
  <c r="M58" i="1"/>
  <c r="L58" i="1"/>
  <c r="K58" i="1"/>
  <c r="J58" i="1"/>
  <c r="I58" i="1"/>
  <c r="H58" i="1"/>
  <c r="T30" i="1"/>
  <c r="S30" i="1"/>
  <c r="R30" i="1"/>
  <c r="Q30" i="1"/>
  <c r="P30" i="1"/>
  <c r="O30" i="1"/>
  <c r="M44" i="1"/>
  <c r="L44" i="1"/>
  <c r="K44" i="1"/>
  <c r="J44" i="1"/>
  <c r="I44" i="1"/>
  <c r="H44" i="1"/>
  <c r="M30" i="1"/>
  <c r="L30" i="1"/>
  <c r="K30" i="1"/>
  <c r="J30" i="1"/>
  <c r="I30" i="1"/>
  <c r="H30" i="1"/>
  <c r="T12" i="1"/>
  <c r="S12" i="1"/>
  <c r="R12" i="1"/>
  <c r="Q12" i="1"/>
  <c r="P12" i="1"/>
  <c r="O12" i="1"/>
  <c r="AA12" i="2"/>
  <c r="Z12" i="2"/>
  <c r="Y12" i="2"/>
  <c r="X12" i="2"/>
  <c r="W12" i="2"/>
  <c r="V12" i="2"/>
  <c r="T12" i="2"/>
  <c r="S12" i="2"/>
  <c r="R12" i="2"/>
  <c r="Q12" i="2"/>
  <c r="P12" i="2"/>
  <c r="O12" i="2"/>
  <c r="M12" i="2"/>
  <c r="L12" i="2"/>
  <c r="K12" i="2"/>
  <c r="J12" i="2"/>
  <c r="I12" i="2"/>
  <c r="H12" i="2"/>
  <c r="F12" i="2"/>
  <c r="J17" i="2" s="1"/>
  <c r="E12" i="2"/>
  <c r="I17" i="2" s="1"/>
  <c r="D12" i="2"/>
  <c r="H17" i="2" s="1"/>
  <c r="C12" i="2"/>
  <c r="G17" i="2" s="1"/>
  <c r="B12" i="2"/>
  <c r="F17" i="2" s="1"/>
  <c r="A12" i="2"/>
  <c r="E17" i="2" s="1"/>
  <c r="K17" i="2" s="1"/>
  <c r="I12" i="1"/>
  <c r="J12" i="1"/>
  <c r="K12" i="1"/>
  <c r="L12" i="1"/>
  <c r="M12" i="1"/>
  <c r="H12" i="1"/>
  <c r="B12" i="1"/>
  <c r="F17" i="1" s="1"/>
  <c r="C12" i="1"/>
  <c r="G17" i="1" s="1"/>
  <c r="D12" i="1"/>
  <c r="H17" i="1" s="1"/>
  <c r="E12" i="1"/>
  <c r="I17" i="1" s="1"/>
  <c r="F12" i="1"/>
  <c r="J17" i="1" s="1"/>
  <c r="A12" i="1"/>
  <c r="E17" i="1" s="1"/>
  <c r="K17" i="1" l="1"/>
</calcChain>
</file>

<file path=xl/sharedStrings.xml><?xml version="1.0" encoding="utf-8"?>
<sst xmlns="http://schemas.openxmlformats.org/spreadsheetml/2006/main" count="113" uniqueCount="22">
  <si>
    <t>enqueue</t>
    <phoneticPr fontId="1" type="noConversion"/>
  </si>
  <si>
    <t>dequeue</t>
    <phoneticPr fontId="1" type="noConversion"/>
  </si>
  <si>
    <t>size</t>
    <phoneticPr fontId="1" type="noConversion"/>
  </si>
  <si>
    <t>max</t>
    <phoneticPr fontId="1" type="noConversion"/>
  </si>
  <si>
    <t>min</t>
    <phoneticPr fontId="1" type="noConversion"/>
  </si>
  <si>
    <t>median</t>
    <phoneticPr fontId="1" type="noConversion"/>
  </si>
  <si>
    <t>大于3就表示左边的好</t>
    <phoneticPr fontId="1" type="noConversion"/>
  </si>
  <si>
    <t>test_case=10w</t>
    <phoneticPr fontId="1" type="noConversion"/>
  </si>
  <si>
    <t>test_case=1000</t>
    <phoneticPr fontId="1" type="noConversion"/>
  </si>
  <si>
    <t>这都是Impl1的结果</t>
    <phoneticPr fontId="1" type="noConversion"/>
  </si>
  <si>
    <t>Impl1</t>
    <phoneticPr fontId="1" type="noConversion"/>
  </si>
  <si>
    <t>ArrayList</t>
    <phoneticPr fontId="1" type="noConversion"/>
  </si>
  <si>
    <t>ZuoArrayList Without range check</t>
    <phoneticPr fontId="1" type="noConversion"/>
  </si>
  <si>
    <t>ZuoArrayList With range check</t>
    <phoneticPr fontId="1" type="noConversion"/>
  </si>
  <si>
    <t>Nor ZuoArrayList</t>
    <phoneticPr fontId="1" type="noConversion"/>
  </si>
  <si>
    <t>ArrayList</t>
    <phoneticPr fontId="1" type="noConversion"/>
  </si>
  <si>
    <t>Impl2 case=10</t>
    <phoneticPr fontId="1" type="noConversion"/>
  </si>
  <si>
    <t>Impl2 case=50w</t>
    <phoneticPr fontId="1" type="noConversion"/>
  </si>
  <si>
    <t>Impl2 test_case=10w</t>
    <phoneticPr fontId="1" type="noConversion"/>
  </si>
  <si>
    <t>Impl3 test_case=10w</t>
    <phoneticPr fontId="1" type="noConversion"/>
  </si>
  <si>
    <t>Impl3 case=10</t>
    <phoneticPr fontId="1" type="noConversion"/>
  </si>
  <si>
    <t>Impl3 case=50w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</si>
</sst>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_2" displayName="表_2" ref="A1:F11" totalsRowShown="0">
  <autoFilter ref="A1:F11"/>
  <tableColumns count="6">
    <tableColumn id="1" name="enqueue"/>
    <tableColumn id="2" name="dequeue"/>
    <tableColumn id="3" name="size"/>
    <tableColumn id="4" name="max"/>
    <tableColumn id="5" name="min"/>
    <tableColumn id="6" name="media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_2_3" displayName="表_2_3" ref="H1:M12" totalsRowCount="1">
  <autoFilter ref="H1:M12"/>
  <tableColumns count="6">
    <tableColumn id="1" name="enqueue" totalsRowFunction="custom">
      <totalsRowFormula>(SUM(H2:H11)-MAX(H2:H11)-MIN(H2:H11))/(ROWS(H2:H11)-2)</totalsRowFormula>
    </tableColumn>
    <tableColumn id="2" name="dequeue" totalsRowFunction="custom">
      <totalsRowFormula>(SUM(I2:I11)-MAX(I2:I11)-MIN(I2:I11))/(ROWS(I2:I11)-2)</totalsRowFormula>
    </tableColumn>
    <tableColumn id="3" name="size" totalsRowFunction="custom">
      <totalsRowFormula>(SUM(J2:J11)-MAX(J2:J11)-MIN(J2:J11))/(ROWS(J2:J11)-2)</totalsRowFormula>
    </tableColumn>
    <tableColumn id="4" name="max" totalsRowFunction="custom">
      <totalsRowFormula>(SUM(K2:K11)-MAX(K2:K11)-MIN(K2:K11))/(ROWS(K2:K11)-2)</totalsRowFormula>
    </tableColumn>
    <tableColumn id="5" name="min" totalsRowFunction="custom">
      <totalsRowFormula>(SUM(L2:L11)-MAX(L2:L11)-MIN(L2:L11))/(ROWS(L2:L11)-2)</totalsRowFormula>
    </tableColumn>
    <tableColumn id="6" name="median" totalsRowFunction="custom">
      <totalsRowFormula>(SUM(M2:M11)-MAX(M2:M11)-MIN(M2:M11))/(ROWS(M2:M11)-2)</totalsRow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表_2_38" displayName="表_2_38" ref="O1:T12" totalsRowCount="1">
  <autoFilter ref="O1:T11"/>
  <tableColumns count="6">
    <tableColumn id="1" name="enqueue" totalsRowFunction="custom">
      <totalsRowFormula>(SUM(O2:O11)-MAX(O2:O11)-MIN(O2:O11))/(ROWS(O2:O11)-2)</totalsRowFormula>
    </tableColumn>
    <tableColumn id="2" name="dequeue" totalsRowFunction="custom">
      <totalsRowFormula>(SUM(P2:P11)-MAX(P2:P11)-MIN(P2:P11))/(ROWS(P2:P11)-2)</totalsRowFormula>
    </tableColumn>
    <tableColumn id="3" name="size" totalsRowFunction="custom">
      <totalsRowFormula>(SUM(Q2:Q11)-MAX(Q2:Q11)-MIN(Q2:Q11))/(ROWS(Q2:Q11)-2)</totalsRowFormula>
    </tableColumn>
    <tableColumn id="4" name="max" totalsRowFunction="custom">
      <totalsRowFormula>(SUM(R2:R11)-MAX(R2:R11)-MIN(R2:R11))/(ROWS(R2:R11)-2)</totalsRowFormula>
    </tableColumn>
    <tableColumn id="5" name="min" totalsRowFunction="custom">
      <totalsRowFormula>(SUM(S2:S11)-MAX(S2:S11)-MIN(S2:S11))/(ROWS(S2:S11)-2)</totalsRowFormula>
    </tableColumn>
    <tableColumn id="6" name="median" totalsRowFunction="custom">
      <totalsRowFormula>(SUM(T2:T11)-MAX(T2:T11)-MIN(T2:T11))/(ROWS(T2:T11)-2)</totalsRow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8" name="表_2_39" displayName="表_2_39" ref="H19:M30" totalsRowCount="1">
  <autoFilter ref="H19:M29"/>
  <tableColumns count="6">
    <tableColumn id="1" name="enqueue" totalsRowFunction="custom">
      <totalsRowFormula>(SUM(H20:H29)-MAX(H20:H29)-MIN(H20:H29))/(ROWS(H20:H29)-2)</totalsRowFormula>
    </tableColumn>
    <tableColumn id="2" name="dequeue" totalsRowFunction="custom">
      <totalsRowFormula>(SUM(I20:I29)-MAX(I20:I29)-MIN(I20:I29))/(ROWS(I20:I29)-2)</totalsRowFormula>
    </tableColumn>
    <tableColumn id="3" name="size" totalsRowFunction="custom">
      <totalsRowFormula>(SUM(J20:J29)-MAX(J20:J29)-MIN(J20:J29))/(ROWS(J20:J29)-2)</totalsRowFormula>
    </tableColumn>
    <tableColumn id="4" name="max" totalsRowFunction="custom">
      <totalsRowFormula>(SUM(K20:K29)-MAX(K20:K29)-MIN(K20:K29))/(ROWS(K20:K29)-2)</totalsRowFormula>
    </tableColumn>
    <tableColumn id="5" name="min" totalsRowFunction="custom">
      <totalsRowFormula>(SUM(L20:L29)-MAX(L20:L29)-MIN(L20:L29))/(ROWS(L20:L29)-2)</totalsRowFormula>
    </tableColumn>
    <tableColumn id="6" name="median" totalsRowFunction="custom">
      <totalsRowFormula>(SUM(M20:M29)-MAX(M20:M29)-MIN(M20:M29))/(ROWS(M20:M29)-2)</totalsRow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9" name="表_2_3910" displayName="表_2_3910" ref="H33:M44" totalsRowCount="1">
  <autoFilter ref="H33:M43"/>
  <tableColumns count="6">
    <tableColumn id="1" name="enqueue" totalsRowFunction="custom">
      <totalsRowFormula>(SUM(H34:H43)-MAX(H34:H43)-MIN(H34:H43))/(ROWS(H34:H43)-2)</totalsRowFormula>
    </tableColumn>
    <tableColumn id="2" name="dequeue" totalsRowFunction="custom">
      <totalsRowFormula>(SUM(I34:I43)-MAX(I34:I43)-MIN(I34:I43))/(ROWS(I34:I43)-2)</totalsRowFormula>
    </tableColumn>
    <tableColumn id="3" name="size" totalsRowFunction="custom">
      <totalsRowFormula>(SUM(J34:J43)-MAX(J34:J43)-MIN(J34:J43))/(ROWS(J34:J43)-2)</totalsRowFormula>
    </tableColumn>
    <tableColumn id="4" name="max" totalsRowFunction="custom">
      <totalsRowFormula>(SUM(K34:K43)-MAX(K34:K43)-MIN(K34:K43))/(ROWS(K34:K43)-2)</totalsRowFormula>
    </tableColumn>
    <tableColumn id="5" name="min" totalsRowFunction="custom">
      <totalsRowFormula>(SUM(L34:L43)-MAX(L34:L43)-MIN(L34:L43))/(ROWS(L34:L43)-2)</totalsRowFormula>
    </tableColumn>
    <tableColumn id="6" name="median" totalsRowFunction="custom">
      <totalsRowFormula>(SUM(M34:M43)-MAX(M34:M43)-MIN(M34:M43))/(ROWS(M34:M43)-2)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11" name="表_2_3812" displayName="表_2_3812" ref="O19:T30" totalsRowCount="1">
  <autoFilter ref="O19:T29"/>
  <tableColumns count="6">
    <tableColumn id="1" name="enqueue" totalsRowFunction="custom">
      <totalsRowFormula>(SUM(O20:O29)-MAX(O20:O29)-MIN(O20:O29))/(ROWS(O20:O29)-2)</totalsRowFormula>
    </tableColumn>
    <tableColumn id="2" name="dequeue" totalsRowFunction="custom">
      <totalsRowFormula>(SUM(P20:P29)-MAX(P20:P29)-MIN(P20:P29))/(ROWS(P20:P29)-2)</totalsRowFormula>
    </tableColumn>
    <tableColumn id="3" name="size" totalsRowFunction="custom">
      <totalsRowFormula>(SUM(Q20:Q29)-MAX(Q20:Q29)-MIN(Q20:Q29))/(ROWS(Q20:Q29)-2)</totalsRowFormula>
    </tableColumn>
    <tableColumn id="4" name="max" totalsRowFunction="custom">
      <totalsRowFormula>(SUM(R20:R29)-MAX(R20:R29)-MIN(R20:R29))/(ROWS(R20:R29)-2)</totalsRowFormula>
    </tableColumn>
    <tableColumn id="5" name="min" totalsRowFunction="custom">
      <totalsRowFormula>(SUM(S20:S29)-MAX(S20:S29)-MIN(S20:S29))/(ROWS(S20:S29)-2)</totalsRowFormula>
    </tableColumn>
    <tableColumn id="6" name="median" totalsRowFunction="custom">
      <totalsRowFormula>(SUM(T20:T29)-MAX(T20:T29)-MIN(T20:T29))/(ROWS(T20:T29)-2)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2" name="表_2_391013" displayName="表_2_391013" ref="H47:M58" totalsRowCount="1">
  <autoFilter ref="H47:M57"/>
  <tableColumns count="6">
    <tableColumn id="1" name="enqueue" totalsRowFunction="custom">
      <totalsRowFormula>(SUM(H48:H57)-MAX(H48:H57)-MIN(H48:H57))/(ROWS(H48:H57)-2)</totalsRowFormula>
    </tableColumn>
    <tableColumn id="2" name="dequeue" totalsRowFunction="custom">
      <totalsRowFormula>(SUM(I48:I57)-MAX(I48:I57)-MIN(I48:I57))/(ROWS(I48:I57)-2)</totalsRowFormula>
    </tableColumn>
    <tableColumn id="3" name="size" totalsRowFunction="custom">
      <totalsRowFormula>(SUM(J48:J57)-MAX(J48:J57)-MIN(J48:J57))/(ROWS(J48:J57)-2)</totalsRowFormula>
    </tableColumn>
    <tableColumn id="4" name="max" totalsRowFunction="custom">
      <totalsRowFormula>(SUM(K48:K57)-MAX(K48:K57)-MIN(K48:K57))/(ROWS(K48:K57)-2)</totalsRowFormula>
    </tableColumn>
    <tableColumn id="5" name="min" totalsRowFunction="custom">
      <totalsRowFormula>(SUM(L48:L57)-MAX(L48:L57)-MIN(L48:L57))/(ROWS(L48:L57)-2)</totalsRowFormula>
    </tableColumn>
    <tableColumn id="6" name="median" totalsRowFunction="custom">
      <totalsRowFormula>(SUM(M48:M57)-MAX(M48:M57)-MIN(M48:M57))/(ROWS(M48:M57)-2)</totalsRow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13" name="表_2_39101314" displayName="表_2_39101314" ref="H61:M72" totalsRowCount="1">
  <autoFilter ref="H61:M71"/>
  <tableColumns count="6">
    <tableColumn id="1" name="enqueue" totalsRowFunction="custom">
      <totalsRowFormula>(SUM(H62:H71)-MAX(H62:H71)-MIN(H62:H71))/(ROWS(H62:H71)-2)</totalsRowFormula>
    </tableColumn>
    <tableColumn id="2" name="dequeue" totalsRowFunction="custom">
      <totalsRowFormula>(SUM(I62:I71)-MAX(I62:I71)-MIN(I62:I71))/(ROWS(I62:I71)-2)</totalsRowFormula>
    </tableColumn>
    <tableColumn id="3" name="size" totalsRowFunction="custom">
      <totalsRowFormula>(SUM(J62:J71)-MAX(J62:J71)-MIN(J62:J71))/(ROWS(J62:J71)-2)</totalsRowFormula>
    </tableColumn>
    <tableColumn id="4" name="max" totalsRowFunction="custom">
      <totalsRowFormula>(SUM(K62:K71)-MAX(K62:K71)-MIN(K62:K71))/(ROWS(K62:K71)-2)</totalsRowFormula>
    </tableColumn>
    <tableColumn id="5" name="min" totalsRowFunction="custom">
      <totalsRowFormula>(SUM(L62:L71)-MAX(L62:L71)-MIN(L62:L71))/(ROWS(L62:L71)-2)</totalsRowFormula>
    </tableColumn>
    <tableColumn id="6" name="median" totalsRowFunction="custom">
      <totalsRowFormula>(SUM(M62:M71)-MAX(M62:M71)-MIN(M62:M71))/(ROWS(M62:M71)-2)</totalsRow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14" name="表_2_381215" displayName="表_2_381215" ref="O33:T44" totalsRowCount="1">
  <autoFilter ref="O33:T43"/>
  <tableColumns count="6">
    <tableColumn id="1" name="enqueue" totalsRowFunction="custom">
      <totalsRowFormula>(SUM(O34:O43)-MAX(O34:O43)-MIN(O34:O43))/(ROWS(O34:O43)-2)</totalsRowFormula>
    </tableColumn>
    <tableColumn id="2" name="dequeue" totalsRowFunction="custom">
      <totalsRowFormula>(SUM(P34:P43)-MAX(P34:P43)-MIN(P34:P43))/(ROWS(P34:P43)-2)</totalsRowFormula>
    </tableColumn>
    <tableColumn id="3" name="size" totalsRowFunction="custom">
      <totalsRowFormula>(SUM(Q34:Q43)-MAX(Q34:Q43)-MIN(Q34:Q43))/(ROWS(Q34:Q43)-2)</totalsRowFormula>
    </tableColumn>
    <tableColumn id="4" name="max" totalsRowFunction="custom">
      <totalsRowFormula>(SUM(R34:R43)-MAX(R34:R43)-MIN(R34:R43))/(ROWS(R34:R43)-2)</totalsRowFormula>
    </tableColumn>
    <tableColumn id="5" name="min" totalsRowFunction="custom">
      <totalsRowFormula>(SUM(S34:S43)-MAX(S34:S43)-MIN(S34:S43))/(ROWS(S34:S43)-2)</totalsRowFormula>
    </tableColumn>
    <tableColumn id="6" name="median" totalsRowFunction="custom">
      <totalsRowFormula>(SUM(T34:T43)-MAX(T34:T43)-MIN(T34:T43))/(ROWS(T34:T43)-2)</totalsRow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5" name="表_2_3816" displayName="表_2_3816" ref="V1:AA12" totalsRowCount="1">
  <autoFilter ref="V1:AA11"/>
  <tableColumns count="6">
    <tableColumn id="1" name="enqueue" totalsRowFunction="custom">
      <totalsRowFormula>(SUM(V2:V11)-MAX(V2:V11)-MIN(V2:V11))/(ROWS(V2:V11)-2)</totalsRowFormula>
    </tableColumn>
    <tableColumn id="2" name="dequeue" totalsRowFunction="custom">
      <totalsRowFormula>(SUM(W2:W11)-MAX(W2:W11)-MIN(W2:W11))/(ROWS(W2:W11)-2)</totalsRowFormula>
    </tableColumn>
    <tableColumn id="3" name="size" totalsRowFunction="custom">
      <totalsRowFormula>(SUM(X2:X11)-MAX(X2:X11)-MIN(X2:X11))/(ROWS(X2:X11)-2)</totalsRowFormula>
    </tableColumn>
    <tableColumn id="4" name="max" totalsRowFunction="custom">
      <totalsRowFormula>(SUM(Y2:Y11)-MAX(Y2:Y11)-MIN(Y2:Y11))/(ROWS(Y2:Y11)-2)</totalsRowFormula>
    </tableColumn>
    <tableColumn id="5" name="min" totalsRowFunction="custom">
      <totalsRowFormula>(SUM(Z2:Z11)-MAX(Z2:Z11)-MIN(Z2:Z11))/(ROWS(Z2:Z11)-2)</totalsRowFormula>
    </tableColumn>
    <tableColumn id="6" name="median" totalsRowFunction="custom">
      <totalsRowFormula>(SUM(AA2:AA11)-MAX(AA2:AA11)-MIN(AA2:AA11))/(ROWS(AA2:AA11)-2)</totalsRow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6" name="表_2_381617" displayName="表_2_381617" ref="V19:AA30" totalsRowCount="1">
  <autoFilter ref="V19:AA29"/>
  <tableColumns count="6">
    <tableColumn id="1" name="enqueue" totalsRowFunction="custom">
      <totalsRowFormula>(SUM(V20:V29)-MAX(V20:V29)-MIN(V20:V29))/(ROWS(V20:V29)-2)</totalsRowFormula>
    </tableColumn>
    <tableColumn id="2" name="dequeue" totalsRowFunction="custom">
      <totalsRowFormula>(SUM(W20:W29)-MAX(W20:W29)-MIN(W20:W29))/(ROWS(W20:W29)-2)</totalsRowFormula>
    </tableColumn>
    <tableColumn id="3" name="size" totalsRowFunction="custom">
      <totalsRowFormula>(SUM(X20:X29)-MAX(X20:X29)-MIN(X20:X29))/(ROWS(X20:X29)-2)</totalsRowFormula>
    </tableColumn>
    <tableColumn id="4" name="max" totalsRowFunction="custom">
      <totalsRowFormula>(SUM(Y20:Y29)-MAX(Y20:Y29)-MIN(Y20:Y29))/(ROWS(Y20:Y29)-2)</totalsRowFormula>
    </tableColumn>
    <tableColumn id="5" name="min" totalsRowFunction="custom">
      <totalsRowFormula>(SUM(Z20:Z29)-MAX(Z20:Z29)-MIN(Z20:Z29))/(ROWS(Z20:Z29)-2)</totalsRowFormula>
    </tableColumn>
    <tableColumn id="6" name="median" totalsRowFunction="custom">
      <totalsRowFormula>(SUM(AA20:AA29)-MAX(AA20:AA29)-MIN(AA20:AA29))/(ROWS(AA20:AA29)-2)</totalsRowFormula>
    </tableColumn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7" name="表_2_381618" displayName="表_2_381618" ref="V33:AA44" totalsRowCount="1">
  <autoFilter ref="V33:AA43"/>
  <tableColumns count="6">
    <tableColumn id="1" name="enqueue" totalsRowFunction="custom">
      <totalsRowFormula>(SUM(V34:V43)-MAX(V34:V43)-MIN(V34:V43))/(ROWS(V34:V43)-2)</totalsRowFormula>
    </tableColumn>
    <tableColumn id="2" name="dequeue" totalsRowFunction="custom">
      <totalsRowFormula>(SUM(W34:W43)-MAX(W34:W43)-MIN(W34:W43))/(ROWS(W34:W43)-2)</totalsRowFormula>
    </tableColumn>
    <tableColumn id="3" name="size" totalsRowFunction="custom">
      <totalsRowFormula>(SUM(X34:X43)-MAX(X34:X43)-MIN(X34:X43))/(ROWS(X34:X43)-2)</totalsRowFormula>
    </tableColumn>
    <tableColumn id="4" name="max" totalsRowFunction="custom">
      <totalsRowFormula>(SUM(Y34:Y43)-MAX(Y34:Y43)-MIN(Y34:Y43))/(ROWS(Y34:Y43)-2)</totalsRowFormula>
    </tableColumn>
    <tableColumn id="5" name="min" totalsRowFunction="custom">
      <totalsRowFormula>(SUM(Z34:Z43)-MAX(Z34:Z43)-MIN(Z34:Z43))/(ROWS(Z34:Z43)-2)</totalsRowFormula>
    </tableColumn>
    <tableColumn id="6" name="median" totalsRowFunction="custom">
      <totalsRowFormula>(SUM(AA34:AA43)-MAX(AA34:AA43)-MIN(AA34:AA43))/(ROWS(AA34:AA43)-2)</totalsRowFormula>
    </tableColumn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3" name="表_2_4" displayName="表_2_4" ref="A1:F11" totalsRowShown="0">
  <autoFilter ref="A1:F11"/>
  <tableColumns count="6">
    <tableColumn id="1" name="enqueue"/>
    <tableColumn id="2" name="dequeue"/>
    <tableColumn id="3" name="size"/>
    <tableColumn id="4" name="max"/>
    <tableColumn id="5" name="min"/>
    <tableColumn id="6" name="median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4" name="表_2_35" displayName="表_2_35" ref="H1:M12" totalsRowCount="1">
  <autoFilter ref="H1:M11"/>
  <tableColumns count="6">
    <tableColumn id="1" name="enqueue" totalsRowFunction="custom">
      <totalsRowFormula>(SUM(H2:H11)-MAX(H2:H11)-MIN(H2:H11))/(ROWS(H2:H11)-2)</totalsRowFormula>
    </tableColumn>
    <tableColumn id="2" name="dequeue" totalsRowFunction="custom">
      <totalsRowFormula>(SUM(I2:I11)-MAX(I2:I11)-MIN(I2:I11))/(ROWS(I2:I11)-2)</totalsRowFormula>
    </tableColumn>
    <tableColumn id="3" name="size" totalsRowFunction="custom">
      <totalsRowFormula>(SUM(J2:J11)-MAX(J2:J11)-MIN(J2:J11))/(ROWS(J2:J11)-2)</totalsRowFormula>
    </tableColumn>
    <tableColumn id="4" name="max" totalsRowFunction="custom">
      <totalsRowFormula>(SUM(K2:K11)-MAX(K2:K11)-MIN(K2:K11))/(ROWS(K2:K11)-2)</totalsRowFormula>
    </tableColumn>
    <tableColumn id="5" name="min" totalsRowFunction="custom">
      <totalsRowFormula>(SUM(L2:L11)-MAX(L2:L11)-MIN(L2:L11))/(ROWS(L2:L11)-2)</totalsRowFormula>
    </tableColumn>
    <tableColumn id="6" name="median" totalsRowFunction="custom">
      <totalsRowFormula>(SUM(M2:M11)-MAX(M2:M11)-MIN(M2:M11))/(ROWS(M2:M11)-2)</totalsRowFormula>
    </tableColumn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5" name="表_2_356" displayName="表_2_356" ref="O1:T12" totalsRowCount="1">
  <autoFilter ref="O1:T11"/>
  <tableColumns count="6">
    <tableColumn id="1" name="enqueue" totalsRowFunction="custom">
      <totalsRowFormula>(SUM(O2:O11)-MAX(O2:O11)-MIN(O2:O11))/(ROWS(O2:O11)-2)</totalsRowFormula>
    </tableColumn>
    <tableColumn id="2" name="dequeue" totalsRowFunction="custom">
      <totalsRowFormula>(SUM(P2:P11)-MAX(P2:P11)-MIN(P2:P11))/(ROWS(P2:P11)-2)</totalsRowFormula>
    </tableColumn>
    <tableColumn id="3" name="size" totalsRowFunction="custom">
      <totalsRowFormula>(SUM(Q2:Q11)-MAX(Q2:Q11)-MIN(Q2:Q11))/(ROWS(Q2:Q11)-2)</totalsRowFormula>
    </tableColumn>
    <tableColumn id="4" name="max" totalsRowFunction="custom">
      <totalsRowFormula>(SUM(R2:R11)-MAX(R2:R11)-MIN(R2:R11))/(ROWS(R2:R11)-2)</totalsRowFormula>
    </tableColumn>
    <tableColumn id="5" name="min" totalsRowFunction="custom">
      <totalsRowFormula>(SUM(S2:S11)-MAX(S2:S11)-MIN(S2:S11))/(ROWS(S2:S11)-2)</totalsRowFormula>
    </tableColumn>
    <tableColumn id="6" name="median" totalsRowFunction="custom">
      <totalsRowFormula>(SUM(T2:T11)-MAX(T2:T11)-MIN(T2:T11))/(ROWS(T2:T11)-2)</totalsRowFormula>
    </tableColumn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6" name="表_2_3567" displayName="表_2_3567" ref="V1:AA12" totalsRowCount="1">
  <autoFilter ref="V1:AA11"/>
  <tableColumns count="6">
    <tableColumn id="1" name="enqueue" totalsRowFunction="custom">
      <totalsRowFormula>(SUM(V2:V11)-MAX(V2:V11)-MIN(V2:V11))/(ROWS(V2:V11)-2)</totalsRowFormula>
    </tableColumn>
    <tableColumn id="2" name="dequeue" totalsRowFunction="custom">
      <totalsRowFormula>(SUM(W2:W11)-MAX(W2:W11)-MIN(W2:W11))/(ROWS(W2:W11)-2)</totalsRowFormula>
    </tableColumn>
    <tableColumn id="3" name="size" totalsRowFunction="custom">
      <totalsRowFormula>(SUM(X2:X11)-MAX(X2:X11)-MIN(X2:X11))/(ROWS(X2:X11)-2)</totalsRowFormula>
    </tableColumn>
    <tableColumn id="4" name="max" totalsRowFunction="custom">
      <totalsRowFormula>(SUM(Y2:Y11)-MAX(Y2:Y11)-MIN(Y2:Y11))/(ROWS(Y2:Y11)-2)</totalsRowFormula>
    </tableColumn>
    <tableColumn id="5" name="min" totalsRowFunction="custom">
      <totalsRowFormula>(SUM(Z2:Z11)-MAX(Z2:Z11)-MIN(Z2:Z11))/(ROWS(Z2:Z11)-2)</totalsRowFormula>
    </tableColumn>
    <tableColumn id="6" name="median" totalsRowFunction="custom">
      <totalsRowFormula>(SUM(AA2:AA11)-MAX(AA2:AA11)-MIN(AA2:AA11))/(ROWS(AA2:AA11)-2)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tabSelected="1" topLeftCell="C16" zoomScale="85" zoomScaleNormal="85" workbookViewId="0">
      <selection activeCell="V45" sqref="V45"/>
    </sheetView>
  </sheetViews>
  <sheetFormatPr defaultRowHeight="13.5" x14ac:dyDescent="0.15"/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</row>
    <row r="2" spans="1:27" x14ac:dyDescent="0.15">
      <c r="A2">
        <v>6584.2941176470504</v>
      </c>
      <c r="B2">
        <v>6845956.3333333302</v>
      </c>
      <c r="C2">
        <v>2481.61904761904</v>
      </c>
      <c r="D2">
        <v>4526.3571428571404</v>
      </c>
      <c r="E2">
        <v>2921.7333333333299</v>
      </c>
      <c r="F2">
        <v>2584.3636363636301</v>
      </c>
      <c r="H2">
        <v>5404.25</v>
      </c>
      <c r="I2">
        <v>219931.428571428</v>
      </c>
      <c r="J2">
        <v>10758.833333333299</v>
      </c>
      <c r="K2">
        <v>6792408.4166666605</v>
      </c>
      <c r="L2">
        <v>7003683</v>
      </c>
      <c r="M2" s="1">
        <v>100202276.857142</v>
      </c>
      <c r="O2">
        <v>4907.1428571428496</v>
      </c>
      <c r="P2">
        <v>4679424.3333333302</v>
      </c>
      <c r="Q2">
        <v>2487.6</v>
      </c>
      <c r="R2">
        <v>3290.1111111111099</v>
      </c>
      <c r="S2">
        <v>3299.5714285714198</v>
      </c>
      <c r="T2">
        <v>3207.8333333333298</v>
      </c>
      <c r="V2">
        <v>4106.2</v>
      </c>
      <c r="W2">
        <v>6726842.75</v>
      </c>
      <c r="X2">
        <v>2714.3333333333298</v>
      </c>
      <c r="Y2">
        <v>2739.125</v>
      </c>
      <c r="Z2">
        <v>2030.5</v>
      </c>
      <c r="AA2">
        <v>2180.4090909090901</v>
      </c>
    </row>
    <row r="3" spans="1:27" x14ac:dyDescent="0.15">
      <c r="A3">
        <v>5785.5384615384601</v>
      </c>
      <c r="B3">
        <v>4792376.6153846104</v>
      </c>
      <c r="C3">
        <v>2045.9090909090901</v>
      </c>
      <c r="D3">
        <v>3750.8</v>
      </c>
      <c r="E3">
        <v>2284.3571428571399</v>
      </c>
      <c r="F3">
        <v>2299.1764705882301</v>
      </c>
      <c r="H3">
        <v>3644.6923076922999</v>
      </c>
      <c r="I3">
        <v>199386.46666666601</v>
      </c>
      <c r="J3">
        <v>4224.6000000000004</v>
      </c>
      <c r="K3">
        <v>5882176.2142857099</v>
      </c>
      <c r="L3">
        <v>5936836.4375</v>
      </c>
      <c r="M3" s="1">
        <v>97909955.571428493</v>
      </c>
      <c r="O3">
        <v>4041.23529411764</v>
      </c>
      <c r="P3">
        <v>1533208.92307692</v>
      </c>
      <c r="Q3">
        <v>2591</v>
      </c>
      <c r="R3">
        <v>2783.55</v>
      </c>
      <c r="S3">
        <v>3963.3846153846098</v>
      </c>
      <c r="T3">
        <v>2242.0714285714198</v>
      </c>
      <c r="V3">
        <v>3214.9285714285702</v>
      </c>
      <c r="W3">
        <v>24035</v>
      </c>
      <c r="X3">
        <v>1776.75</v>
      </c>
      <c r="Y3">
        <v>1988.1428571428501</v>
      </c>
      <c r="Z3">
        <v>1974</v>
      </c>
      <c r="AA3">
        <v>2023.25</v>
      </c>
    </row>
    <row r="4" spans="1:27" x14ac:dyDescent="0.15">
      <c r="A4">
        <v>5293.1875</v>
      </c>
      <c r="B4">
        <v>4975340.8125</v>
      </c>
      <c r="C4">
        <v>2095.4615384615299</v>
      </c>
      <c r="D4">
        <v>2467.6111111111099</v>
      </c>
      <c r="E4">
        <v>2921.7333333333299</v>
      </c>
      <c r="F4">
        <v>3375.7</v>
      </c>
      <c r="H4">
        <v>4737.7777777777701</v>
      </c>
      <c r="I4">
        <v>509599.6</v>
      </c>
      <c r="J4">
        <v>4096.25</v>
      </c>
      <c r="K4">
        <v>6276063.4090908999</v>
      </c>
      <c r="L4">
        <v>5925755.4545454504</v>
      </c>
      <c r="M4" s="1">
        <v>98370735</v>
      </c>
      <c r="O4">
        <v>3765</v>
      </c>
      <c r="P4">
        <v>1434288.63636363</v>
      </c>
      <c r="Q4">
        <v>2122.0833333333298</v>
      </c>
      <c r="R4">
        <v>2460</v>
      </c>
      <c r="S4">
        <v>2632.1111111111099</v>
      </c>
      <c r="T4">
        <v>2551.1538461538398</v>
      </c>
      <c r="V4">
        <v>2961.3</v>
      </c>
      <c r="W4">
        <v>11104.416666666601</v>
      </c>
      <c r="X4">
        <v>1776.8571428571399</v>
      </c>
      <c r="Y4">
        <v>2026.10526315789</v>
      </c>
      <c r="Z4">
        <v>1985.8235294117601</v>
      </c>
      <c r="AA4">
        <v>2138.5555555555502</v>
      </c>
    </row>
    <row r="5" spans="1:27" x14ac:dyDescent="0.15">
      <c r="A5">
        <v>5007.0909090908999</v>
      </c>
      <c r="B5">
        <v>5772300.0769230695</v>
      </c>
      <c r="C5">
        <v>2303.1666666666601</v>
      </c>
      <c r="D5">
        <v>5121.1764705882297</v>
      </c>
      <c r="E5">
        <v>2517.0625</v>
      </c>
      <c r="F5">
        <v>2039.88888888888</v>
      </c>
      <c r="H5">
        <v>5007.0909090908999</v>
      </c>
      <c r="I5">
        <v>193661.09090909001</v>
      </c>
      <c r="J5">
        <v>4625.1904761904698</v>
      </c>
      <c r="K5">
        <v>6410905.0909090899</v>
      </c>
      <c r="L5">
        <v>6303555</v>
      </c>
      <c r="M5" s="1">
        <v>96908610.714285702</v>
      </c>
      <c r="O5">
        <v>3595.7857142857101</v>
      </c>
      <c r="P5">
        <v>2264711.75</v>
      </c>
      <c r="Q5">
        <v>2088.3157894736801</v>
      </c>
      <c r="R5">
        <v>2632.2777777777701</v>
      </c>
      <c r="S5">
        <v>2039.88888888888</v>
      </c>
      <c r="T5">
        <v>2638.45454545454</v>
      </c>
      <c r="V5">
        <v>2733.4615384615299</v>
      </c>
      <c r="W5">
        <v>10620.666666666601</v>
      </c>
      <c r="X5">
        <v>1861.38095238095</v>
      </c>
      <c r="Y5">
        <v>2046</v>
      </c>
      <c r="Z5">
        <v>1988.07142857142</v>
      </c>
      <c r="AA5">
        <v>2099.7272727272698</v>
      </c>
    </row>
    <row r="6" spans="1:27" x14ac:dyDescent="0.15">
      <c r="A6">
        <v>7107</v>
      </c>
      <c r="B6">
        <v>4882669.9230769202</v>
      </c>
      <c r="C6">
        <v>2090.3529411764698</v>
      </c>
      <c r="D6">
        <v>2277.76923076923</v>
      </c>
      <c r="E6">
        <v>5118.7142857142799</v>
      </c>
      <c r="F6">
        <v>2555.8947368421</v>
      </c>
      <c r="H6">
        <v>3590.5625</v>
      </c>
      <c r="I6">
        <v>181308.928571428</v>
      </c>
      <c r="J6">
        <v>4461.3999999999996</v>
      </c>
      <c r="K6">
        <v>6119715.0769230695</v>
      </c>
      <c r="L6">
        <v>6008928.8888888797</v>
      </c>
      <c r="M6" s="1">
        <v>102514847.071428</v>
      </c>
      <c r="O6">
        <v>4293.5625</v>
      </c>
      <c r="P6">
        <v>1428819.5</v>
      </c>
      <c r="Q6">
        <v>2319.5833333333298</v>
      </c>
      <c r="R6">
        <v>3000.6666666666601</v>
      </c>
      <c r="S6">
        <v>2665.25</v>
      </c>
      <c r="T6">
        <v>2752.2941176470499</v>
      </c>
      <c r="V6">
        <v>3189</v>
      </c>
      <c r="W6">
        <v>23334.1</v>
      </c>
      <c r="X6">
        <v>1822.4615384615299</v>
      </c>
      <c r="Y6">
        <v>1903.6428571428501</v>
      </c>
      <c r="Z6">
        <v>2155.8000000000002</v>
      </c>
      <c r="AA6">
        <v>2186.6923076922999</v>
      </c>
    </row>
    <row r="7" spans="1:27" x14ac:dyDescent="0.15">
      <c r="A7">
        <v>5984.7368421052597</v>
      </c>
      <c r="B7">
        <v>5131220.7857142799</v>
      </c>
      <c r="C7">
        <v>2073</v>
      </c>
      <c r="D7">
        <v>2368.8333333333298</v>
      </c>
      <c r="E7">
        <v>3822.9090909090901</v>
      </c>
      <c r="F7">
        <v>2326.6428571428501</v>
      </c>
      <c r="H7">
        <v>4695.6428571428496</v>
      </c>
      <c r="I7">
        <v>460122.23076922999</v>
      </c>
      <c r="J7">
        <v>5066.7777777777701</v>
      </c>
      <c r="K7">
        <v>6486638.2142857099</v>
      </c>
      <c r="L7">
        <v>5995636.5555555504</v>
      </c>
      <c r="M7" s="1">
        <v>101601612</v>
      </c>
      <c r="O7">
        <v>5461.8888888888796</v>
      </c>
      <c r="P7">
        <v>2127001.3684210498</v>
      </c>
      <c r="Q7">
        <v>3170.2941176470499</v>
      </c>
      <c r="R7">
        <v>3735.6153846153802</v>
      </c>
      <c r="S7">
        <v>10857.733333333301</v>
      </c>
      <c r="T7">
        <v>3220.4375</v>
      </c>
      <c r="V7">
        <v>3989.78947368421</v>
      </c>
      <c r="W7">
        <v>9583.4545454545405</v>
      </c>
      <c r="X7">
        <v>1776.45454545454</v>
      </c>
      <c r="Y7">
        <v>1934.8</v>
      </c>
      <c r="Z7">
        <v>1908.44444444444</v>
      </c>
      <c r="AA7">
        <v>2227.9523809523798</v>
      </c>
    </row>
    <row r="8" spans="1:27" x14ac:dyDescent="0.15">
      <c r="A8">
        <v>6061.6470588235297</v>
      </c>
      <c r="B8">
        <v>5728423.5294117602</v>
      </c>
      <c r="C8">
        <v>2299.23529411764</v>
      </c>
      <c r="D8">
        <v>2763.88888888888</v>
      </c>
      <c r="E8">
        <v>2092.6</v>
      </c>
      <c r="F8">
        <v>2926.23529411764</v>
      </c>
      <c r="H8">
        <v>5996.5</v>
      </c>
      <c r="I8">
        <v>211270.66666666599</v>
      </c>
      <c r="J8">
        <v>6059.2307692307604</v>
      </c>
      <c r="K8">
        <v>6295882.5384615296</v>
      </c>
      <c r="L8">
        <v>5942467.1666666605</v>
      </c>
      <c r="M8" s="1">
        <v>100139894.714285</v>
      </c>
      <c r="O8">
        <v>6091.5714285714203</v>
      </c>
      <c r="P8">
        <v>2475622.0625</v>
      </c>
      <c r="Q8">
        <v>2220.8333333333298</v>
      </c>
      <c r="R8">
        <v>3092.7777777777701</v>
      </c>
      <c r="S8">
        <v>3714.9090909090901</v>
      </c>
      <c r="T8">
        <v>4737.8235294117603</v>
      </c>
      <c r="V8">
        <v>2665.1666666666601</v>
      </c>
      <c r="W8">
        <v>8336.8461538461506</v>
      </c>
      <c r="X8">
        <v>1861.07142857142</v>
      </c>
      <c r="Y8">
        <v>2171.4666666666599</v>
      </c>
      <c r="Z8">
        <v>1895.2</v>
      </c>
      <c r="AA8">
        <v>2095.6153846153802</v>
      </c>
    </row>
    <row r="9" spans="1:27" x14ac:dyDescent="0.15">
      <c r="A9">
        <v>5659.1111111111104</v>
      </c>
      <c r="B9">
        <v>5212910.3076922996</v>
      </c>
      <c r="C9">
        <v>2034.21739130434</v>
      </c>
      <c r="D9">
        <v>2637.9090909090901</v>
      </c>
      <c r="E9">
        <v>3109.25</v>
      </c>
      <c r="F9">
        <v>2961.1578947368398</v>
      </c>
      <c r="H9">
        <v>4145.6666666666597</v>
      </c>
      <c r="I9">
        <v>235925.45454545401</v>
      </c>
      <c r="J9">
        <v>4230.3571428571404</v>
      </c>
      <c r="K9">
        <v>6315124.2272727201</v>
      </c>
      <c r="L9">
        <v>6189314.3333333302</v>
      </c>
      <c r="M9" s="1">
        <v>98698042.375</v>
      </c>
      <c r="O9">
        <v>4845.7272727272702</v>
      </c>
      <c r="P9">
        <v>1812750.7142857099</v>
      </c>
      <c r="Q9">
        <v>2403.7058823529401</v>
      </c>
      <c r="R9">
        <v>2724.2666666666601</v>
      </c>
      <c r="S9">
        <v>3750.8333333333298</v>
      </c>
      <c r="T9">
        <v>2915.4615384615299</v>
      </c>
      <c r="V9">
        <v>3405.4166666666601</v>
      </c>
      <c r="W9">
        <v>11005.583333333299</v>
      </c>
      <c r="X9">
        <v>1895.13333333333</v>
      </c>
      <c r="Y9">
        <v>2171.5833333333298</v>
      </c>
      <c r="Z9">
        <v>19432.875</v>
      </c>
      <c r="AA9">
        <v>2055.4705882352901</v>
      </c>
    </row>
    <row r="10" spans="1:27" x14ac:dyDescent="0.15">
      <c r="A10">
        <v>5287.8571428571404</v>
      </c>
      <c r="B10">
        <v>6065487.5</v>
      </c>
      <c r="C10">
        <v>2368.875</v>
      </c>
      <c r="D10">
        <v>2665.1666666666601</v>
      </c>
      <c r="E10">
        <v>3230.7272727272698</v>
      </c>
      <c r="F10">
        <v>2996.0588235294099</v>
      </c>
      <c r="H10">
        <v>3678.1578947368398</v>
      </c>
      <c r="I10">
        <v>204099.625</v>
      </c>
      <c r="J10">
        <v>4522.4545454545396</v>
      </c>
      <c r="K10">
        <v>6136568.1875</v>
      </c>
      <c r="L10">
        <v>6050251.8235294102</v>
      </c>
      <c r="M10" s="1">
        <v>104162059.5</v>
      </c>
      <c r="O10">
        <v>4769.21052631578</v>
      </c>
      <c r="P10">
        <v>1819054.1875</v>
      </c>
      <c r="Q10">
        <v>2566.5</v>
      </c>
      <c r="R10">
        <v>8735.5</v>
      </c>
      <c r="S10">
        <v>5804</v>
      </c>
      <c r="T10">
        <v>6646.3333333333303</v>
      </c>
      <c r="V10">
        <v>2961.125</v>
      </c>
      <c r="W10">
        <v>9893.8235294117603</v>
      </c>
      <c r="X10">
        <v>6423.4615384615299</v>
      </c>
      <c r="Y10">
        <v>2099.8181818181802</v>
      </c>
      <c r="Z10">
        <v>2323.4615384615299</v>
      </c>
      <c r="AA10">
        <v>1974.1666666666599</v>
      </c>
    </row>
    <row r="11" spans="1:27" x14ac:dyDescent="0.15">
      <c r="A11">
        <v>7896.4666666666599</v>
      </c>
      <c r="B11">
        <v>7221019.75</v>
      </c>
      <c r="C11">
        <v>2566.5555555555502</v>
      </c>
      <c r="D11">
        <v>4555.8461538461497</v>
      </c>
      <c r="E11">
        <v>5785.6923076923003</v>
      </c>
      <c r="F11">
        <v>4230.3571428571404</v>
      </c>
      <c r="H11">
        <v>4293.6666666666597</v>
      </c>
      <c r="I11">
        <v>201138</v>
      </c>
      <c r="J11">
        <v>5270.8</v>
      </c>
      <c r="K11">
        <v>6569589.25</v>
      </c>
      <c r="L11">
        <v>5813155.2000000002</v>
      </c>
      <c r="M11" s="1">
        <v>96553226.761904702</v>
      </c>
      <c r="O11">
        <v>5264.1111111111104</v>
      </c>
      <c r="P11">
        <v>1872125.0555555499</v>
      </c>
      <c r="Q11">
        <v>2714.4166666666601</v>
      </c>
      <c r="R11">
        <v>8251.8666666666595</v>
      </c>
      <c r="S11">
        <v>3768.8181818181802</v>
      </c>
      <c r="T11">
        <v>2622.7142857142799</v>
      </c>
      <c r="V11">
        <v>2921.7333333333299</v>
      </c>
      <c r="W11">
        <v>7138.0526315789402</v>
      </c>
      <c r="X11">
        <v>1776.625</v>
      </c>
      <c r="Y11">
        <v>2261.2727272727202</v>
      </c>
      <c r="Z11">
        <v>1974.2222222222199</v>
      </c>
      <c r="AA11">
        <v>4550.8421052631502</v>
      </c>
    </row>
    <row r="12" spans="1:27" x14ac:dyDescent="0.15">
      <c r="A12">
        <f>(SUM(A2:A11)-MAX(A2:A11)-MIN(A2:A11))/(ROWS(A2:A11)-2)</f>
        <v>5970.4215292603185</v>
      </c>
      <c r="B12">
        <f t="shared" ref="B12:F12" si="0">(SUM(B2:B11)-MAX(B2:B11)-MIN(B2:B11))/(ROWS(B2:B11)-2)</f>
        <v>5576788.6585814571</v>
      </c>
      <c r="C12">
        <f t="shared" si="0"/>
        <v>2219.7024473688039</v>
      </c>
      <c r="D12">
        <f t="shared" si="0"/>
        <v>3217.0515484515449</v>
      </c>
      <c r="E12">
        <f t="shared" si="0"/>
        <v>3240.8108698593046</v>
      </c>
      <c r="F12">
        <f t="shared" si="0"/>
        <v>2753.1537141650874</v>
      </c>
      <c r="H12">
        <f>(SUM(H2:H11)-MAX(H2:H11)-MIN(H2:H11))/(ROWS(H2:H11)-2)</f>
        <v>4450.8681349717463</v>
      </c>
      <c r="I12">
        <f t="shared" ref="I12:M12" si="1">(SUM(I2:I11)-MAX(I2:I11)-MIN(I2:I11))/(ROWS(I2:I11)-2)</f>
        <v>240691.87039106674</v>
      </c>
      <c r="J12">
        <f t="shared" si="1"/>
        <v>4807.6013389388345</v>
      </c>
      <c r="K12">
        <f t="shared" si="1"/>
        <v>6326310.7493053777</v>
      </c>
      <c r="L12">
        <f t="shared" si="1"/>
        <v>6044093.2075024098</v>
      </c>
      <c r="M12">
        <f t="shared" si="1"/>
        <v>99543246.78794615</v>
      </c>
      <c r="O12">
        <f>(SUM(O2:O11)-MAX(O2:O11)-MIN(O2:O11))/(ROWS(O2:O11)-2)</f>
        <v>4668.484806287941</v>
      </c>
      <c r="P12">
        <f t="shared" ref="P12" si="2">(SUM(P2:P11)-MAX(P2:P11)-MIN(P2:P11))/(ROWS(P2:P11)-2)</f>
        <v>1917345.3372128576</v>
      </c>
      <c r="Q12">
        <f t="shared" ref="Q12" si="3">(SUM(Q2:Q11)-MAX(Q2:Q11)-MIN(Q2:Q11))/(ROWS(Q2:Q11)-2)</f>
        <v>2428.2153186274491</v>
      </c>
      <c r="R12">
        <f t="shared" ref="R12" si="4">(SUM(R2:R11)-MAX(R2:R11)-MIN(R2:R11))/(ROWS(R2:R11)-2)</f>
        <v>3688.8915064102512</v>
      </c>
      <c r="S12">
        <f t="shared" ref="S12" si="5">(SUM(S2:S11)-MAX(S2:S11)-MIN(S2:S11))/(ROWS(S2:S11)-2)</f>
        <v>3699.8597201409671</v>
      </c>
      <c r="T12">
        <f t="shared" ref="T12" si="6">(SUM(T2:T11)-MAX(T2:T11)-MIN(T2:T11))/(ROWS(T2:T11)-2)</f>
        <v>3080.7715870220418</v>
      </c>
      <c r="V12">
        <f>(SUM(V2:V11)-MAX(V2:V11)-MIN(V2:V11))/(ROWS(V2:V11)-2)</f>
        <v>3172.0943229467875</v>
      </c>
      <c r="W12">
        <f t="shared" ref="W12" si="7">(SUM(W2:W11)-MAX(W2:W11)-MIN(W2:W11))/(ROWS(W2:W11)-2)</f>
        <v>13489.236361922396</v>
      </c>
      <c r="X12">
        <f t="shared" ref="X12" si="8">(SUM(X2:X11)-MAX(X2:X11)-MIN(X2:X11))/(ROWS(X2:X11)-2)</f>
        <v>1935.5765911172125</v>
      </c>
      <c r="Y12">
        <f t="shared" ref="Y12" si="9">(SUM(Y2:Y11)-MAX(Y2:Y11)-MIN(Y2:Y11))/(ROWS(Y2:Y11)-2)</f>
        <v>2087.3986286739532</v>
      </c>
      <c r="Z12">
        <f t="shared" ref="Z12" si="10">(SUM(Z2:Z11)-MAX(Z2:Z11)-MIN(Z2:Z11))/(ROWS(Z2:Z11)-2)</f>
        <v>2042.5403953889213</v>
      </c>
      <c r="AA12">
        <f t="shared" ref="AA12" si="11">(SUM(AA2:AA11)-MAX(AA2:AA11)-MIN(AA2:AA11))/(ROWS(AA2:AA11)-2)</f>
        <v>2125.9590725859075</v>
      </c>
    </row>
    <row r="13" spans="1:27" x14ac:dyDescent="0.15">
      <c r="A13" t="s">
        <v>10</v>
      </c>
      <c r="H13" t="s">
        <v>14</v>
      </c>
      <c r="O13" t="s">
        <v>18</v>
      </c>
      <c r="V13" t="s">
        <v>19</v>
      </c>
    </row>
    <row r="16" spans="1:27" x14ac:dyDescent="0.15">
      <c r="K16" t="s">
        <v>6</v>
      </c>
    </row>
    <row r="17" spans="5:27" x14ac:dyDescent="0.15">
      <c r="E17">
        <f>IF(A12&lt;H12,1,0)</f>
        <v>0</v>
      </c>
      <c r="F17">
        <f>IF(B12&lt;I12,1,0)</f>
        <v>0</v>
      </c>
      <c r="G17">
        <f>IF(C12&lt;J12,1,0)</f>
        <v>1</v>
      </c>
      <c r="H17">
        <f>IF(D12&lt;K12,1,0)</f>
        <v>1</v>
      </c>
      <c r="I17">
        <f>IF(E12&lt;L12,1,0)</f>
        <v>1</v>
      </c>
      <c r="J17">
        <f>IF(F12&lt;M12,1,0)</f>
        <v>1</v>
      </c>
      <c r="K17">
        <f>COUNTIF(E17:J17,"=1")</f>
        <v>4</v>
      </c>
    </row>
    <row r="19" spans="5:27" x14ac:dyDescent="0.15">
      <c r="H19" t="s">
        <v>0</v>
      </c>
      <c r="I19" t="s">
        <v>1</v>
      </c>
      <c r="J19" t="s">
        <v>2</v>
      </c>
      <c r="K19" t="s">
        <v>3</v>
      </c>
      <c r="L19" t="s">
        <v>4</v>
      </c>
      <c r="M19" t="s">
        <v>5</v>
      </c>
      <c r="O19" t="s">
        <v>0</v>
      </c>
      <c r="P19" t="s">
        <v>1</v>
      </c>
      <c r="Q19" t="s">
        <v>2</v>
      </c>
      <c r="R19" t="s">
        <v>3</v>
      </c>
      <c r="S19" t="s">
        <v>4</v>
      </c>
      <c r="T19" t="s">
        <v>5</v>
      </c>
      <c r="V19" t="s">
        <v>0</v>
      </c>
      <c r="W19" t="s">
        <v>1</v>
      </c>
      <c r="X19" t="s">
        <v>2</v>
      </c>
      <c r="Y19" t="s">
        <v>3</v>
      </c>
      <c r="Z19" t="s">
        <v>4</v>
      </c>
      <c r="AA19" t="s">
        <v>5</v>
      </c>
    </row>
    <row r="20" spans="5:27" x14ac:dyDescent="0.15">
      <c r="H20">
        <v>8841.2142857142808</v>
      </c>
      <c r="I20">
        <v>223442.23809523799</v>
      </c>
      <c r="J20">
        <v>5160.9285714285697</v>
      </c>
      <c r="K20">
        <v>6442234.3809523797</v>
      </c>
      <c r="L20">
        <v>6958831.0909090899</v>
      </c>
      <c r="M20" s="1">
        <v>112276566.333333</v>
      </c>
      <c r="O20">
        <v>5922.4166666666597</v>
      </c>
      <c r="P20">
        <v>10660.5</v>
      </c>
      <c r="Q20">
        <v>1954.25</v>
      </c>
      <c r="R20">
        <v>4418.9230769230699</v>
      </c>
      <c r="S20">
        <v>2250.4</v>
      </c>
      <c r="T20">
        <v>4014.1111111111099</v>
      </c>
      <c r="V20">
        <v>4106.2</v>
      </c>
      <c r="W20">
        <v>6726842.75</v>
      </c>
      <c r="X20">
        <v>2714.3333333333298</v>
      </c>
      <c r="Y20">
        <v>2739.125</v>
      </c>
      <c r="Z20">
        <v>2030.5</v>
      </c>
      <c r="AA20">
        <v>2180.4090909090901</v>
      </c>
    </row>
    <row r="21" spans="5:27" x14ac:dyDescent="0.15">
      <c r="H21">
        <v>4180.5294117646999</v>
      </c>
      <c r="I21">
        <v>218683.25</v>
      </c>
      <c r="J21">
        <v>3976.4285714285702</v>
      </c>
      <c r="K21">
        <v>5780784.4705882296</v>
      </c>
      <c r="L21">
        <v>6053137</v>
      </c>
      <c r="M21" s="1">
        <v>94468031</v>
      </c>
      <c r="O21">
        <v>5922.3529411764703</v>
      </c>
      <c r="P21">
        <v>8646.6</v>
      </c>
      <c r="Q21">
        <v>2035.625</v>
      </c>
      <c r="R21">
        <v>3762.5294117646999</v>
      </c>
      <c r="S21">
        <v>7169.1052631578896</v>
      </c>
      <c r="T21">
        <v>2199.7857142857101</v>
      </c>
      <c r="V21">
        <v>3214.9285714285702</v>
      </c>
      <c r="W21">
        <v>24035</v>
      </c>
      <c r="X21">
        <v>1776.75</v>
      </c>
      <c r="Y21">
        <v>1988.1428571428501</v>
      </c>
      <c r="Z21">
        <v>1974</v>
      </c>
      <c r="AA21">
        <v>2023.25</v>
      </c>
    </row>
    <row r="22" spans="5:27" x14ac:dyDescent="0.15">
      <c r="H22">
        <v>3948.4166666666601</v>
      </c>
      <c r="I22">
        <v>172064.33333333299</v>
      </c>
      <c r="J22">
        <v>3822.54545454545</v>
      </c>
      <c r="K22">
        <v>5765505.6428571399</v>
      </c>
      <c r="L22">
        <v>5874343.25</v>
      </c>
      <c r="M22" s="1">
        <v>93931679.75</v>
      </c>
      <c r="O22">
        <v>5692.1111111111104</v>
      </c>
      <c r="P22">
        <v>10549.1875</v>
      </c>
      <c r="Q22">
        <v>1826.0833333333301</v>
      </c>
      <c r="R22">
        <v>2092.5333333333301</v>
      </c>
      <c r="S22">
        <v>2171.5555555555502</v>
      </c>
      <c r="T22">
        <v>2242</v>
      </c>
      <c r="V22">
        <v>2961.3</v>
      </c>
      <c r="W22">
        <v>11104.416666666601</v>
      </c>
      <c r="X22">
        <v>1776.8571428571399</v>
      </c>
      <c r="Y22">
        <v>2026.10526315789</v>
      </c>
      <c r="Z22">
        <v>1985.8235294117601</v>
      </c>
      <c r="AA22">
        <v>2138.5555555555502</v>
      </c>
    </row>
    <row r="23" spans="5:27" x14ac:dyDescent="0.15">
      <c r="H23">
        <v>3627.5625</v>
      </c>
      <c r="I23">
        <v>239448.5</v>
      </c>
      <c r="J23">
        <v>3882.5</v>
      </c>
      <c r="K23">
        <v>5974395.8571428498</v>
      </c>
      <c r="L23">
        <v>6153298.875</v>
      </c>
      <c r="M23" s="1">
        <v>95786632.833333299</v>
      </c>
      <c r="O23">
        <v>5876.9230769230699</v>
      </c>
      <c r="P23">
        <v>7343.7333333333299</v>
      </c>
      <c r="Q23">
        <v>1884.3636363636299</v>
      </c>
      <c r="R23">
        <v>4555.8461538461497</v>
      </c>
      <c r="S23">
        <v>4006.2941176470499</v>
      </c>
      <c r="T23">
        <v>1875.5</v>
      </c>
      <c r="V23">
        <v>2733.4615384615299</v>
      </c>
      <c r="W23">
        <v>10620.666666666601</v>
      </c>
      <c r="X23">
        <v>1861.38095238095</v>
      </c>
      <c r="Y23">
        <v>2046</v>
      </c>
      <c r="Z23">
        <v>1988.07142857142</v>
      </c>
      <c r="AA23">
        <v>2099.7272727272698</v>
      </c>
    </row>
    <row r="24" spans="5:27" x14ac:dyDescent="0.15">
      <c r="H24">
        <v>4737.8235294117603</v>
      </c>
      <c r="I24">
        <v>193243.29411764699</v>
      </c>
      <c r="J24">
        <v>3917.9230769230699</v>
      </c>
      <c r="K24">
        <v>6141556.8888888797</v>
      </c>
      <c r="L24">
        <v>6298003</v>
      </c>
      <c r="M24" s="1">
        <v>91534416.764705807</v>
      </c>
      <c r="O24">
        <v>5856.4444444444398</v>
      </c>
      <c r="P24">
        <v>8982.1666666666606</v>
      </c>
      <c r="Q24">
        <v>1816.2</v>
      </c>
      <c r="R24">
        <v>3274.76470588235</v>
      </c>
      <c r="S24">
        <v>3384.2142857142799</v>
      </c>
      <c r="T24">
        <v>2132.0666666666598</v>
      </c>
      <c r="V24">
        <v>3189</v>
      </c>
      <c r="W24">
        <v>23334.1</v>
      </c>
      <c r="X24">
        <v>1822.4615384615299</v>
      </c>
      <c r="Y24">
        <v>1903.6428571428501</v>
      </c>
      <c r="Z24">
        <v>2155.8000000000002</v>
      </c>
      <c r="AA24">
        <v>2186.6923076922999</v>
      </c>
    </row>
    <row r="25" spans="5:27" x14ac:dyDescent="0.15">
      <c r="H25">
        <v>3553.23529411764</v>
      </c>
      <c r="I25">
        <v>178966.375</v>
      </c>
      <c r="J25">
        <v>3553.5714285714198</v>
      </c>
      <c r="K25">
        <v>5810215.7272727201</v>
      </c>
      <c r="L25">
        <v>6051005.7857142799</v>
      </c>
      <c r="M25" s="1">
        <v>98842929.461538404</v>
      </c>
      <c r="O25">
        <v>5782.8823529411702</v>
      </c>
      <c r="P25">
        <v>7516.8461538461497</v>
      </c>
      <c r="Q25">
        <v>1813.625</v>
      </c>
      <c r="R25">
        <v>2207.2727272727202</v>
      </c>
      <c r="S25">
        <v>2013.4666666666601</v>
      </c>
      <c r="T25">
        <v>4185.2</v>
      </c>
      <c r="V25">
        <v>3989.78947368421</v>
      </c>
      <c r="W25">
        <v>9583.4545454545405</v>
      </c>
      <c r="X25">
        <v>1776.45454545454</v>
      </c>
      <c r="Y25">
        <v>1934.8</v>
      </c>
      <c r="Z25">
        <v>1908.44444444444</v>
      </c>
      <c r="AA25">
        <v>2227.9523809523798</v>
      </c>
    </row>
    <row r="26" spans="5:27" x14ac:dyDescent="0.15">
      <c r="H26">
        <v>4191.2307692307604</v>
      </c>
      <c r="I26">
        <v>181382.2</v>
      </c>
      <c r="J26">
        <v>3701.4375</v>
      </c>
      <c r="K26">
        <v>6529360.3076922996</v>
      </c>
      <c r="L26">
        <v>6342760.3846153803</v>
      </c>
      <c r="M26" s="1">
        <v>98779527.785714194</v>
      </c>
      <c r="O26">
        <v>5485.8947368421004</v>
      </c>
      <c r="P26">
        <v>7343.7333333333299</v>
      </c>
      <c r="Q26">
        <v>1737.2666666666601</v>
      </c>
      <c r="R26">
        <v>5211.7</v>
      </c>
      <c r="S26">
        <v>2141.1538461538398</v>
      </c>
      <c r="T26">
        <v>2171.5833333333298</v>
      </c>
      <c r="V26">
        <v>2665.1666666666601</v>
      </c>
      <c r="W26">
        <v>8336.8461538461506</v>
      </c>
      <c r="X26">
        <v>1861.07142857142</v>
      </c>
      <c r="Y26">
        <v>2171.4666666666599</v>
      </c>
      <c r="Z26">
        <v>1895.2</v>
      </c>
      <c r="AA26">
        <v>2095.6153846153802</v>
      </c>
    </row>
    <row r="27" spans="5:27" x14ac:dyDescent="0.15">
      <c r="H27">
        <v>4828.9230769230699</v>
      </c>
      <c r="I27">
        <v>183435.46666666601</v>
      </c>
      <c r="J27">
        <v>4314.9285714285697</v>
      </c>
      <c r="K27">
        <v>6104007.6666666605</v>
      </c>
      <c r="L27">
        <v>5984770.6875</v>
      </c>
      <c r="M27" s="1">
        <v>86772933.400000006</v>
      </c>
      <c r="O27">
        <v>5626.4</v>
      </c>
      <c r="P27">
        <v>8143.25</v>
      </c>
      <c r="Q27">
        <v>1913.23076923076</v>
      </c>
      <c r="R27">
        <v>4256.6875</v>
      </c>
      <c r="S27">
        <v>2220.875</v>
      </c>
      <c r="T27">
        <v>4178.6111111111104</v>
      </c>
      <c r="V27">
        <v>3405.4166666666601</v>
      </c>
      <c r="W27">
        <v>11005.583333333299</v>
      </c>
      <c r="X27">
        <v>1895.13333333333</v>
      </c>
      <c r="Y27">
        <v>2171.5833333333298</v>
      </c>
      <c r="Z27">
        <v>19432.875</v>
      </c>
      <c r="AA27">
        <v>2055.4705882352901</v>
      </c>
    </row>
    <row r="28" spans="5:27" x14ac:dyDescent="0.15">
      <c r="H28">
        <v>4145.5555555555502</v>
      </c>
      <c r="I28">
        <v>185103.65</v>
      </c>
      <c r="J28">
        <v>3220.375</v>
      </c>
      <c r="K28">
        <v>5924658.625</v>
      </c>
      <c r="L28">
        <v>6224700.3499999996</v>
      </c>
      <c r="M28" s="1">
        <v>92595334.444444403</v>
      </c>
      <c r="O28">
        <v>5964.6428571428496</v>
      </c>
      <c r="P28">
        <v>7778</v>
      </c>
      <c r="Q28">
        <v>1988.2142857142801</v>
      </c>
      <c r="R28">
        <v>2664.9285714285702</v>
      </c>
      <c r="S28">
        <v>2453.6428571428501</v>
      </c>
      <c r="T28">
        <v>2261.2727272727202</v>
      </c>
      <c r="V28">
        <v>2961.125</v>
      </c>
      <c r="W28">
        <v>9893.8235294117603</v>
      </c>
      <c r="X28">
        <v>6423.4615384615299</v>
      </c>
      <c r="Y28">
        <v>2099.8181818181802</v>
      </c>
      <c r="Z28">
        <v>2323.4615384615299</v>
      </c>
      <c r="AA28">
        <v>1974.1666666666599</v>
      </c>
    </row>
    <row r="29" spans="5:27" x14ac:dyDescent="0.15">
      <c r="H29">
        <v>3908.86666666666</v>
      </c>
      <c r="I29">
        <v>200837.764705882</v>
      </c>
      <c r="J29">
        <v>4474.6666666666597</v>
      </c>
      <c r="K29">
        <v>5989286.3846153803</v>
      </c>
      <c r="L29">
        <v>5932876</v>
      </c>
      <c r="M29" s="1">
        <v>94603295.416666597</v>
      </c>
      <c r="O29">
        <v>7910.7142857142799</v>
      </c>
      <c r="P29">
        <v>7452.3333333333303</v>
      </c>
      <c r="Q29">
        <v>1895.1</v>
      </c>
      <c r="R29">
        <v>4013.9444444444398</v>
      </c>
      <c r="S29">
        <v>4828.6923076923003</v>
      </c>
      <c r="T29">
        <v>1961.875</v>
      </c>
      <c r="V29">
        <v>2921.7333333333299</v>
      </c>
      <c r="W29">
        <v>7138.0526315789402</v>
      </c>
      <c r="X29">
        <v>1776.625</v>
      </c>
      <c r="Y29">
        <v>2261.2727272727202</v>
      </c>
      <c r="Z29">
        <v>1974.2222222222199</v>
      </c>
      <c r="AA29">
        <v>4550.8421052631502</v>
      </c>
    </row>
    <row r="30" spans="5:27" x14ac:dyDescent="0.15">
      <c r="H30">
        <f>(SUM(H20:H29)-MAX(H20:H29)-MIN(H20:H29))/(ROWS(H20:H29)-2)</f>
        <v>4196.1135220273945</v>
      </c>
      <c r="I30">
        <f t="shared" ref="I30" si="12">(SUM(I20:I29)-MAX(I20:I29)-MIN(I20:I29))/(ROWS(I20:I29)-2)</f>
        <v>195636.77982317912</v>
      </c>
      <c r="J30">
        <f t="shared" ref="J30" si="13">(SUM(J20:J29)-MAX(J20:J29)-MIN(J20:J29))/(ROWS(J20:J29)-2)</f>
        <v>3955.5001586954668</v>
      </c>
      <c r="K30">
        <f t="shared" ref="K30" si="14">(SUM(K20:K29)-MAX(K20:K29)-MIN(K20:K29))/(ROWS(K20:K29)-2)</f>
        <v>6020892.5001408868</v>
      </c>
      <c r="L30">
        <f t="shared" ref="L30" si="15">(SUM(L20:L29)-MAX(L20:L29)-MIN(L20:L29))/(ROWS(L20:L29)-2)</f>
        <v>6130069.0103537086</v>
      </c>
      <c r="M30">
        <f t="shared" ref="M30" si="16">(SUM(M20:M29)-MAX(M20:M29)-MIN(M20:M29))/(ROWS(M20:M29)-2)</f>
        <v>95067730.932050347</v>
      </c>
      <c r="O30">
        <f>(SUM(O20:O29)-MAX(O20:O29)-MIN(O20:O29))/(ROWS(O20:O29)-2)</f>
        <v>5830.521681300721</v>
      </c>
      <c r="P30">
        <f t="shared" ref="P30" si="17">(SUM(P20:P29)-MAX(P20:P29)-MIN(P20:P29))/(ROWS(P20:P29)-2)</f>
        <v>8301.5146233974338</v>
      </c>
      <c r="Q30">
        <f t="shared" ref="Q30" si="18">(SUM(Q20:Q29)-MAX(Q20:Q29)-MIN(Q20:Q29))/(ROWS(Q20:Q29)-2)</f>
        <v>1886.3833780802502</v>
      </c>
      <c r="R30">
        <f t="shared" ref="R30" si="19">(SUM(R20:R29)-MAX(R20:R29)-MIN(R20:R29))/(ROWS(R20:R29)-2)</f>
        <v>3644.3620739452499</v>
      </c>
      <c r="S30">
        <f t="shared" ref="S30" si="20">(SUM(S20:S29)-MAX(S20:S29)-MIN(S20:S29))/(ROWS(S20:S29)-2)</f>
        <v>2932.1034962382341</v>
      </c>
      <c r="T30">
        <f t="shared" ref="T30" si="21">(SUM(T20:T29)-MAX(T20:T29)-MIN(T20:T29))/(ROWS(T20:T29)-2)</f>
        <v>2645.1632079725796</v>
      </c>
      <c r="V30">
        <f>(SUM(V20:V29)-MAX(V20:V29)-MIN(V20:V29))/(ROWS(V20:V29)-2)</f>
        <v>3172.0943229467875</v>
      </c>
      <c r="W30">
        <f t="shared" ref="W30" si="22">(SUM(W20:W29)-MAX(W20:W29)-MIN(W20:W29))/(ROWS(W20:W29)-2)</f>
        <v>13489.236361922396</v>
      </c>
      <c r="X30">
        <f t="shared" ref="X30" si="23">(SUM(X20:X29)-MAX(X20:X29)-MIN(X20:X29))/(ROWS(X20:X29)-2)</f>
        <v>1935.5765911172125</v>
      </c>
      <c r="Y30">
        <f t="shared" ref="Y30" si="24">(SUM(Y20:Y29)-MAX(Y20:Y29)-MIN(Y20:Y29))/(ROWS(Y20:Y29)-2)</f>
        <v>2087.3986286739532</v>
      </c>
      <c r="Z30">
        <f t="shared" ref="Z30" si="25">(SUM(Z20:Z29)-MAX(Z20:Z29)-MIN(Z20:Z29))/(ROWS(Z20:Z29)-2)</f>
        <v>2042.5403953889213</v>
      </c>
      <c r="AA30">
        <f t="shared" ref="AA30" si="26">(SUM(AA20:AA29)-MAX(AA20:AA29)-MIN(AA20:AA29))/(ROWS(AA20:AA29)-2)</f>
        <v>2125.9590725859075</v>
      </c>
    </row>
    <row r="31" spans="5:27" x14ac:dyDescent="0.15">
      <c r="H31" t="s">
        <v>15</v>
      </c>
      <c r="O31" t="s">
        <v>16</v>
      </c>
      <c r="V31" t="s">
        <v>20</v>
      </c>
    </row>
    <row r="33" spans="8:27" x14ac:dyDescent="0.15">
      <c r="H33" t="s">
        <v>0</v>
      </c>
      <c r="I33" t="s">
        <v>1</v>
      </c>
      <c r="J33" t="s">
        <v>2</v>
      </c>
      <c r="K33" t="s">
        <v>3</v>
      </c>
      <c r="L33" t="s">
        <v>4</v>
      </c>
      <c r="M33" t="s">
        <v>5</v>
      </c>
      <c r="O33" t="s">
        <v>0</v>
      </c>
      <c r="P33" t="s">
        <v>1</v>
      </c>
      <c r="Q33" t="s">
        <v>2</v>
      </c>
      <c r="R33" t="s">
        <v>3</v>
      </c>
      <c r="S33" t="s">
        <v>4</v>
      </c>
      <c r="T33" t="s">
        <v>5</v>
      </c>
      <c r="V33" t="s">
        <v>0</v>
      </c>
      <c r="W33" t="s">
        <v>1</v>
      </c>
      <c r="X33" t="s">
        <v>2</v>
      </c>
      <c r="Y33" t="s">
        <v>3</v>
      </c>
      <c r="Z33" t="s">
        <v>4</v>
      </c>
      <c r="AA33" t="s">
        <v>5</v>
      </c>
    </row>
    <row r="34" spans="8:27" x14ac:dyDescent="0.15">
      <c r="H34">
        <v>3822.54545454545</v>
      </c>
      <c r="I34">
        <v>133071</v>
      </c>
      <c r="J34">
        <v>4579.6666666666597</v>
      </c>
      <c r="K34">
        <v>134104.5625</v>
      </c>
      <c r="L34">
        <v>151770.46666666601</v>
      </c>
      <c r="M34">
        <v>151403.47058823501</v>
      </c>
      <c r="O34">
        <v>6218.5</v>
      </c>
      <c r="P34" s="1">
        <v>25148363.444444399</v>
      </c>
      <c r="Q34">
        <v>3030.8823529411702</v>
      </c>
      <c r="R34">
        <v>3849.6428571428501</v>
      </c>
      <c r="S34">
        <v>3109.25</v>
      </c>
      <c r="T34">
        <v>5409.1333333333296</v>
      </c>
      <c r="V34">
        <v>4106.2</v>
      </c>
      <c r="W34">
        <v>6726842.75</v>
      </c>
      <c r="X34">
        <v>2714.3333333333298</v>
      </c>
      <c r="Y34">
        <v>2739.125</v>
      </c>
      <c r="Z34">
        <v>2030.5</v>
      </c>
      <c r="AA34">
        <v>2180.4090909090901</v>
      </c>
    </row>
    <row r="35" spans="8:27" x14ac:dyDescent="0.15">
      <c r="H35">
        <v>2337.8421052631502</v>
      </c>
      <c r="I35">
        <v>141939.22222222199</v>
      </c>
      <c r="J35">
        <v>2462.3157894736801</v>
      </c>
      <c r="K35">
        <v>133944.08333333299</v>
      </c>
      <c r="L35">
        <v>144087.647058823</v>
      </c>
      <c r="M35">
        <v>125934.928571428</v>
      </c>
      <c r="O35">
        <v>7857.0666666666602</v>
      </c>
      <c r="P35" s="1">
        <v>17829038.899999999</v>
      </c>
      <c r="Q35">
        <v>2724.2</v>
      </c>
      <c r="R35">
        <v>4083.3157894736801</v>
      </c>
      <c r="S35">
        <v>3934.0714285714198</v>
      </c>
      <c r="T35">
        <v>4211.4444444444398</v>
      </c>
      <c r="V35">
        <v>3214.9285714285702</v>
      </c>
      <c r="W35">
        <v>24035</v>
      </c>
      <c r="X35">
        <v>1776.75</v>
      </c>
      <c r="Y35">
        <v>1988.1428571428501</v>
      </c>
      <c r="Z35">
        <v>1974</v>
      </c>
      <c r="AA35">
        <v>2023.25</v>
      </c>
    </row>
    <row r="36" spans="8:27" x14ac:dyDescent="0.15">
      <c r="H36">
        <v>2329.4666666666599</v>
      </c>
      <c r="I36">
        <v>132068.79999999999</v>
      </c>
      <c r="J36">
        <v>2275.4210526315701</v>
      </c>
      <c r="K36">
        <v>133516.444444444</v>
      </c>
      <c r="L36">
        <v>126087.1</v>
      </c>
      <c r="M36">
        <v>139274.16666666599</v>
      </c>
      <c r="O36">
        <v>6449</v>
      </c>
      <c r="P36" s="1">
        <v>15972403.3571428</v>
      </c>
      <c r="Q36">
        <v>2530.45454545454</v>
      </c>
      <c r="R36">
        <v>4576.4545454545396</v>
      </c>
      <c r="S36">
        <v>3553.4615384615299</v>
      </c>
      <c r="T36">
        <v>4672.1111111111104</v>
      </c>
      <c r="V36">
        <v>2961.3</v>
      </c>
      <c r="W36">
        <v>11104.416666666601</v>
      </c>
      <c r="X36">
        <v>1776.8571428571399</v>
      </c>
      <c r="Y36">
        <v>2026.10526315789</v>
      </c>
      <c r="Z36">
        <v>1985.8235294117601</v>
      </c>
      <c r="AA36">
        <v>2138.5555555555502</v>
      </c>
    </row>
    <row r="37" spans="8:27" x14ac:dyDescent="0.15">
      <c r="H37">
        <v>2400.0526315789398</v>
      </c>
      <c r="I37">
        <v>136109.94117646999</v>
      </c>
      <c r="J37">
        <v>2638</v>
      </c>
      <c r="K37">
        <v>180416.545454545</v>
      </c>
      <c r="L37">
        <v>129305.11111111099</v>
      </c>
      <c r="M37">
        <v>133710.727272727</v>
      </c>
      <c r="O37">
        <v>7452.3333333333303</v>
      </c>
      <c r="P37" s="1">
        <v>15535050.944444399</v>
      </c>
      <c r="Q37">
        <v>2645.3333333333298</v>
      </c>
      <c r="R37">
        <v>3553.4375</v>
      </c>
      <c r="S37">
        <v>3829.86666666666</v>
      </c>
      <c r="T37">
        <v>4738.0833333333303</v>
      </c>
      <c r="V37">
        <v>2733.4615384615299</v>
      </c>
      <c r="W37">
        <v>10620.666666666601</v>
      </c>
      <c r="X37">
        <v>1861.38095238095</v>
      </c>
      <c r="Y37">
        <v>2046</v>
      </c>
      <c r="Z37">
        <v>1988.07142857142</v>
      </c>
      <c r="AA37">
        <v>2099.7272727272698</v>
      </c>
    </row>
    <row r="38" spans="8:27" x14ac:dyDescent="0.15">
      <c r="H38">
        <v>2500.4444444444398</v>
      </c>
      <c r="I38">
        <v>127686.066666666</v>
      </c>
      <c r="J38">
        <v>7607.9230769230699</v>
      </c>
      <c r="K38">
        <v>147989.47058823501</v>
      </c>
      <c r="L38">
        <v>129070.4375</v>
      </c>
      <c r="M38">
        <v>125521.277777777</v>
      </c>
      <c r="O38">
        <v>5887.5882352941098</v>
      </c>
      <c r="P38" s="1">
        <v>16955262</v>
      </c>
      <c r="Q38">
        <v>3052.23076923076</v>
      </c>
      <c r="R38">
        <v>4464.5384615384601</v>
      </c>
      <c r="S38">
        <v>4737.9090909090901</v>
      </c>
      <c r="T38">
        <v>2739.1875</v>
      </c>
      <c r="V38">
        <v>3189</v>
      </c>
      <c r="W38">
        <v>23334.1</v>
      </c>
      <c r="X38">
        <v>1822.4615384615299</v>
      </c>
      <c r="Y38">
        <v>1903.6428571428501</v>
      </c>
      <c r="Z38">
        <v>2155.8000000000002</v>
      </c>
      <c r="AA38">
        <v>2186.6923076922999</v>
      </c>
    </row>
    <row r="39" spans="8:27" x14ac:dyDescent="0.15">
      <c r="H39">
        <v>1932.5789473684199</v>
      </c>
      <c r="I39">
        <v>121570</v>
      </c>
      <c r="J39">
        <v>1958.8461538461499</v>
      </c>
      <c r="K39">
        <v>121493</v>
      </c>
      <c r="L39">
        <v>127172.933333333</v>
      </c>
      <c r="M39">
        <v>121803.25</v>
      </c>
      <c r="O39">
        <v>6662.625</v>
      </c>
      <c r="P39" s="1">
        <v>18787063.285714202</v>
      </c>
      <c r="Q39">
        <v>2961.3333333333298</v>
      </c>
      <c r="R39">
        <v>3060</v>
      </c>
      <c r="S39">
        <v>4668.2352941176396</v>
      </c>
      <c r="T39">
        <v>4193.08</v>
      </c>
      <c r="V39">
        <v>3989.78947368421</v>
      </c>
      <c r="W39">
        <v>9583.4545454545405</v>
      </c>
      <c r="X39">
        <v>1776.45454545454</v>
      </c>
      <c r="Y39">
        <v>1934.8</v>
      </c>
      <c r="Z39">
        <v>1908.44444444444</v>
      </c>
      <c r="AA39">
        <v>2227.9523809523798</v>
      </c>
    </row>
    <row r="40" spans="8:27" x14ac:dyDescent="0.15">
      <c r="H40">
        <v>1982.6086956521699</v>
      </c>
      <c r="I40">
        <v>124468.25</v>
      </c>
      <c r="J40">
        <v>2369.0588235294099</v>
      </c>
      <c r="K40">
        <v>126146.444444444</v>
      </c>
      <c r="L40">
        <v>126875.23076922999</v>
      </c>
      <c r="M40">
        <v>121454.07692307601</v>
      </c>
      <c r="O40">
        <v>5414.5714285714203</v>
      </c>
      <c r="P40" s="1">
        <v>15031642.692307601</v>
      </c>
      <c r="Q40">
        <v>2453.7142857142799</v>
      </c>
      <c r="R40">
        <v>4314.7857142857101</v>
      </c>
      <c r="S40">
        <v>3050.1</v>
      </c>
      <c r="T40">
        <v>3694.38095238095</v>
      </c>
      <c r="V40">
        <v>2665.1666666666601</v>
      </c>
      <c r="W40">
        <v>8336.8461538461506</v>
      </c>
      <c r="X40">
        <v>1861.07142857142</v>
      </c>
      <c r="Y40">
        <v>2171.4666666666599</v>
      </c>
      <c r="Z40">
        <v>1895.2</v>
      </c>
      <c r="AA40">
        <v>2095.6153846153802</v>
      </c>
    </row>
    <row r="41" spans="8:27" x14ac:dyDescent="0.15">
      <c r="H41">
        <v>2763.7777777777701</v>
      </c>
      <c r="I41">
        <v>141290.85714285701</v>
      </c>
      <c r="J41">
        <v>3020.3</v>
      </c>
      <c r="K41">
        <v>166418.36363636301</v>
      </c>
      <c r="L41">
        <v>132068.75</v>
      </c>
      <c r="M41">
        <v>167116.35714285701</v>
      </c>
      <c r="O41">
        <v>5603.3846153846098</v>
      </c>
      <c r="P41" s="1">
        <v>15104852.2307692</v>
      </c>
      <c r="Q41">
        <v>2141.23076923076</v>
      </c>
      <c r="R41">
        <v>3316.5</v>
      </c>
      <c r="S41">
        <v>3189.0769230769201</v>
      </c>
      <c r="T41">
        <v>3214.9047619047601</v>
      </c>
      <c r="V41">
        <v>3405.4166666666601</v>
      </c>
      <c r="W41">
        <v>11005.583333333299</v>
      </c>
      <c r="X41">
        <v>1895.13333333333</v>
      </c>
      <c r="Y41">
        <v>2171.5833333333298</v>
      </c>
      <c r="Z41">
        <v>19432.875</v>
      </c>
      <c r="AA41">
        <v>2055.4705882352901</v>
      </c>
    </row>
    <row r="42" spans="8:27" x14ac:dyDescent="0.15">
      <c r="H42">
        <v>6921.875</v>
      </c>
      <c r="I42">
        <v>146738.153846153</v>
      </c>
      <c r="J42">
        <v>2622.7142857142799</v>
      </c>
      <c r="K42">
        <v>139821.818181818</v>
      </c>
      <c r="L42">
        <v>140688.888888888</v>
      </c>
      <c r="M42">
        <v>135650.33333333299</v>
      </c>
      <c r="O42">
        <v>7698.8888888888796</v>
      </c>
      <c r="P42" s="1">
        <v>17868702</v>
      </c>
      <c r="Q42">
        <v>2369</v>
      </c>
      <c r="R42">
        <v>4382.6666666666597</v>
      </c>
      <c r="S42">
        <v>2605.9333333333302</v>
      </c>
      <c r="T42">
        <v>4811.875</v>
      </c>
      <c r="V42">
        <v>2961.125</v>
      </c>
      <c r="W42">
        <v>9893.8235294117603</v>
      </c>
      <c r="X42">
        <v>6423.4615384615299</v>
      </c>
      <c r="Y42">
        <v>2099.8181818181802</v>
      </c>
      <c r="Z42">
        <v>2323.4615384615299</v>
      </c>
      <c r="AA42">
        <v>1974.1666666666599</v>
      </c>
    </row>
    <row r="43" spans="8:27" x14ac:dyDescent="0.15">
      <c r="H43">
        <v>3426.5</v>
      </c>
      <c r="I43">
        <v>142937.882352941</v>
      </c>
      <c r="J43">
        <v>235532.6</v>
      </c>
      <c r="K43">
        <v>209121.842105263</v>
      </c>
      <c r="L43">
        <v>174397.94736842101</v>
      </c>
      <c r="M43">
        <v>167306.5</v>
      </c>
      <c r="O43">
        <v>5922.4117647058802</v>
      </c>
      <c r="P43" s="1">
        <v>16515103.5454545</v>
      </c>
      <c r="Q43">
        <v>2414.6153846153802</v>
      </c>
      <c r="R43">
        <v>3701.5625</v>
      </c>
      <c r="S43">
        <v>3435</v>
      </c>
      <c r="T43">
        <v>3553.5333333333301</v>
      </c>
      <c r="V43">
        <v>2921.7333333333299</v>
      </c>
      <c r="W43">
        <v>7138.0526315789402</v>
      </c>
      <c r="X43">
        <v>1776.625</v>
      </c>
      <c r="Y43">
        <v>2261.2727272727202</v>
      </c>
      <c r="Z43">
        <v>1974.2222222222199</v>
      </c>
      <c r="AA43">
        <v>4550.8421052631502</v>
      </c>
    </row>
    <row r="44" spans="8:27" x14ac:dyDescent="0.15">
      <c r="H44">
        <f>(SUM(H34:H43)-MAX(H34:H43)-MIN(H34:H43))/(ROWS(H34:H43)-2)</f>
        <v>2695.4047219910722</v>
      </c>
      <c r="I44">
        <f t="shared" ref="I44" si="27">(SUM(I34:I43)-MAX(I34:I43)-MIN(I34:I43))/(ROWS(I34:I43)-2)</f>
        <v>134946.50244514449</v>
      </c>
      <c r="J44">
        <f t="shared" ref="J44" si="28">(SUM(J34:J43)-MAX(J34:J43)-MIN(J34:J43))/(ROWS(J34:J43)-2)</f>
        <v>3446.9249618673357</v>
      </c>
      <c r="K44">
        <f t="shared" ref="K44" si="29">(SUM(K34:K43)-MAX(K34:K43)-MIN(K34:K43))/(ROWS(K34:K43)-2)</f>
        <v>145294.71657289774</v>
      </c>
      <c r="L44">
        <f t="shared" ref="L44" si="30">(SUM(L34:L43)-MAX(L34:L43)-MIN(L34:L43))/(ROWS(L34:L43)-2)</f>
        <v>135129.93316600635</v>
      </c>
      <c r="M44">
        <f t="shared" ref="M44" si="31">(SUM(M34:M43)-MAX(M34:M43)-MIN(M34:M43))/(ROWS(M34:M43)-2)</f>
        <v>137551.81391912789</v>
      </c>
      <c r="O44">
        <f>(SUM(O34:O43)-MAX(O34:O43)-MIN(O34:O43))/(ROWS(O34:O43)-2)</f>
        <v>6486.8414797008518</v>
      </c>
      <c r="P44">
        <f t="shared" ref="P44" si="32">(SUM(P34:P43)-MAX(P34:P43)-MIN(P34:P43))/(ROWS(P34:P43)-2)</f>
        <v>16820934.532940641</v>
      </c>
      <c r="Q44">
        <f t="shared" ref="Q44" si="33">(SUM(Q34:Q43)-MAX(Q34:Q43)-MIN(Q34:Q43))/(ROWS(Q34:Q43)-2)</f>
        <v>2641.1916544240039</v>
      </c>
      <c r="R44">
        <f t="shared" ref="R44" si="34">(SUM(R34:R43)-MAX(R34:R43)-MIN(R34:R43))/(ROWS(R34:R43)-2)</f>
        <v>3958.3061861384203</v>
      </c>
      <c r="S44">
        <f t="shared" ref="S44" si="35">(SUM(S34:S43)-MAX(S34:S43)-MIN(S34:S43))/(ROWS(S34:S43)-2)</f>
        <v>3596.1327313617717</v>
      </c>
      <c r="T44">
        <f t="shared" ref="T44" si="36">(SUM(T34:T43)-MAX(T34:T43)-MIN(T34:T43))/(ROWS(T34:T43)-2)</f>
        <v>4136.1766170634901</v>
      </c>
      <c r="V44">
        <f>(SUM(V34:V43)-MAX(V34:V43)-MIN(V34:V43))/(ROWS(V34:V43)-2)</f>
        <v>3172.0943229467875</v>
      </c>
      <c r="W44">
        <f t="shared" ref="W44" si="37">(SUM(W34:W43)-MAX(W34:W43)-MIN(W34:W43))/(ROWS(W34:W43)-2)</f>
        <v>13489.236361922396</v>
      </c>
      <c r="X44">
        <f t="shared" ref="X44" si="38">(SUM(X34:X43)-MAX(X34:X43)-MIN(X34:X43))/(ROWS(X34:X43)-2)</f>
        <v>1935.5765911172125</v>
      </c>
      <c r="Y44">
        <f t="shared" ref="Y44" si="39">(SUM(Y34:Y43)-MAX(Y34:Y43)-MIN(Y34:Y43))/(ROWS(Y34:Y43)-2)</f>
        <v>2087.3986286739532</v>
      </c>
      <c r="Z44">
        <f t="shared" ref="Z44" si="40">(SUM(Z34:Z43)-MAX(Z34:Z43)-MIN(Z34:Z43))/(ROWS(Z34:Z43)-2)</f>
        <v>2042.5403953889213</v>
      </c>
      <c r="AA44">
        <f t="shared" ref="AA44" si="41">(SUM(AA34:AA43)-MAX(AA34:AA43)-MIN(AA34:AA43))/(ROWS(AA34:AA43)-2)</f>
        <v>2125.9590725859075</v>
      </c>
    </row>
    <row r="45" spans="8:27" x14ac:dyDescent="0.15">
      <c r="H45" t="s">
        <v>11</v>
      </c>
      <c r="O45" t="s">
        <v>17</v>
      </c>
      <c r="V45" t="s">
        <v>21</v>
      </c>
    </row>
    <row r="47" spans="8:27" x14ac:dyDescent="0.15">
      <c r="H47" t="s">
        <v>0</v>
      </c>
      <c r="I47" t="s">
        <v>1</v>
      </c>
      <c r="J47" t="s">
        <v>2</v>
      </c>
      <c r="K47" t="s">
        <v>3</v>
      </c>
      <c r="L47" t="s">
        <v>4</v>
      </c>
      <c r="M47" t="s">
        <v>5</v>
      </c>
    </row>
    <row r="48" spans="8:27" x14ac:dyDescent="0.15">
      <c r="H48">
        <v>3072.25</v>
      </c>
      <c r="I48">
        <v>139498.27272727201</v>
      </c>
      <c r="J48">
        <v>3692.8823529411702</v>
      </c>
      <c r="K48">
        <v>136483.36363636301</v>
      </c>
      <c r="L48">
        <v>150983.3125</v>
      </c>
      <c r="M48">
        <v>153882.72222222199</v>
      </c>
    </row>
    <row r="49" spans="8:13" x14ac:dyDescent="0.15">
      <c r="H49">
        <v>2622.7857142857101</v>
      </c>
      <c r="I49">
        <v>158282.78947368401</v>
      </c>
      <c r="J49">
        <v>2799.7272727272698</v>
      </c>
      <c r="K49">
        <v>137441.142857142</v>
      </c>
      <c r="L49">
        <v>131121.1</v>
      </c>
      <c r="M49">
        <v>134346.615384615</v>
      </c>
    </row>
    <row r="50" spans="8:13" x14ac:dyDescent="0.15">
      <c r="H50">
        <v>2763.7777777777701</v>
      </c>
      <c r="I50">
        <v>189898.529411764</v>
      </c>
      <c r="J50">
        <v>3003.5714285714198</v>
      </c>
      <c r="K50">
        <v>299725.27272727201</v>
      </c>
      <c r="L50">
        <v>159083.615384615</v>
      </c>
      <c r="M50">
        <v>402720.8</v>
      </c>
    </row>
    <row r="51" spans="8:13" x14ac:dyDescent="0.15">
      <c r="H51">
        <v>2813.1666666666601</v>
      </c>
      <c r="I51">
        <v>146076.52173913</v>
      </c>
      <c r="J51">
        <v>8829.6363636363603</v>
      </c>
      <c r="K51">
        <v>261049.142857142</v>
      </c>
      <c r="L51">
        <v>162223.41666666599</v>
      </c>
      <c r="M51">
        <v>141603.6</v>
      </c>
    </row>
    <row r="52" spans="8:13" x14ac:dyDescent="0.15">
      <c r="H52">
        <v>2776.125</v>
      </c>
      <c r="I52">
        <v>143321.25</v>
      </c>
      <c r="J52">
        <v>2724.2</v>
      </c>
      <c r="K52">
        <v>143109.78571428501</v>
      </c>
      <c r="L52">
        <v>137333.444444444</v>
      </c>
      <c r="M52">
        <v>146497.818181818</v>
      </c>
    </row>
    <row r="53" spans="8:13" x14ac:dyDescent="0.15">
      <c r="H53">
        <v>2443</v>
      </c>
      <c r="I53">
        <v>168836.58333333299</v>
      </c>
      <c r="J53">
        <v>2553.9375</v>
      </c>
      <c r="K53">
        <v>155919.909090909</v>
      </c>
      <c r="L53">
        <v>139175.615384615</v>
      </c>
      <c r="M53">
        <v>143565.05882352899</v>
      </c>
    </row>
    <row r="54" spans="8:13" x14ac:dyDescent="0.15">
      <c r="H54">
        <v>3003.6428571428501</v>
      </c>
      <c r="I54">
        <v>150291.38461538401</v>
      </c>
      <c r="J54">
        <v>14805.8823529411</v>
      </c>
      <c r="K54">
        <v>171156.375</v>
      </c>
      <c r="L54">
        <v>190589</v>
      </c>
      <c r="M54">
        <v>165514.42105263099</v>
      </c>
    </row>
    <row r="55" spans="8:13" x14ac:dyDescent="0.15">
      <c r="H55">
        <v>2566.1111111111099</v>
      </c>
      <c r="I55">
        <v>190848.125</v>
      </c>
      <c r="J55">
        <v>2907.0909090908999</v>
      </c>
      <c r="K55">
        <v>154770.91666666599</v>
      </c>
      <c r="L55">
        <v>485451.53846153797</v>
      </c>
      <c r="M55">
        <v>156165.5</v>
      </c>
    </row>
    <row r="56" spans="8:13" x14ac:dyDescent="0.15">
      <c r="H56">
        <v>2186.6923076922999</v>
      </c>
      <c r="I56">
        <v>139945.70000000001</v>
      </c>
      <c r="J56">
        <v>2505.76923076923</v>
      </c>
      <c r="K56">
        <v>151113.63157894701</v>
      </c>
      <c r="L56">
        <v>135156.85714285701</v>
      </c>
      <c r="M56">
        <v>139471.72222222199</v>
      </c>
    </row>
    <row r="57" spans="8:13" x14ac:dyDescent="0.15">
      <c r="H57">
        <v>1985.4117647058799</v>
      </c>
      <c r="I57">
        <v>123481.3125</v>
      </c>
      <c r="J57">
        <v>1974.2666666666601</v>
      </c>
      <c r="K57">
        <v>123946.785714285</v>
      </c>
      <c r="L57">
        <v>125715.636363636</v>
      </c>
      <c r="M57">
        <v>128838.36363636301</v>
      </c>
    </row>
    <row r="58" spans="8:13" x14ac:dyDescent="0.15">
      <c r="H58">
        <f>(SUM(H48:H57)-MAX(H48:H57)-MIN(H48:H57))/(ROWS(H48:H57)-2)</f>
        <v>2646.9126793345504</v>
      </c>
      <c r="I58">
        <f t="shared" ref="I58" si="42">(SUM(I48:I57)-MAX(I48:I57)-MIN(I48:I57))/(ROWS(I48:I57)-2)</f>
        <v>154518.87891257089</v>
      </c>
      <c r="J58">
        <f t="shared" ref="J58" si="43">(SUM(J48:J57)-MAX(J48:J57)-MIN(J48:J57))/(ROWS(J48:J57)-2)</f>
        <v>3627.1018822170431</v>
      </c>
      <c r="K58">
        <f t="shared" ref="K58" si="44">(SUM(K48:K57)-MAX(K48:K57)-MIN(K48:K57))/(ROWS(K48:K57)-2)</f>
        <v>163880.53342518175</v>
      </c>
      <c r="L58">
        <f t="shared" ref="L58" si="45">(SUM(L48:L57)-MAX(L48:L57)-MIN(L48:L57))/(ROWS(L48:L57)-2)</f>
        <v>150708.29519039963</v>
      </c>
      <c r="M58">
        <f t="shared" ref="M58" si="46">(SUM(M48:M57)-MAX(M48:M57)-MIN(M48:M57))/(ROWS(M48:M57)-2)</f>
        <v>147630.93223587962</v>
      </c>
    </row>
    <row r="59" spans="8:13" x14ac:dyDescent="0.15">
      <c r="H59" t="s">
        <v>12</v>
      </c>
    </row>
    <row r="61" spans="8:13" x14ac:dyDescent="0.15">
      <c r="H61" t="s">
        <v>0</v>
      </c>
      <c r="I61" t="s">
        <v>1</v>
      </c>
      <c r="J61" t="s">
        <v>2</v>
      </c>
      <c r="K61" t="s">
        <v>3</v>
      </c>
      <c r="L61" t="s">
        <v>4</v>
      </c>
      <c r="M61" t="s">
        <v>5</v>
      </c>
    </row>
    <row r="62" spans="8:13" x14ac:dyDescent="0.15">
      <c r="H62">
        <v>2792.0714285714198</v>
      </c>
      <c r="I62">
        <v>161878</v>
      </c>
      <c r="J62">
        <v>3405.4375</v>
      </c>
      <c r="K62">
        <v>129271.83333333299</v>
      </c>
      <c r="L62">
        <v>144505.79999999999</v>
      </c>
      <c r="M62">
        <v>144768.888888888</v>
      </c>
    </row>
    <row r="63" spans="8:13" x14ac:dyDescent="0.15">
      <c r="H63">
        <v>2665.1</v>
      </c>
      <c r="I63">
        <v>132253.875</v>
      </c>
      <c r="J63">
        <v>6639.2631578947303</v>
      </c>
      <c r="K63">
        <v>142374</v>
      </c>
      <c r="L63">
        <v>160873.18181818101</v>
      </c>
      <c r="M63">
        <v>141167.59090909001</v>
      </c>
    </row>
    <row r="64" spans="8:13" x14ac:dyDescent="0.15">
      <c r="H64">
        <v>2329.4</v>
      </c>
      <c r="I64">
        <v>132382.35294117601</v>
      </c>
      <c r="J64">
        <v>2612.8235294117599</v>
      </c>
      <c r="K64">
        <v>134832.61111111101</v>
      </c>
      <c r="L64">
        <v>133746.66666666599</v>
      </c>
      <c r="M64">
        <v>140091</v>
      </c>
    </row>
    <row r="65" spans="8:13" x14ac:dyDescent="0.15">
      <c r="H65">
        <v>4510.1538461538403</v>
      </c>
      <c r="I65">
        <v>175666.38461538401</v>
      </c>
      <c r="J65">
        <v>3205.0588235294099</v>
      </c>
      <c r="K65">
        <v>388770.22222222202</v>
      </c>
      <c r="L65">
        <v>175104.66666666599</v>
      </c>
      <c r="M65">
        <v>189946.45454545401</v>
      </c>
    </row>
    <row r="66" spans="8:13" x14ac:dyDescent="0.15">
      <c r="H66">
        <v>2438.5882352941098</v>
      </c>
      <c r="I66">
        <v>285500.21428571403</v>
      </c>
      <c r="J66">
        <v>2664.88888888888</v>
      </c>
      <c r="K66">
        <v>163349.636363636</v>
      </c>
      <c r="L66">
        <v>138687.82352941099</v>
      </c>
      <c r="M66">
        <v>149132.375</v>
      </c>
    </row>
    <row r="67" spans="8:13" x14ac:dyDescent="0.15">
      <c r="H67">
        <v>2250.6</v>
      </c>
      <c r="I67">
        <v>252501.764705882</v>
      </c>
      <c r="J67">
        <v>2645.2666666666601</v>
      </c>
      <c r="K67">
        <v>178516.85714285701</v>
      </c>
      <c r="L67">
        <v>139841.875</v>
      </c>
      <c r="M67">
        <v>155284.5</v>
      </c>
    </row>
    <row r="68" spans="8:13" x14ac:dyDescent="0.15">
      <c r="H68">
        <v>2692.0909090908999</v>
      </c>
      <c r="I68">
        <v>445085.4</v>
      </c>
      <c r="J68">
        <v>2858.1304347825999</v>
      </c>
      <c r="K68">
        <v>133718.57142857101</v>
      </c>
      <c r="L68">
        <v>166825.5</v>
      </c>
      <c r="M68">
        <v>150082.5</v>
      </c>
    </row>
    <row r="69" spans="8:13" x14ac:dyDescent="0.15">
      <c r="H69">
        <v>2702.25</v>
      </c>
      <c r="I69">
        <v>165159.8125</v>
      </c>
      <c r="J69">
        <v>2493.6842105263099</v>
      </c>
      <c r="K69">
        <v>351788.4</v>
      </c>
      <c r="L69">
        <v>272393.70588235202</v>
      </c>
      <c r="M69">
        <v>312996.7</v>
      </c>
    </row>
    <row r="70" spans="8:13" x14ac:dyDescent="0.15">
      <c r="H70">
        <v>2040.05555555555</v>
      </c>
      <c r="I70">
        <v>130884.3</v>
      </c>
      <c r="J70">
        <v>2212.8421052631502</v>
      </c>
      <c r="K70">
        <v>129152.769230769</v>
      </c>
      <c r="L70">
        <v>131673.888888888</v>
      </c>
      <c r="M70">
        <v>136123.23076922999</v>
      </c>
    </row>
    <row r="71" spans="8:13" x14ac:dyDescent="0.15">
      <c r="H71">
        <v>2591.25</v>
      </c>
      <c r="I71">
        <v>133286</v>
      </c>
      <c r="J71">
        <v>2059.9130434782601</v>
      </c>
      <c r="K71">
        <v>122593.07692307601</v>
      </c>
      <c r="L71">
        <v>145966.53333333301</v>
      </c>
      <c r="M71">
        <v>128676.636363636</v>
      </c>
    </row>
    <row r="72" spans="8:13" x14ac:dyDescent="0.15">
      <c r="H72">
        <f>(SUM(H62:H71)-MAX(H62:H71)-MIN(H62:H71))/(ROWS(H62:H71)-2)</f>
        <v>2557.6688216195539</v>
      </c>
      <c r="I72">
        <f t="shared" ref="I72" si="47">(SUM(I62:I71)-MAX(I62:I71)-MIN(I62:I71))/(ROWS(I62:I71)-2)</f>
        <v>179828.55050601947</v>
      </c>
      <c r="J72">
        <f t="shared" ref="J72" si="48">(SUM(J62:J71)-MAX(J62:J71)-MIN(J62:J71))/(ROWS(J62:J71)-2)</f>
        <v>2762.2665198835962</v>
      </c>
      <c r="K72">
        <f t="shared" ref="K72" si="49">(SUM(K62:K71)-MAX(K62:K71)-MIN(K62:K71))/(ROWS(K62:K71)-2)</f>
        <v>170375.58482628461</v>
      </c>
      <c r="L72">
        <f t="shared" ref="L72" si="50">(SUM(L62:L71)-MAX(L62:L71)-MIN(L62:L71))/(ROWS(L62:L71)-2)</f>
        <v>150694.00587678212</v>
      </c>
      <c r="M72">
        <f t="shared" ref="M72" si="51">(SUM(M62:M71)-MAX(M62:M71)-MIN(M62:M71))/(ROWS(M62:M71)-2)</f>
        <v>150824.56751408277</v>
      </c>
    </row>
    <row r="73" spans="8:13" x14ac:dyDescent="0.15">
      <c r="H73" t="s">
        <v>13</v>
      </c>
    </row>
  </sheetData>
  <phoneticPr fontId="1" type="noConversion"/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zoomScale="85" zoomScaleNormal="85" workbookViewId="0">
      <selection activeCell="A21" sqref="A21"/>
    </sheetView>
  </sheetViews>
  <sheetFormatPr defaultRowHeight="13.5" x14ac:dyDescent="0.15"/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</row>
    <row r="2" spans="1:27" x14ac:dyDescent="0.15">
      <c r="A2">
        <v>2517</v>
      </c>
      <c r="B2">
        <v>3592.9333333333302</v>
      </c>
      <c r="C2">
        <v>2057.3157894736801</v>
      </c>
      <c r="D2">
        <v>5099.8888888888796</v>
      </c>
      <c r="E2">
        <v>3612.3</v>
      </c>
      <c r="F2">
        <v>3701.625</v>
      </c>
      <c r="H2">
        <v>2057.2631578947298</v>
      </c>
      <c r="I2">
        <v>5076.3571428571404</v>
      </c>
      <c r="J2">
        <v>2020.35294117647</v>
      </c>
      <c r="K2">
        <v>6672.8</v>
      </c>
      <c r="L2">
        <v>3666.2857142857101</v>
      </c>
      <c r="M2">
        <v>3790.4</v>
      </c>
      <c r="O2">
        <v>44306.6875</v>
      </c>
      <c r="P2">
        <v>211323.70588235199</v>
      </c>
      <c r="Q2">
        <v>4199.6363636363603</v>
      </c>
      <c r="R2">
        <v>198712.82352941099</v>
      </c>
      <c r="S2">
        <v>255741.70588235199</v>
      </c>
      <c r="T2">
        <v>176613.214285714</v>
      </c>
      <c r="V2">
        <v>2115.0952380952299</v>
      </c>
      <c r="W2">
        <v>3750.8</v>
      </c>
      <c r="X2">
        <v>2369.1</v>
      </c>
      <c r="Y2">
        <v>4836.7777777777701</v>
      </c>
      <c r="Z2">
        <v>3797.1764705882301</v>
      </c>
      <c r="AA2">
        <v>3661.2727272727202</v>
      </c>
    </row>
    <row r="3" spans="1:27" x14ac:dyDescent="0.15">
      <c r="A3">
        <v>1934.7333333333299</v>
      </c>
      <c r="B3">
        <v>13806.4375</v>
      </c>
      <c r="C3">
        <v>2026.05263157894</v>
      </c>
      <c r="D3">
        <v>3612.3</v>
      </c>
      <c r="E3">
        <v>3553.1428571428501</v>
      </c>
      <c r="F3">
        <v>3701.375</v>
      </c>
      <c r="H3">
        <v>1974.3333333333301</v>
      </c>
      <c r="I3">
        <v>3612.7</v>
      </c>
      <c r="J3">
        <v>2030.57142857142</v>
      </c>
      <c r="K3">
        <v>3595.8571428571399</v>
      </c>
      <c r="L3">
        <v>3588.4705882352901</v>
      </c>
      <c r="M3">
        <v>3866.8823529411702</v>
      </c>
      <c r="O3">
        <v>2551.1538461538398</v>
      </c>
      <c r="P3">
        <v>215426.16666666599</v>
      </c>
      <c r="Q3">
        <v>2961.2857142857101</v>
      </c>
      <c r="R3">
        <v>204503.84615384601</v>
      </c>
      <c r="S3">
        <v>258772.47058823501</v>
      </c>
      <c r="T3">
        <v>170221.368421052</v>
      </c>
      <c r="V3">
        <v>1865.55</v>
      </c>
      <c r="W3">
        <v>3553.4666666666599</v>
      </c>
      <c r="X3">
        <v>1974.1111111111099</v>
      </c>
      <c r="Y3">
        <v>3593.0666666666598</v>
      </c>
      <c r="Z3">
        <v>3923.625</v>
      </c>
      <c r="AA3">
        <v>3553.5333333333301</v>
      </c>
    </row>
    <row r="4" spans="1:27" x14ac:dyDescent="0.15">
      <c r="A4">
        <v>1855.5333333333299</v>
      </c>
      <c r="B4">
        <v>3491.1578947368398</v>
      </c>
      <c r="C4">
        <v>1895.2666666666601</v>
      </c>
      <c r="D4">
        <v>3553</v>
      </c>
      <c r="E4">
        <v>3553.23076923076</v>
      </c>
      <c r="F4">
        <v>3711.3333333333298</v>
      </c>
      <c r="H4">
        <v>1861.2857142857099</v>
      </c>
      <c r="I4">
        <v>3816.6666666666601</v>
      </c>
      <c r="J4">
        <v>1901.5263157894699</v>
      </c>
      <c r="K4">
        <v>3701.625</v>
      </c>
      <c r="L4">
        <v>3375.9</v>
      </c>
      <c r="M4">
        <v>3866.9411764705801</v>
      </c>
      <c r="O4">
        <v>2368.8333333333298</v>
      </c>
      <c r="P4">
        <v>161483.13333333301</v>
      </c>
      <c r="Q4">
        <v>2143.2857142857101</v>
      </c>
      <c r="R4">
        <v>200718.58333333299</v>
      </c>
      <c r="S4">
        <v>152500.928571428</v>
      </c>
      <c r="T4">
        <v>173130.53333333301</v>
      </c>
      <c r="V4">
        <v>1850.75</v>
      </c>
      <c r="W4">
        <v>3479.1875</v>
      </c>
      <c r="X4">
        <v>1813.875</v>
      </c>
      <c r="Y4">
        <v>3553.125</v>
      </c>
      <c r="Z4">
        <v>3657.8235294117599</v>
      </c>
      <c r="AA4">
        <v>3553.3333333333298</v>
      </c>
    </row>
    <row r="5" spans="1:27" x14ac:dyDescent="0.15">
      <c r="A5">
        <v>1850.6875</v>
      </c>
      <c r="B5">
        <v>3474.4</v>
      </c>
      <c r="C5">
        <v>2073</v>
      </c>
      <c r="D5">
        <v>3553.3333333333298</v>
      </c>
      <c r="E5">
        <v>3518.7058823529401</v>
      </c>
      <c r="F5">
        <v>3612.7</v>
      </c>
      <c r="H5">
        <v>1861.0476190476099</v>
      </c>
      <c r="I5">
        <v>3516.3125</v>
      </c>
      <c r="J5">
        <v>1913.61538461538</v>
      </c>
      <c r="K5">
        <v>3507.9230769230699</v>
      </c>
      <c r="L5">
        <v>3553.3846153846098</v>
      </c>
      <c r="M5">
        <v>3822.54545454545</v>
      </c>
      <c r="O5">
        <v>2099.9090909090901</v>
      </c>
      <c r="P5">
        <v>154906.6875</v>
      </c>
      <c r="Q5">
        <v>2405.8125</v>
      </c>
      <c r="R5">
        <v>176395.23076922999</v>
      </c>
      <c r="S5">
        <v>152441.73333333299</v>
      </c>
      <c r="T5">
        <v>162780.35714285701</v>
      </c>
      <c r="V5">
        <v>2159.8823529411702</v>
      </c>
      <c r="W5">
        <v>3599</v>
      </c>
      <c r="X5">
        <v>1934.6666666666599</v>
      </c>
      <c r="Y5">
        <v>3592.86666666666</v>
      </c>
      <c r="Z5">
        <v>3661</v>
      </c>
      <c r="AA5">
        <v>3637.9285714285702</v>
      </c>
    </row>
    <row r="6" spans="1:27" x14ac:dyDescent="0.15">
      <c r="A6">
        <v>1816.2</v>
      </c>
      <c r="B6">
        <v>3553.5833333333298</v>
      </c>
      <c r="C6">
        <v>1924.75</v>
      </c>
      <c r="D6">
        <v>3494.2</v>
      </c>
      <c r="E6">
        <v>3414.0588235294099</v>
      </c>
      <c r="F6">
        <v>3395.6</v>
      </c>
      <c r="H6">
        <v>1875.5</v>
      </c>
      <c r="I6">
        <v>3434.9333333333302</v>
      </c>
      <c r="J6">
        <v>1808</v>
      </c>
      <c r="K6">
        <v>3426.5714285714198</v>
      </c>
      <c r="L6">
        <v>3768.8181818181802</v>
      </c>
      <c r="M6">
        <v>3462.3846153846098</v>
      </c>
      <c r="O6">
        <v>2277.76923076923</v>
      </c>
      <c r="P6">
        <v>174345.23076922999</v>
      </c>
      <c r="Q6">
        <v>2109.875</v>
      </c>
      <c r="R6">
        <v>158127.27272727201</v>
      </c>
      <c r="S6">
        <v>151339.23076922999</v>
      </c>
      <c r="T6">
        <v>152828.210526315</v>
      </c>
      <c r="V6">
        <v>1842.55555555555</v>
      </c>
      <c r="W6">
        <v>3553.54545454545</v>
      </c>
      <c r="X6">
        <v>1951</v>
      </c>
      <c r="Y6">
        <v>3356.1111111111099</v>
      </c>
      <c r="Z6">
        <v>3623.1176470588198</v>
      </c>
      <c r="AA6">
        <v>3553.4166666666601</v>
      </c>
    </row>
    <row r="7" spans="1:27" x14ac:dyDescent="0.15">
      <c r="A7">
        <v>1811.4705882352901</v>
      </c>
      <c r="B7">
        <v>3257.1666666666601</v>
      </c>
      <c r="C7">
        <v>1819</v>
      </c>
      <c r="D7">
        <v>3405.1875</v>
      </c>
      <c r="E7">
        <v>4501.1333333333296</v>
      </c>
      <c r="F7">
        <v>3504</v>
      </c>
      <c r="H7">
        <v>1865.6</v>
      </c>
      <c r="I7">
        <v>3499.7272727272698</v>
      </c>
      <c r="J7">
        <v>1924.6875</v>
      </c>
      <c r="K7">
        <v>3442.1875</v>
      </c>
      <c r="L7">
        <v>3553.1428571428501</v>
      </c>
      <c r="M7">
        <v>3435.0666666666598</v>
      </c>
      <c r="O7">
        <v>2665</v>
      </c>
      <c r="P7">
        <v>219374.25</v>
      </c>
      <c r="Q7">
        <v>2803.13333333333</v>
      </c>
      <c r="R7">
        <v>186554.4</v>
      </c>
      <c r="S7">
        <v>214932.58333333299</v>
      </c>
      <c r="T7">
        <v>178217.69230769199</v>
      </c>
      <c r="V7">
        <v>1934.6666666666599</v>
      </c>
      <c r="W7">
        <v>3513.86666666666</v>
      </c>
      <c r="X7">
        <v>1861.3571428571399</v>
      </c>
      <c r="Y7">
        <v>3511.0714285714198</v>
      </c>
      <c r="Z7">
        <v>3479.5625</v>
      </c>
      <c r="AA7">
        <v>3426.6428571428501</v>
      </c>
    </row>
    <row r="8" spans="1:27" x14ac:dyDescent="0.15">
      <c r="A8">
        <v>1941.1111111111099</v>
      </c>
      <c r="B8">
        <v>3384.2142857142799</v>
      </c>
      <c r="C8">
        <v>1884.3636363636299</v>
      </c>
      <c r="D8">
        <v>3355.88888888888</v>
      </c>
      <c r="E8">
        <v>3454.8333333333298</v>
      </c>
      <c r="F8">
        <v>3277.0666666666598</v>
      </c>
      <c r="H8">
        <v>1875.5</v>
      </c>
      <c r="I8">
        <v>3384.1904761904698</v>
      </c>
      <c r="J8">
        <v>1830.45454545454</v>
      </c>
      <c r="K8">
        <v>3337.9090909090901</v>
      </c>
      <c r="L8">
        <v>3507.6923076922999</v>
      </c>
      <c r="M8">
        <v>3595.6428571428501</v>
      </c>
      <c r="O8">
        <v>2813.3125</v>
      </c>
      <c r="P8">
        <v>206986.6875</v>
      </c>
      <c r="Q8">
        <v>2628.0625</v>
      </c>
      <c r="R8">
        <v>196622.75</v>
      </c>
      <c r="S8">
        <v>182764.13333333301</v>
      </c>
      <c r="T8">
        <v>179526.6</v>
      </c>
      <c r="V8">
        <v>1963.8947368421</v>
      </c>
      <c r="W8">
        <v>3442.3125</v>
      </c>
      <c r="X8">
        <v>1934.5333333333299</v>
      </c>
      <c r="Y8">
        <v>3479</v>
      </c>
      <c r="Z8">
        <v>3338</v>
      </c>
      <c r="AA8">
        <v>3807.3571428571399</v>
      </c>
    </row>
    <row r="9" spans="1:27" x14ac:dyDescent="0.15">
      <c r="A9">
        <v>1988.2142857142801</v>
      </c>
      <c r="B9">
        <v>3197.8</v>
      </c>
      <c r="C9">
        <v>1945.8571428571399</v>
      </c>
      <c r="D9">
        <v>3826.6923076922999</v>
      </c>
      <c r="E9">
        <v>3368.3125</v>
      </c>
      <c r="F9">
        <v>3414.1176470588198</v>
      </c>
      <c r="H9">
        <v>1924.8333333333301</v>
      </c>
      <c r="I9">
        <v>3176.45454545454</v>
      </c>
      <c r="J9">
        <v>1974.06666666666</v>
      </c>
      <c r="K9">
        <v>3368.375</v>
      </c>
      <c r="L9">
        <v>3224.4444444444398</v>
      </c>
      <c r="M9">
        <v>3722.9285714285702</v>
      </c>
      <c r="O9">
        <v>2369</v>
      </c>
      <c r="P9">
        <v>168540.5</v>
      </c>
      <c r="Q9">
        <v>4842.4705882352901</v>
      </c>
      <c r="R9">
        <v>182290.33333333299</v>
      </c>
      <c r="S9">
        <v>170008.6875</v>
      </c>
      <c r="T9">
        <v>188516.375</v>
      </c>
      <c r="V9">
        <v>2191.3000000000002</v>
      </c>
      <c r="W9">
        <v>3936.5294117646999</v>
      </c>
      <c r="X9">
        <v>1945.92857142857</v>
      </c>
      <c r="Y9">
        <v>3454.8333333333298</v>
      </c>
      <c r="Z9">
        <v>3205.0588235294099</v>
      </c>
      <c r="AA9">
        <v>3487.4444444444398</v>
      </c>
    </row>
    <row r="10" spans="1:27" x14ac:dyDescent="0.15">
      <c r="A10">
        <v>1946</v>
      </c>
      <c r="B10">
        <v>3230.45454545454</v>
      </c>
      <c r="C10">
        <v>1884.54545454545</v>
      </c>
      <c r="D10">
        <v>4343.0666666666602</v>
      </c>
      <c r="E10">
        <v>3459.8421052631502</v>
      </c>
      <c r="F10">
        <v>3644.5384615384601</v>
      </c>
      <c r="H10">
        <v>1861.2857142857099</v>
      </c>
      <c r="I10">
        <v>3257.4285714285702</v>
      </c>
      <c r="J10">
        <v>1903.42857142857</v>
      </c>
      <c r="K10">
        <v>6613.4166666666597</v>
      </c>
      <c r="L10">
        <v>3237.86666666666</v>
      </c>
      <c r="M10">
        <v>3227.6</v>
      </c>
      <c r="O10">
        <v>2013.6</v>
      </c>
      <c r="P10">
        <v>157238.79999999999</v>
      </c>
      <c r="Q10">
        <v>2411.2857142857101</v>
      </c>
      <c r="R10">
        <v>174625.07142857101</v>
      </c>
      <c r="S10">
        <v>160002.5</v>
      </c>
      <c r="T10">
        <v>170437</v>
      </c>
      <c r="V10">
        <v>1951</v>
      </c>
      <c r="W10">
        <v>3316.5</v>
      </c>
      <c r="X10">
        <v>1875.2777777777701</v>
      </c>
      <c r="Y10">
        <v>3454.7222222222199</v>
      </c>
      <c r="Z10">
        <v>3331.5</v>
      </c>
      <c r="AA10">
        <v>3257.1</v>
      </c>
    </row>
    <row r="11" spans="1:27" x14ac:dyDescent="0.15">
      <c r="A11">
        <v>1776.64705882352</v>
      </c>
      <c r="B11">
        <v>3215</v>
      </c>
      <c r="C11">
        <v>1776.54545454545</v>
      </c>
      <c r="D11">
        <v>3109.3</v>
      </c>
      <c r="E11">
        <v>3338</v>
      </c>
      <c r="F11">
        <v>3118.9333333333302</v>
      </c>
      <c r="H11">
        <v>1822.0769230769199</v>
      </c>
      <c r="I11">
        <v>3215.1428571428501</v>
      </c>
      <c r="J11">
        <v>1819.1428571428501</v>
      </c>
      <c r="K11">
        <v>3148.21052631578</v>
      </c>
      <c r="L11">
        <v>2961.1428571428501</v>
      </c>
      <c r="M11">
        <v>3790.3</v>
      </c>
      <c r="O11">
        <v>2533.2777777777701</v>
      </c>
      <c r="P11">
        <v>182371.75</v>
      </c>
      <c r="Q11">
        <v>2862.4166666666601</v>
      </c>
      <c r="R11">
        <v>196161.777777777</v>
      </c>
      <c r="S11">
        <v>175367.72222222199</v>
      </c>
      <c r="T11">
        <v>205759.928571428</v>
      </c>
      <c r="V11">
        <v>1811.5294117646999</v>
      </c>
      <c r="W11">
        <v>3280.0769230769201</v>
      </c>
      <c r="X11">
        <v>1850.6875</v>
      </c>
      <c r="Y11">
        <v>3068.9090909090901</v>
      </c>
      <c r="Z11">
        <v>3205.1176470588198</v>
      </c>
      <c r="AA11">
        <v>4627</v>
      </c>
    </row>
    <row r="12" spans="1:27" x14ac:dyDescent="0.15">
      <c r="A12">
        <f>(SUM(A2:A11)-MAX(A2:A11)-MIN(A2:A11))/(ROWS(A2:A11)-2)</f>
        <v>1892.9937689659173</v>
      </c>
      <c r="B12">
        <f t="shared" ref="B12:F12" si="0">(SUM(B2:B11)-MAX(B2:B11)-MIN(B2:B11))/(ROWS(B2:B11)-2)</f>
        <v>3399.863757404873</v>
      </c>
      <c r="C12">
        <f t="shared" si="0"/>
        <v>1929.6439151856873</v>
      </c>
      <c r="D12">
        <f t="shared" si="0"/>
        <v>3642.9585870726469</v>
      </c>
      <c r="E12">
        <f t="shared" si="0"/>
        <v>3491.8032838565541</v>
      </c>
      <c r="F12">
        <f t="shared" si="0"/>
        <v>3531.3778469079921</v>
      </c>
      <c r="H12">
        <f>(SUM(H2:H11)-MAX(H2:H11)-MIN(H2:H11))/(ROWS(H2:H11)-2)</f>
        <v>1887.4232142857111</v>
      </c>
      <c r="I12">
        <f t="shared" ref="I12:M12" si="1">(SUM(I2:I11)-MAX(I2:I11)-MIN(I2:I11))/(ROWS(I2:I11)-2)</f>
        <v>3467.1377096861434</v>
      </c>
      <c r="J12">
        <f t="shared" si="1"/>
        <v>1910.909347784243</v>
      </c>
      <c r="K12">
        <f t="shared" si="1"/>
        <v>3874.2331132409217</v>
      </c>
      <c r="L12">
        <f t="shared" si="1"/>
        <v>3463.3983992314825</v>
      </c>
      <c r="M12">
        <f t="shared" si="1"/>
        <v>3685.7688147636645</v>
      </c>
      <c r="O12">
        <f>(SUM(O2:O11)-MAX(O2:O11)-MIN(O2:O11))/(ROWS(O2:O11)-2)</f>
        <v>2459.7819723679067</v>
      </c>
      <c r="P12">
        <f t="shared" ref="P12" si="2">(SUM(P2:P11)-MAX(P2:P11)-MIN(P2:P11))/(ROWS(P2:P11)-2)</f>
        <v>184714.49676894763</v>
      </c>
      <c r="Q12">
        <f t="shared" ref="Q12" si="3">(SUM(Q2:Q11)-MAX(Q2:Q11)-MIN(Q2:Q11))/(ROWS(Q2:Q11)-2)</f>
        <v>2801.8648133116853</v>
      </c>
      <c r="R12">
        <f t="shared" ref="R12" si="4">(SUM(R2:R11)-MAX(R2:R11)-MIN(R2:R11))/(ROWS(R2:R11)-2)</f>
        <v>189010.12127145688</v>
      </c>
      <c r="S12">
        <f t="shared" ref="S12" si="5">(SUM(S2:S11)-MAX(S2:S11)-MIN(S2:S11))/(ROWS(S2:S11)-2)</f>
        <v>182969.99927200013</v>
      </c>
      <c r="T12">
        <f t="shared" ref="T12" si="6">(SUM(T2:T11)-MAX(T2:T11)-MIN(T2:T11))/(ROWS(T2:T11)-2)</f>
        <v>174930.39256133101</v>
      </c>
      <c r="V12">
        <f>(SUM(V2:V11)-MAX(V2:V11)-MIN(V2:V11))/(ROWS(V2:V11)-2)</f>
        <v>1960.4243187625889</v>
      </c>
      <c r="W12">
        <f t="shared" ref="W12" si="7">(SUM(W2:W11)-MAX(W2:W11)-MIN(W2:W11))/(ROWS(W2:W11)-2)</f>
        <v>3526.0848484848457</v>
      </c>
      <c r="X12">
        <f t="shared" ref="X12" si="8">(SUM(X2:X11)-MAX(X2:X11)-MIN(X2:X11))/(ROWS(X2:X11)-2)</f>
        <v>1915.9452628968224</v>
      </c>
      <c r="Y12">
        <f t="shared" ref="Y12" si="9">(SUM(Y2:Y11)-MAX(Y2:Y11)-MIN(Y2:Y11))/(ROWS(Y2:Y11)-2)</f>
        <v>3499.3495535714246</v>
      </c>
      <c r="Z12">
        <f t="shared" ref="Z12" si="10">(SUM(Z2:Z11)-MAX(Z2:Z11)-MIN(Z2:Z11))/(ROWS(Z2:Z11)-2)</f>
        <v>3511.662224264704</v>
      </c>
      <c r="AA12">
        <f t="shared" ref="AA12" si="11">(SUM(AA2:AA11)-MAX(AA2:AA11)-MIN(AA2:AA11))/(ROWS(AA2:AA11)-2)</f>
        <v>3585.1161345598803</v>
      </c>
    </row>
    <row r="13" spans="1:27" x14ac:dyDescent="0.15">
      <c r="O13" t="s">
        <v>7</v>
      </c>
      <c r="V13" t="s">
        <v>8</v>
      </c>
    </row>
    <row r="16" spans="1:27" x14ac:dyDescent="0.15">
      <c r="K16" t="s">
        <v>6</v>
      </c>
    </row>
    <row r="17" spans="1:11" x14ac:dyDescent="0.15">
      <c r="E17">
        <f>IF(A12&lt;H12,1,0)</f>
        <v>0</v>
      </c>
      <c r="F17">
        <f>IF(B12&lt;I12,1,0)</f>
        <v>1</v>
      </c>
      <c r="G17">
        <f>IF(C12&lt;J12,1,0)</f>
        <v>0</v>
      </c>
      <c r="H17">
        <f>IF(D12&lt;K12,1,0)</f>
        <v>1</v>
      </c>
      <c r="I17">
        <f>IF(E12&lt;L12,1,0)</f>
        <v>0</v>
      </c>
      <c r="J17">
        <f>IF(F12&lt;M12,1,0)</f>
        <v>1</v>
      </c>
      <c r="K17">
        <f>COUNTIF(E17:J17,"=1")</f>
        <v>3</v>
      </c>
    </row>
    <row r="20" spans="1:11" x14ac:dyDescent="0.15">
      <c r="A20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Impl1-Nor</vt:lpstr>
      <vt:lpstr>Impl1在各种情况下</vt:lpstr>
      <vt:lpstr>Sheet3</vt:lpstr>
      <vt:lpstr>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2012-09-24T07:25:24Z</dcterms:modified>
</cp:coreProperties>
</file>