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3" i="1" l="1" a="1"/>
  <c r="P3" i="1"/>
  <c r="D8" i="1"/>
  <c r="D7" i="1"/>
  <c r="D6" i="1"/>
  <c r="N3" i="1"/>
  <c r="F3" i="1"/>
  <c r="F4" i="1" s="1"/>
  <c r="F5" i="1" s="1"/>
  <c r="F6" i="1" s="1"/>
  <c r="F7" i="1" s="1"/>
  <c r="F8" i="1" s="1"/>
  <c r="D5" i="1"/>
  <c r="F3" i="2" a="1"/>
  <c r="N4" i="1" l="1"/>
  <c r="F3" i="2"/>
  <c r="E3" i="1"/>
  <c r="A4" i="1"/>
  <c r="E4" i="1" s="1"/>
  <c r="D4" i="1"/>
  <c r="D3" i="1"/>
  <c r="N6" i="1"/>
  <c r="N5" i="1"/>
  <c r="N7" i="1" l="1"/>
  <c r="A5" i="1"/>
  <c r="H3" i="1"/>
  <c r="N8" i="1"/>
  <c r="A6" i="1" l="1"/>
  <c r="E5" i="1"/>
  <c r="A7" i="1" l="1"/>
  <c r="E6" i="1"/>
  <c r="A8" i="1" l="1"/>
  <c r="E7" i="1"/>
  <c r="A9" i="1" l="1"/>
  <c r="E8" i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K3" i="1" l="1"/>
  <c r="K4" i="1" s="1"/>
  <c r="K5" i="1" l="1"/>
  <c r="K6" i="1"/>
  <c r="K7" i="1"/>
  <c r="K8" i="1" l="1"/>
</calcChain>
</file>

<file path=xl/sharedStrings.xml><?xml version="1.0" encoding="utf-8"?>
<sst xmlns="http://schemas.openxmlformats.org/spreadsheetml/2006/main" count="25" uniqueCount="22">
  <si>
    <t>weight</t>
  </si>
  <si>
    <t>amount</t>
  </si>
  <si>
    <t>mean</t>
  </si>
  <si>
    <t>median</t>
  </si>
  <si>
    <t>index</t>
  </si>
  <si>
    <t>mean2</t>
  </si>
  <si>
    <t>product</t>
  </si>
  <si>
    <t>mean index</t>
  </si>
  <si>
    <t>floor</t>
  </si>
  <si>
    <t>base amount</t>
  </si>
  <si>
    <t>next amount</t>
  </si>
  <si>
    <t>remainder</t>
  </si>
  <si>
    <t>result</t>
  </si>
  <si>
    <t>item</t>
  </si>
  <si>
    <t>value</t>
  </si>
  <si>
    <t>accum-weight</t>
  </si>
  <si>
    <t>index-product</t>
  </si>
  <si>
    <t>median-row</t>
  </si>
  <si>
    <t>before</t>
  </si>
  <si>
    <t>after</t>
  </si>
  <si>
    <t>percent-move</t>
  </si>
  <si>
    <t>weighted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</si>
</sst>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Fill="1" applyBorder="1"/>
    <xf numFmtId="9" fontId="0" fillId="0" borderId="0" xfId="0" applyNumberFormat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Sheet1!$B$2:$B$29</c:f>
              <c:numCache>
                <c:formatCode>General</c:formatCode>
                <c:ptCount val="28"/>
                <c:pt idx="0">
                  <c:v>0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</c:numCache>
            </c:numRef>
          </c:xVal>
          <c:yVal>
            <c:numRef>
              <c:f>Sheet1!$C$2:$C$29</c:f>
              <c:numCache>
                <c:formatCode>General</c:formatCode>
                <c:ptCount val="28"/>
                <c:pt idx="0">
                  <c:v>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22784"/>
        <c:axId val="122408320"/>
      </c:scatterChart>
      <c:valAx>
        <c:axId val="12242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408320"/>
        <c:crosses val="autoZero"/>
        <c:crossBetween val="midCat"/>
      </c:valAx>
      <c:valAx>
        <c:axId val="12240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422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10</xdr:row>
      <xdr:rowOff>42862</xdr:rowOff>
    </xdr:from>
    <xdr:to>
      <xdr:col>12</xdr:col>
      <xdr:colOff>1057275</xdr:colOff>
      <xdr:row>24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P6" sqref="P6"/>
    </sheetView>
  </sheetViews>
  <sheetFormatPr defaultRowHeight="15" x14ac:dyDescent="0.25"/>
  <cols>
    <col min="2" max="3" width="9.140625" style="3"/>
    <col min="5" max="5" width="13.7109375" bestFit="1" customWidth="1"/>
    <col min="6" max="7" width="18" customWidth="1"/>
    <col min="8" max="8" width="10" customWidth="1"/>
    <col min="10" max="10" width="12.7109375" customWidth="1"/>
    <col min="13" max="13" width="19.28515625" bestFit="1" customWidth="1"/>
  </cols>
  <sheetData>
    <row r="1" spans="1:16" x14ac:dyDescent="0.25">
      <c r="A1" s="1" t="s">
        <v>4</v>
      </c>
      <c r="B1" s="2" t="s">
        <v>1</v>
      </c>
      <c r="C1" s="2" t="s">
        <v>0</v>
      </c>
      <c r="D1" s="1" t="s">
        <v>6</v>
      </c>
      <c r="E1" s="1" t="s">
        <v>16</v>
      </c>
      <c r="F1" s="4" t="s">
        <v>15</v>
      </c>
      <c r="G1" s="4"/>
      <c r="H1" s="4"/>
    </row>
    <row r="2" spans="1:16" x14ac:dyDescent="0.25">
      <c r="A2">
        <v>0</v>
      </c>
      <c r="B2" s="3">
        <v>0</v>
      </c>
      <c r="C2" s="3">
        <v>0</v>
      </c>
      <c r="D2">
        <v>0</v>
      </c>
      <c r="E2">
        <v>0</v>
      </c>
      <c r="F2">
        <v>0</v>
      </c>
      <c r="H2" s="1" t="s">
        <v>2</v>
      </c>
      <c r="J2" s="7" t="s">
        <v>5</v>
      </c>
      <c r="K2" s="8"/>
      <c r="M2" s="1" t="s">
        <v>21</v>
      </c>
      <c r="P2" s="1" t="s">
        <v>3</v>
      </c>
    </row>
    <row r="3" spans="1:16" x14ac:dyDescent="0.25">
      <c r="A3">
        <v>1</v>
      </c>
      <c r="B3" s="3">
        <v>1.5</v>
      </c>
      <c r="C3" s="3">
        <v>2000</v>
      </c>
      <c r="D3">
        <f>B3*C3</f>
        <v>3000</v>
      </c>
      <c r="E3">
        <f>C3*A3</f>
        <v>2000</v>
      </c>
      <c r="F3">
        <f>C3</f>
        <v>2000</v>
      </c>
      <c r="H3" s="6">
        <f>SUM(D:D)/SUM(C:C)</f>
        <v>4</v>
      </c>
      <c r="J3" t="s">
        <v>7</v>
      </c>
      <c r="K3">
        <f>SUM(E:E)/SUM(C:C)</f>
        <v>3.5</v>
      </c>
      <c r="M3" s="5">
        <v>0.5</v>
      </c>
      <c r="N3">
        <f>SUM(C:C)/2</f>
        <v>6000</v>
      </c>
      <c r="P3">
        <f t="array" aca="1" ref="P3" ca="1">MEDIAN(LOOKUP(ROW(INDIRECT("1:"&amp;SUM(C3:C11)))-1,SUBTOTAL(9,OFFSET(C1,0,0,ROW(C3:C11)-ROW(C3)+1)),B3:B11))</f>
        <v>5.5</v>
      </c>
    </row>
    <row r="4" spans="1:16" x14ac:dyDescent="0.25">
      <c r="A4">
        <f>A3+1</f>
        <v>2</v>
      </c>
      <c r="B4" s="3">
        <v>2</v>
      </c>
      <c r="C4" s="3">
        <v>2000</v>
      </c>
      <c r="D4">
        <f>B4*C4</f>
        <v>4000</v>
      </c>
      <c r="E4">
        <f>C4*A4</f>
        <v>4000</v>
      </c>
      <c r="F4">
        <f>F3+C4</f>
        <v>4000</v>
      </c>
      <c r="J4" t="s">
        <v>8</v>
      </c>
      <c r="K4">
        <f>FLOOR(K3,1)</f>
        <v>3</v>
      </c>
      <c r="M4" t="s">
        <v>17</v>
      </c>
      <c r="N4">
        <f>IF(LOOKUP(N3,F:F)=N3,MATCH(N3,F:F,1),MATCH(N3,F:F,1)+1)</f>
        <v>5</v>
      </c>
    </row>
    <row r="5" spans="1:16" x14ac:dyDescent="0.25">
      <c r="A5">
        <f>A4+1</f>
        <v>3</v>
      </c>
      <c r="B5" s="3">
        <v>2.5</v>
      </c>
      <c r="C5" s="3">
        <v>2000</v>
      </c>
      <c r="D5">
        <f>B5*C5</f>
        <v>5000</v>
      </c>
      <c r="E5">
        <f>C5*A5</f>
        <v>6000</v>
      </c>
      <c r="F5">
        <f>F4+C5</f>
        <v>6000</v>
      </c>
      <c r="J5" t="s">
        <v>11</v>
      </c>
      <c r="K5">
        <f>K3-K4</f>
        <v>0.5</v>
      </c>
      <c r="M5" t="s">
        <v>18</v>
      </c>
      <c r="N5">
        <f ca="1">INDIRECT("F"&amp;N4-1)</f>
        <v>4000</v>
      </c>
    </row>
    <row r="6" spans="1:16" x14ac:dyDescent="0.25">
      <c r="A6">
        <f t="shared" ref="A6:A29" si="0">A5+1</f>
        <v>4</v>
      </c>
      <c r="B6" s="3">
        <v>5.5</v>
      </c>
      <c r="C6" s="3">
        <v>2000</v>
      </c>
      <c r="D6">
        <f>B6*C6</f>
        <v>11000</v>
      </c>
      <c r="E6">
        <f>C6*A6</f>
        <v>8000</v>
      </c>
      <c r="F6">
        <f>F5+C6</f>
        <v>8000</v>
      </c>
      <c r="J6" t="s">
        <v>9</v>
      </c>
      <c r="K6">
        <f>LOOKUP(K4,A:A,B:B)</f>
        <v>2.5</v>
      </c>
      <c r="M6" t="s">
        <v>19</v>
      </c>
      <c r="N6">
        <f ca="1">SUM(C:C)-INDIRECT("F"&amp;N4)</f>
        <v>6000</v>
      </c>
    </row>
    <row r="7" spans="1:16" x14ac:dyDescent="0.25">
      <c r="A7">
        <f t="shared" si="0"/>
        <v>5</v>
      </c>
      <c r="B7" s="3">
        <v>6</v>
      </c>
      <c r="C7" s="3">
        <v>2000</v>
      </c>
      <c r="D7">
        <f>B7*C7</f>
        <v>12000</v>
      </c>
      <c r="E7">
        <f>C7*A7</f>
        <v>10000</v>
      </c>
      <c r="F7">
        <f t="shared" ref="F7:F29" si="1">F6+C7</f>
        <v>10000</v>
      </c>
      <c r="J7" t="s">
        <v>10</v>
      </c>
      <c r="K7">
        <f>LOOKUP(K4+1,A:A,B:B)</f>
        <v>5.5</v>
      </c>
      <c r="M7" t="s">
        <v>20</v>
      </c>
      <c r="N7">
        <f ca="1">(N6-N5)/SUM(C:C)</f>
        <v>0.16666666666666666</v>
      </c>
    </row>
    <row r="8" spans="1:16" x14ac:dyDescent="0.25">
      <c r="A8">
        <f t="shared" si="0"/>
        <v>6</v>
      </c>
      <c r="B8" s="3">
        <v>6.5</v>
      </c>
      <c r="C8" s="3">
        <v>2000</v>
      </c>
      <c r="D8">
        <f>B8*C8</f>
        <v>13000</v>
      </c>
      <c r="E8">
        <f>C8*A8</f>
        <v>12000</v>
      </c>
      <c r="F8">
        <f t="shared" si="1"/>
        <v>12000</v>
      </c>
      <c r="J8" t="s">
        <v>12</v>
      </c>
      <c r="K8" s="6">
        <f>K6+K5*(K7-K6)</f>
        <v>4</v>
      </c>
      <c r="M8" t="s">
        <v>3</v>
      </c>
      <c r="N8" s="6">
        <f ca="1">IF(N7&gt;0,INDIRECT("B"&amp;N4) + N7*(INDIRECT("B"&amp;N4+1) - INDIRECT("B"&amp;N4)),INDIRECT("B"&amp;N4) + N7*(INDIRECT("B"&amp;N4) - INDIRECT("B"&amp;N4-1)))</f>
        <v>3</v>
      </c>
    </row>
    <row r="9" spans="1:16" x14ac:dyDescent="0.25">
      <c r="A9">
        <f t="shared" si="0"/>
        <v>7</v>
      </c>
    </row>
    <row r="10" spans="1:16" x14ac:dyDescent="0.25">
      <c r="A10">
        <f t="shared" si="0"/>
        <v>8</v>
      </c>
    </row>
    <row r="11" spans="1:16" x14ac:dyDescent="0.25">
      <c r="A11">
        <f t="shared" si="0"/>
        <v>9</v>
      </c>
    </row>
    <row r="12" spans="1:16" x14ac:dyDescent="0.25">
      <c r="A12">
        <f t="shared" si="0"/>
        <v>10</v>
      </c>
    </row>
    <row r="13" spans="1:16" x14ac:dyDescent="0.25">
      <c r="A13">
        <f t="shared" si="0"/>
        <v>11</v>
      </c>
    </row>
    <row r="14" spans="1:16" x14ac:dyDescent="0.25">
      <c r="A14">
        <f t="shared" si="0"/>
        <v>12</v>
      </c>
    </row>
    <row r="15" spans="1:16" x14ac:dyDescent="0.25">
      <c r="A15">
        <f t="shared" si="0"/>
        <v>13</v>
      </c>
    </row>
    <row r="16" spans="1:16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3" sqref="F3"/>
    </sheetView>
  </sheetViews>
  <sheetFormatPr defaultRowHeight="15" x14ac:dyDescent="0.25"/>
  <cols>
    <col min="5" max="5" width="10.42578125" customWidth="1"/>
  </cols>
  <sheetData>
    <row r="1" spans="1:6" x14ac:dyDescent="0.25">
      <c r="A1" t="s">
        <v>13</v>
      </c>
      <c r="B1" t="s">
        <v>0</v>
      </c>
      <c r="C1" t="s">
        <v>14</v>
      </c>
    </row>
    <row r="2" spans="1:6" x14ac:dyDescent="0.25">
      <c r="A2">
        <v>1</v>
      </c>
      <c r="B2">
        <v>2500</v>
      </c>
      <c r="C2">
        <v>0</v>
      </c>
    </row>
    <row r="3" spans="1:6" x14ac:dyDescent="0.25">
      <c r="A3">
        <v>2</v>
      </c>
      <c r="B3">
        <v>2000</v>
      </c>
      <c r="C3">
        <v>1</v>
      </c>
      <c r="E3" t="s">
        <v>3</v>
      </c>
      <c r="F3">
        <f t="array" aca="1" ref="F3" ca="1">MEDIAN(LOOKUP(ROW(INDIRECT("1:"&amp;SUM(B2:B10)))-1,SUBTOTAL(9,OFFSET(B1,0,0,ROW(B2:B10)-ROW(B2)+1)),C2:C10))</f>
        <v>3</v>
      </c>
    </row>
    <row r="4" spans="1:6" x14ac:dyDescent="0.25">
      <c r="A4">
        <v>3</v>
      </c>
      <c r="B4">
        <v>2000</v>
      </c>
      <c r="C4">
        <v>3</v>
      </c>
    </row>
    <row r="5" spans="1:6" x14ac:dyDescent="0.25">
      <c r="A5">
        <v>4</v>
      </c>
      <c r="B5">
        <v>2000</v>
      </c>
      <c r="C5">
        <v>3.2</v>
      </c>
    </row>
    <row r="6" spans="1:6" x14ac:dyDescent="0.25">
      <c r="A6">
        <v>5</v>
      </c>
      <c r="B6">
        <v>1800</v>
      </c>
      <c r="C6">
        <v>3.5</v>
      </c>
    </row>
    <row r="7" spans="1:6" x14ac:dyDescent="0.25">
      <c r="A7">
        <v>6</v>
      </c>
      <c r="B7">
        <v>50</v>
      </c>
      <c r="C7">
        <v>3.8</v>
      </c>
    </row>
    <row r="8" spans="1:6" x14ac:dyDescent="0.25">
      <c r="A8">
        <v>7</v>
      </c>
      <c r="B8">
        <v>50</v>
      </c>
      <c r="C8">
        <v>4</v>
      </c>
    </row>
    <row r="9" spans="1:6" x14ac:dyDescent="0.25">
      <c r="A9">
        <v>8</v>
      </c>
      <c r="B9">
        <v>10</v>
      </c>
      <c r="C9">
        <v>8</v>
      </c>
    </row>
    <row r="10" spans="1:6" x14ac:dyDescent="0.25">
      <c r="A10">
        <v>9</v>
      </c>
      <c r="B10">
        <v>0</v>
      </c>
      <c r="C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2011-01-12T00:55:32Z</dcterms:created>
  <dcterms:modified xsi:type="dcterms:W3CDTF">2011-01-12T07:18:16Z</dcterms:modified>
</cp:coreProperties>
</file>