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GM\Desktop\tesis\Thesis\docs\"/>
    </mc:Choice>
  </mc:AlternateContent>
  <xr:revisionPtr revIDLastSave="0" documentId="13_ncr:1_{AC786A63-3CC4-48D7-AC69-F660E1DEE2B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H20" i="1"/>
  <c r="E20" i="1"/>
  <c r="F20" i="1"/>
  <c r="G20" i="1"/>
  <c r="D20" i="1"/>
  <c r="H21" i="1"/>
  <c r="E21" i="1"/>
  <c r="F21" i="1"/>
  <c r="G21" i="1"/>
  <c r="D21" i="1"/>
  <c r="E22" i="1"/>
  <c r="F22" i="1"/>
  <c r="G22" i="1"/>
  <c r="H22" i="1"/>
  <c r="E3" i="1"/>
  <c r="D12" i="1"/>
  <c r="H25" i="1"/>
  <c r="G25" i="1"/>
  <c r="F25" i="1"/>
  <c r="E25" i="1"/>
  <c r="D25" i="1"/>
  <c r="E12" i="1"/>
  <c r="G12" i="1"/>
  <c r="F12" i="1"/>
  <c r="H23" i="1" l="1"/>
  <c r="G23" i="1"/>
  <c r="D23" i="1"/>
  <c r="D26" i="1" s="1"/>
  <c r="E23" i="1"/>
  <c r="F23" i="1"/>
  <c r="H26" i="1"/>
  <c r="G26" i="1"/>
  <c r="F26" i="1"/>
  <c r="E26" i="1"/>
  <c r="D13" i="1"/>
  <c r="C26" i="1" s="1"/>
  <c r="D24" i="1" l="1"/>
  <c r="D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BGM</author>
  </authors>
  <commentList>
    <comment ref="C26" authorId="0" shapeId="0" xr:uid="{BD1A0333-F9E9-427D-AE3E-14E3FC7DF527}">
      <text>
        <r>
          <rPr>
            <b/>
            <sz val="9"/>
            <color indexed="81"/>
            <rFont val="Tahoma"/>
            <charset val="1"/>
          </rPr>
          <t>BGM:</t>
        </r>
        <r>
          <rPr>
            <sz val="9"/>
            <color indexed="81"/>
            <rFont val="Tahoma"/>
            <charset val="1"/>
          </rPr>
          <t xml:space="preserve">
Inversión Inicial</t>
        </r>
      </text>
    </comment>
  </commentList>
</comments>
</file>

<file path=xl/sharedStrings.xml><?xml version="1.0" encoding="utf-8"?>
<sst xmlns="http://schemas.openxmlformats.org/spreadsheetml/2006/main" count="19" uniqueCount="15">
  <si>
    <t>Desarrollo de Software</t>
  </si>
  <si>
    <t>Internet</t>
  </si>
  <si>
    <t>Electricidad</t>
  </si>
  <si>
    <t>Hosting</t>
  </si>
  <si>
    <t>Flujo</t>
  </si>
  <si>
    <t>1. TMAR</t>
  </si>
  <si>
    <t>TMAR</t>
  </si>
  <si>
    <t>Tasa Prima de Riesgo</t>
  </si>
  <si>
    <t>Flujo Total</t>
  </si>
  <si>
    <t>Mantenimiento de Software</t>
  </si>
  <si>
    <t>Inflación Promedio (anual)</t>
  </si>
  <si>
    <t>Inflación y Prima de Riesgo</t>
  </si>
  <si>
    <t>VAN</t>
  </si>
  <si>
    <t>2. Inversión Inicial</t>
  </si>
  <si>
    <t>3. VAN (Mantenimiento del Proyecto)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</si>
</sst>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8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1" fontId="0" fillId="0" borderId="0" xfId="0" applyNumberFormat="1"/>
    <xf numFmtId="2" fontId="0" fillId="0" borderId="0" xfId="1" applyNumberFormat="1" applyFont="1"/>
    <xf numFmtId="2" fontId="0" fillId="0" borderId="5" xfId="1" applyNumberFormat="1" applyFont="1" applyBorder="1"/>
    <xf numFmtId="2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7"/>
  <sheetViews>
    <sheetView tabSelected="1" topLeftCell="A9" zoomScale="115" zoomScaleNormal="115" workbookViewId="0">
      <selection activeCell="E31" sqref="E31"/>
    </sheetView>
  </sheetViews>
  <sheetFormatPr defaultRowHeight="15" x14ac:dyDescent="0.25"/>
  <cols>
    <col min="2" max="2" width="25.140625" customWidth="1"/>
    <col min="13" max="13" width="11.28515625" customWidth="1"/>
    <col min="14" max="14" width="63.28515625" customWidth="1"/>
  </cols>
  <sheetData>
    <row r="2" spans="2:14" ht="16.5" thickBot="1" x14ac:dyDescent="0.3">
      <c r="B2" s="3" t="s">
        <v>5</v>
      </c>
      <c r="C2" s="4"/>
      <c r="D2" s="4"/>
      <c r="E2" s="4"/>
      <c r="F2" s="4"/>
      <c r="G2" s="4"/>
      <c r="H2" s="4"/>
      <c r="I2" s="4"/>
    </row>
    <row r="3" spans="2:14" ht="16.5" thickBot="1" x14ac:dyDescent="0.3">
      <c r="D3" t="s">
        <v>6</v>
      </c>
      <c r="E3" s="10">
        <f>N4+N5+(N4*N5)</f>
        <v>0.26202999999999999</v>
      </c>
      <c r="K3" s="6" t="s">
        <v>11</v>
      </c>
      <c r="L3" s="7"/>
      <c r="M3" s="7"/>
      <c r="N3" s="8"/>
    </row>
    <row r="4" spans="2:14" x14ac:dyDescent="0.25">
      <c r="K4" s="13" t="s">
        <v>10</v>
      </c>
      <c r="L4" s="14"/>
      <c r="M4" s="14"/>
      <c r="N4" s="11">
        <v>4.2999999999999997E-2</v>
      </c>
    </row>
    <row r="5" spans="2:14" ht="16.5" thickBot="1" x14ac:dyDescent="0.3">
      <c r="B5" s="3" t="s">
        <v>13</v>
      </c>
      <c r="C5" s="3"/>
      <c r="D5" s="3"/>
      <c r="E5" s="3"/>
      <c r="F5" s="3"/>
      <c r="G5" s="3"/>
      <c r="H5" s="3"/>
      <c r="I5" s="3"/>
      <c r="K5" s="15" t="s">
        <v>7</v>
      </c>
      <c r="L5" s="16"/>
      <c r="M5" s="16"/>
      <c r="N5" s="12">
        <v>0.21</v>
      </c>
    </row>
    <row r="7" spans="2:14" ht="15.75" thickBot="1" x14ac:dyDescent="0.3">
      <c r="B7" s="1"/>
      <c r="C7" s="2">
        <v>0</v>
      </c>
      <c r="D7" s="2">
        <v>1</v>
      </c>
      <c r="E7" s="2">
        <v>2</v>
      </c>
      <c r="F7" s="2">
        <v>3</v>
      </c>
      <c r="G7" s="2">
        <v>4</v>
      </c>
      <c r="H7" s="2"/>
      <c r="I7" s="2"/>
    </row>
    <row r="8" spans="2:14" x14ac:dyDescent="0.25">
      <c r="B8" t="s">
        <v>0</v>
      </c>
      <c r="D8">
        <v>531648</v>
      </c>
      <c r="E8">
        <v>531648</v>
      </c>
      <c r="F8">
        <v>531648</v>
      </c>
      <c r="G8">
        <v>531648</v>
      </c>
    </row>
    <row r="9" spans="2:14" x14ac:dyDescent="0.25">
      <c r="B9" t="s">
        <v>1</v>
      </c>
      <c r="D9">
        <v>10000</v>
      </c>
      <c r="E9">
        <v>10000</v>
      </c>
      <c r="F9">
        <v>10000</v>
      </c>
      <c r="G9">
        <v>10000</v>
      </c>
    </row>
    <row r="10" spans="2:14" x14ac:dyDescent="0.25">
      <c r="B10" t="s">
        <v>2</v>
      </c>
      <c r="D10">
        <v>20000</v>
      </c>
      <c r="E10">
        <v>20000</v>
      </c>
      <c r="F10">
        <v>20000</v>
      </c>
      <c r="G10">
        <v>20000</v>
      </c>
    </row>
    <row r="11" spans="2:14" ht="15.75" thickBot="1" x14ac:dyDescent="0.3">
      <c r="B11" s="1"/>
      <c r="C11" s="1"/>
      <c r="D11" s="1"/>
      <c r="E11" s="1"/>
      <c r="F11" s="1"/>
      <c r="G11" s="1"/>
      <c r="H11" s="1"/>
      <c r="I11" s="1"/>
    </row>
    <row r="12" spans="2:14" x14ac:dyDescent="0.25">
      <c r="B12" t="s">
        <v>4</v>
      </c>
      <c r="D12">
        <f>SUM(D8:D11)</f>
        <v>561648</v>
      </c>
      <c r="E12">
        <f>SUM(E8:E11)</f>
        <v>561648</v>
      </c>
      <c r="F12">
        <f>SUM(F8:F11)</f>
        <v>561648</v>
      </c>
      <c r="G12">
        <f>SUM(G8:G11)</f>
        <v>561648</v>
      </c>
    </row>
    <row r="13" spans="2:14" x14ac:dyDescent="0.25">
      <c r="B13" t="s">
        <v>8</v>
      </c>
      <c r="D13">
        <f>SUM(D12:I12)</f>
        <v>2246592</v>
      </c>
    </row>
    <row r="14" spans="2:14" x14ac:dyDescent="0.25">
      <c r="D14" s="5"/>
      <c r="E14" s="5"/>
      <c r="F14" s="5"/>
      <c r="G14" s="5"/>
      <c r="H14" s="5"/>
      <c r="I14" s="5"/>
    </row>
    <row r="16" spans="2:14" ht="15.75" x14ac:dyDescent="0.25">
      <c r="B16" s="3" t="s">
        <v>14</v>
      </c>
      <c r="C16" s="3"/>
      <c r="D16" s="3"/>
      <c r="E16" s="3"/>
      <c r="F16" s="3"/>
      <c r="G16" s="3"/>
      <c r="H16" s="3"/>
      <c r="I16" s="3"/>
    </row>
    <row r="18" spans="2:9" ht="15.75" thickBot="1" x14ac:dyDescent="0.3">
      <c r="B18" s="1"/>
      <c r="C18" s="2">
        <v>0</v>
      </c>
      <c r="D18" s="2">
        <v>1</v>
      </c>
      <c r="E18" s="2">
        <v>2</v>
      </c>
      <c r="F18" s="2">
        <v>3</v>
      </c>
      <c r="G18" s="2">
        <v>4</v>
      </c>
      <c r="H18" s="2">
        <v>5</v>
      </c>
      <c r="I18" s="2"/>
    </row>
    <row r="19" spans="2:9" x14ac:dyDescent="0.25">
      <c r="B19" t="s">
        <v>9</v>
      </c>
      <c r="D19">
        <v>1329120</v>
      </c>
      <c r="E19">
        <v>1329120</v>
      </c>
      <c r="F19">
        <v>1329120</v>
      </c>
      <c r="G19">
        <v>1329120</v>
      </c>
      <c r="H19">
        <v>1329120</v>
      </c>
    </row>
    <row r="20" spans="2:9" x14ac:dyDescent="0.25">
      <c r="B20" t="s">
        <v>1</v>
      </c>
      <c r="D20" s="9">
        <f>2083*12</f>
        <v>24996</v>
      </c>
      <c r="E20" s="9">
        <f t="shared" ref="E20:G20" si="0">2083*12</f>
        <v>24996</v>
      </c>
      <c r="F20" s="9">
        <f t="shared" si="0"/>
        <v>24996</v>
      </c>
      <c r="G20" s="9">
        <f t="shared" si="0"/>
        <v>24996</v>
      </c>
      <c r="H20" s="9">
        <f>2083*12</f>
        <v>24996</v>
      </c>
      <c r="I20" s="9"/>
    </row>
    <row r="21" spans="2:9" x14ac:dyDescent="0.25">
      <c r="B21" t="s">
        <v>2</v>
      </c>
      <c r="D21" s="9">
        <f>5208*12</f>
        <v>62496</v>
      </c>
      <c r="E21" s="9">
        <f t="shared" ref="E21:G21" si="1">5208*12</f>
        <v>62496</v>
      </c>
      <c r="F21" s="9">
        <f t="shared" si="1"/>
        <v>62496</v>
      </c>
      <c r="G21" s="9">
        <f t="shared" si="1"/>
        <v>62496</v>
      </c>
      <c r="H21" s="9">
        <f>5208*12</f>
        <v>62496</v>
      </c>
      <c r="I21" s="9"/>
    </row>
    <row r="22" spans="2:9" ht="15.75" thickBot="1" x14ac:dyDescent="0.3">
      <c r="B22" s="1" t="s">
        <v>3</v>
      </c>
      <c r="C22" s="1"/>
      <c r="D22" s="1">
        <f>-10526*12</f>
        <v>-126312</v>
      </c>
      <c r="E22" s="1">
        <f t="shared" ref="E22:H22" si="2">-10526*12</f>
        <v>-126312</v>
      </c>
      <c r="F22" s="1">
        <f t="shared" si="2"/>
        <v>-126312</v>
      </c>
      <c r="G22" s="1">
        <f t="shared" si="2"/>
        <v>-126312</v>
      </c>
      <c r="H22" s="1">
        <f t="shared" si="2"/>
        <v>-126312</v>
      </c>
      <c r="I22" s="1"/>
    </row>
    <row r="23" spans="2:9" x14ac:dyDescent="0.25">
      <c r="B23" t="s">
        <v>4</v>
      </c>
      <c r="D23">
        <f t="shared" ref="D23:H23" si="3">SUM(D19:D22)</f>
        <v>1290300</v>
      </c>
      <c r="E23">
        <f t="shared" si="3"/>
        <v>1290300</v>
      </c>
      <c r="F23">
        <f t="shared" si="3"/>
        <v>1290300</v>
      </c>
      <c r="G23">
        <f t="shared" si="3"/>
        <v>1290300</v>
      </c>
      <c r="H23">
        <f>SUM(H19:H22)</f>
        <v>1290300</v>
      </c>
    </row>
    <row r="24" spans="2:9" x14ac:dyDescent="0.25">
      <c r="B24" t="s">
        <v>8</v>
      </c>
      <c r="D24">
        <f>SUM(D23:I23)</f>
        <v>6451500</v>
      </c>
    </row>
    <row r="25" spans="2:9" x14ac:dyDescent="0.25">
      <c r="D25" s="5">
        <f>(1+0.26)^D18</f>
        <v>1.26</v>
      </c>
      <c r="E25" s="5">
        <f>(1+0.26)^E18</f>
        <v>1.5876000000000001</v>
      </c>
      <c r="F25" s="5">
        <f>(1+0.26)^F18</f>
        <v>2.0003760000000002</v>
      </c>
      <c r="G25" s="5">
        <f>(1+0.26)^G18</f>
        <v>2.5204737600000002</v>
      </c>
      <c r="H25" s="5">
        <f>(1+0.26)^H18</f>
        <v>3.1757969376000004</v>
      </c>
      <c r="I25" s="5"/>
    </row>
    <row r="26" spans="2:9" x14ac:dyDescent="0.25">
      <c r="C26">
        <f>D13</f>
        <v>2246592</v>
      </c>
      <c r="D26">
        <f>D23/D25</f>
        <v>1024047.6190476191</v>
      </c>
      <c r="E26">
        <f t="shared" ref="E26:H26" si="4">E23/E25</f>
        <v>812736.20559334836</v>
      </c>
      <c r="F26">
        <f t="shared" si="4"/>
        <v>645028.73459789553</v>
      </c>
      <c r="G26">
        <f t="shared" si="4"/>
        <v>511927.56714118691</v>
      </c>
      <c r="H26">
        <f t="shared" si="4"/>
        <v>406291.71995332296</v>
      </c>
    </row>
    <row r="27" spans="2:9" x14ac:dyDescent="0.25">
      <c r="B27" t="s">
        <v>12</v>
      </c>
      <c r="D27">
        <f>C26+(SUM(D26:I26))</f>
        <v>5646623.8463333733</v>
      </c>
    </row>
  </sheetData>
  <mergeCells count="2">
    <mergeCell ref="K4:M4"/>
    <mergeCell ref="K5:M5"/>
  </mergeCells>
  <pageMargins left="0.7" right="0.7" top="0.75" bottom="0.75" header="0.3" footer="0.3"/>
  <ignoredErrors>
    <ignoredError sqref="D12:G12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BGM</dc:creator>
  <cp:lastModifiedBy>José Benavente</cp:lastModifiedBy>
  <dcterms:created xsi:type="dcterms:W3CDTF">2015-06-05T18:17:20Z</dcterms:created>
  <dcterms:modified xsi:type="dcterms:W3CDTF">2023-12-16T21:08:27Z</dcterms:modified>
</cp:coreProperties>
</file>