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GM\Desktop\"/>
    </mc:Choice>
  </mc:AlternateContent>
  <xr:revisionPtr revIDLastSave="0" documentId="13_ncr:1_{3114DB0B-163C-4A13-98C8-2B602ED574A1}" xr6:coauthVersionLast="47" xr6:coauthVersionMax="47" xr10:uidLastSave="{00000000-0000-0000-0000-000000000000}"/>
  <bookViews>
    <workbookView xWindow="17205" yWindow="0" windowWidth="1159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I22" i="1"/>
  <c r="I25" i="1" s="1"/>
  <c r="H22" i="1"/>
  <c r="H25" i="1" s="1"/>
  <c r="G22" i="1"/>
  <c r="F22" i="1"/>
  <c r="F25" i="1" s="1"/>
  <c r="E22" i="1"/>
  <c r="E25" i="1" s="1"/>
  <c r="G25" i="1"/>
  <c r="D22" i="1"/>
  <c r="D25" i="1" s="1"/>
  <c r="I23" i="1"/>
  <c r="H23" i="1"/>
  <c r="G23" i="1"/>
  <c r="F23" i="1"/>
  <c r="E23" i="1"/>
  <c r="D23" i="1"/>
  <c r="E3" i="1"/>
  <c r="N5" i="1"/>
  <c r="E14" i="1"/>
  <c r="F14" i="1"/>
  <c r="G14" i="1"/>
  <c r="D14" i="1"/>
  <c r="E27" i="1"/>
  <c r="F27" i="1"/>
  <c r="G27" i="1"/>
  <c r="H27" i="1"/>
  <c r="I27" i="1"/>
  <c r="D27" i="1"/>
  <c r="E12" i="1"/>
  <c r="G12" i="1"/>
  <c r="F12" i="1"/>
  <c r="D28" i="1" l="1"/>
  <c r="G28" i="1"/>
  <c r="F28" i="1"/>
  <c r="F15" i="1"/>
  <c r="I28" i="1"/>
  <c r="H28" i="1"/>
  <c r="D26" i="1"/>
  <c r="G15" i="1"/>
  <c r="E28" i="1"/>
  <c r="E15" i="1"/>
  <c r="D12" i="1"/>
  <c r="D13" i="1" s="1"/>
  <c r="C28" i="1" s="1"/>
  <c r="D15" i="1" l="1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BGM</author>
  </authors>
  <commentList>
    <comment ref="C28" authorId="0" shapeId="0" xr:uid="{BD1A0333-F9E9-427D-AE3E-14E3FC7DF527}">
      <text>
        <r>
          <rPr>
            <b/>
            <sz val="9"/>
            <color indexed="81"/>
            <rFont val="Tahoma"/>
            <charset val="1"/>
          </rPr>
          <t>BGM:</t>
        </r>
        <r>
          <rPr>
            <sz val="9"/>
            <color indexed="81"/>
            <rFont val="Tahoma"/>
            <charset val="1"/>
          </rPr>
          <t xml:space="preserve">
Inversión Inicial</t>
        </r>
      </text>
    </comment>
  </commentList>
</comments>
</file>

<file path=xl/sharedStrings.xml><?xml version="1.0" encoding="utf-8"?>
<sst xmlns="http://schemas.openxmlformats.org/spreadsheetml/2006/main" count="21" uniqueCount="16">
  <si>
    <t>Desarrollo de Software</t>
  </si>
  <si>
    <t>Internet</t>
  </si>
  <si>
    <t>Electricidad</t>
  </si>
  <si>
    <t>Hosting</t>
  </si>
  <si>
    <t>Flujo</t>
  </si>
  <si>
    <t>VAC</t>
  </si>
  <si>
    <t>1. TMAR</t>
  </si>
  <si>
    <t>TMAR</t>
  </si>
  <si>
    <t>Tasa Prima de Riesgo</t>
  </si>
  <si>
    <t>Flujo Total</t>
  </si>
  <si>
    <t>2. VAC (Desarrollo del Proyecto)</t>
  </si>
  <si>
    <t>2. VAC (Mantenimiento del Proyecto)</t>
  </si>
  <si>
    <t>Mantenimiento de Software</t>
  </si>
  <si>
    <t>Inflación Promedio (anual)</t>
  </si>
  <si>
    <t>Inflación Promedio (mensual)</t>
  </si>
  <si>
    <t>Inflación y Prima de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</si>
</sst>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88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7" xfId="0" applyBorder="1"/>
    <xf numFmtId="167" fontId="0" fillId="0" borderId="8" xfId="0" applyNumberFormat="1" applyBorder="1"/>
    <xf numFmtId="2" fontId="0" fillId="0" borderId="5" xfId="0" applyNumberFormat="1" applyBorder="1"/>
    <xf numFmtId="2" fontId="0" fillId="0" borderId="2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zoomScale="85" zoomScaleNormal="85" workbookViewId="0">
      <selection activeCell="B31" sqref="B31"/>
    </sheetView>
  </sheetViews>
  <sheetFormatPr defaultRowHeight="15" x14ac:dyDescent="0.25"/>
  <cols>
    <col min="2" max="2" width="25.140625" customWidth="1"/>
    <col min="13" max="13" width="11.28515625" customWidth="1"/>
    <col min="14" max="14" width="63.28515625" customWidth="1"/>
  </cols>
  <sheetData>
    <row r="2" spans="2:14" ht="16.5" thickBot="1" x14ac:dyDescent="0.3">
      <c r="B2" s="3" t="s">
        <v>6</v>
      </c>
      <c r="C2" s="4"/>
      <c r="D2" s="4"/>
      <c r="E2" s="4"/>
      <c r="F2" s="4"/>
      <c r="G2" s="4"/>
      <c r="H2" s="4"/>
      <c r="I2" s="4"/>
    </row>
    <row r="3" spans="2:14" ht="16.5" thickBot="1" x14ac:dyDescent="0.3">
      <c r="D3" t="s">
        <v>7</v>
      </c>
      <c r="E3" s="5">
        <f>N5+N6+(N5*N6)</f>
        <v>0.21425265763166329</v>
      </c>
      <c r="K3" s="10" t="s">
        <v>15</v>
      </c>
      <c r="L3" s="11"/>
      <c r="M3" s="11"/>
      <c r="N3" s="12"/>
    </row>
    <row r="4" spans="2:14" x14ac:dyDescent="0.25">
      <c r="K4" s="6" t="s">
        <v>13</v>
      </c>
      <c r="L4" s="7"/>
      <c r="M4" s="7"/>
      <c r="N4" s="16">
        <v>4.2999999999999997E-2</v>
      </c>
    </row>
    <row r="5" spans="2:14" ht="15.75" x14ac:dyDescent="0.25">
      <c r="B5" s="3" t="s">
        <v>10</v>
      </c>
      <c r="C5" s="3"/>
      <c r="D5" s="3"/>
      <c r="E5" s="3"/>
      <c r="F5" s="3"/>
      <c r="G5" s="3"/>
      <c r="H5" s="3"/>
      <c r="I5" s="3"/>
      <c r="K5" s="14" t="s">
        <v>14</v>
      </c>
      <c r="L5" s="13"/>
      <c r="M5" s="13"/>
      <c r="N5" s="15">
        <f>((1+N4)^(1/12)) - 1</f>
        <v>3.5145930840192463E-3</v>
      </c>
    </row>
    <row r="6" spans="2:14" ht="15.75" thickBot="1" x14ac:dyDescent="0.3">
      <c r="K6" s="8" t="s">
        <v>8</v>
      </c>
      <c r="L6" s="9"/>
      <c r="M6" s="9"/>
      <c r="N6" s="17">
        <v>0.21</v>
      </c>
    </row>
    <row r="7" spans="2:14" ht="15.75" thickBot="1" x14ac:dyDescent="0.3">
      <c r="B7" s="1"/>
      <c r="C7" s="2">
        <v>0</v>
      </c>
      <c r="D7" s="2">
        <v>1</v>
      </c>
      <c r="E7" s="2">
        <v>2</v>
      </c>
      <c r="F7" s="2">
        <v>3</v>
      </c>
      <c r="G7" s="2">
        <v>4</v>
      </c>
      <c r="H7" s="2"/>
      <c r="I7" s="2"/>
    </row>
    <row r="8" spans="2:14" x14ac:dyDescent="0.25">
      <c r="B8" t="s">
        <v>0</v>
      </c>
      <c r="D8">
        <v>531648</v>
      </c>
      <c r="E8">
        <v>531648</v>
      </c>
      <c r="F8">
        <v>531648</v>
      </c>
      <c r="G8">
        <v>531648</v>
      </c>
    </row>
    <row r="9" spans="2:14" x14ac:dyDescent="0.25">
      <c r="B9" t="s">
        <v>1</v>
      </c>
      <c r="D9">
        <v>10000</v>
      </c>
      <c r="E9">
        <v>10000</v>
      </c>
      <c r="F9">
        <v>10000</v>
      </c>
      <c r="G9">
        <v>10000</v>
      </c>
    </row>
    <row r="10" spans="2:14" x14ac:dyDescent="0.25">
      <c r="B10" t="s">
        <v>2</v>
      </c>
      <c r="D10">
        <v>20000</v>
      </c>
      <c r="E10">
        <v>20000</v>
      </c>
      <c r="F10">
        <v>20000</v>
      </c>
      <c r="G10">
        <v>20000</v>
      </c>
    </row>
    <row r="11" spans="2:14" ht="15.75" thickBot="1" x14ac:dyDescent="0.3">
      <c r="B11" s="1"/>
      <c r="C11" s="1"/>
      <c r="D11" s="1"/>
      <c r="E11" s="1"/>
      <c r="F11" s="1"/>
      <c r="G11" s="1"/>
      <c r="H11" s="1"/>
      <c r="I11" s="1"/>
    </row>
    <row r="12" spans="2:14" x14ac:dyDescent="0.25">
      <c r="B12" t="s">
        <v>4</v>
      </c>
      <c r="D12">
        <f>SUM(D8:D11)</f>
        <v>561648</v>
      </c>
      <c r="E12">
        <f>SUM(E8:E11)</f>
        <v>561648</v>
      </c>
      <c r="F12">
        <f>SUM(F8:F11)</f>
        <v>561648</v>
      </c>
      <c r="G12">
        <f>SUM(G8:G11)</f>
        <v>561648</v>
      </c>
    </row>
    <row r="13" spans="2:14" x14ac:dyDescent="0.25">
      <c r="B13" t="s">
        <v>9</v>
      </c>
      <c r="D13">
        <f>SUM(D12:I12)</f>
        <v>2246592</v>
      </c>
    </row>
    <row r="14" spans="2:14" x14ac:dyDescent="0.25">
      <c r="D14" s="5">
        <f>(1+0.2143)^D7</f>
        <v>1.2142999999999999</v>
      </c>
      <c r="E14" s="5">
        <f t="shared" ref="E14:G14" si="0">(1+0.2143)^E7</f>
        <v>1.4745244899999999</v>
      </c>
      <c r="F14" s="5">
        <f t="shared" si="0"/>
        <v>1.7905150882069998</v>
      </c>
      <c r="G14" s="5">
        <f t="shared" si="0"/>
        <v>2.1742224716097596</v>
      </c>
      <c r="H14" s="5"/>
      <c r="I14" s="5"/>
    </row>
    <row r="15" spans="2:14" x14ac:dyDescent="0.25">
      <c r="D15">
        <f>D12/D14</f>
        <v>462528.20555052295</v>
      </c>
      <c r="E15">
        <f>E12/E14</f>
        <v>380901.09985219716</v>
      </c>
      <c r="F15">
        <f>F12/F14</f>
        <v>313679.56835394644</v>
      </c>
      <c r="G15">
        <f>G12/G14</f>
        <v>258321.31133488138</v>
      </c>
    </row>
    <row r="16" spans="2:14" x14ac:dyDescent="0.25">
      <c r="B16" t="s">
        <v>5</v>
      </c>
      <c r="D16">
        <f>C15+(SUM(D15:I15))</f>
        <v>1415430.1850915481</v>
      </c>
    </row>
    <row r="18" spans="2:9" ht="15.75" x14ac:dyDescent="0.25">
      <c r="B18" s="3" t="s">
        <v>11</v>
      </c>
      <c r="C18" s="3"/>
      <c r="D18" s="3"/>
      <c r="E18" s="3"/>
      <c r="F18" s="3"/>
      <c r="G18" s="3"/>
      <c r="H18" s="3"/>
      <c r="I18" s="3"/>
    </row>
    <row r="20" spans="2:9" ht="15.75" thickBot="1" x14ac:dyDescent="0.3">
      <c r="B20" s="1"/>
      <c r="C20" s="2">
        <v>0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</row>
    <row r="21" spans="2:9" x14ac:dyDescent="0.25">
      <c r="B21" t="s">
        <v>12</v>
      </c>
      <c r="D21">
        <v>110760</v>
      </c>
      <c r="E21">
        <v>110760</v>
      </c>
      <c r="F21">
        <v>110760</v>
      </c>
      <c r="G21">
        <v>110760</v>
      </c>
      <c r="H21">
        <v>110760</v>
      </c>
      <c r="I21">
        <v>110760</v>
      </c>
    </row>
    <row r="22" spans="2:9" x14ac:dyDescent="0.25">
      <c r="B22" t="s">
        <v>1</v>
      </c>
      <c r="D22" s="18">
        <f>10000/(D8/D21)</f>
        <v>2083.3333333333335</v>
      </c>
      <c r="E22" s="18">
        <f>10000/(D8/D21)</f>
        <v>2083.3333333333335</v>
      </c>
      <c r="F22" s="18">
        <f>10000/(D8/D21)</f>
        <v>2083.3333333333335</v>
      </c>
      <c r="G22" s="18">
        <f>10000/(D8/D21)</f>
        <v>2083.3333333333335</v>
      </c>
      <c r="H22" s="18">
        <f>10000/(D8/D21)</f>
        <v>2083.3333333333335</v>
      </c>
      <c r="I22" s="18">
        <f>10000/(D8/D21)</f>
        <v>2083.3333333333335</v>
      </c>
    </row>
    <row r="23" spans="2:9" x14ac:dyDescent="0.25">
      <c r="B23" t="s">
        <v>2</v>
      </c>
      <c r="D23" s="18">
        <f>25000/(531648/110760)</f>
        <v>5208.3333333333339</v>
      </c>
      <c r="E23" s="18">
        <f>25000/(531648/110760)</f>
        <v>5208.3333333333339</v>
      </c>
      <c r="F23" s="18">
        <f>25000/(531648/110760)</f>
        <v>5208.3333333333339</v>
      </c>
      <c r="G23" s="18">
        <f>25000/(531648/110760)</f>
        <v>5208.3333333333339</v>
      </c>
      <c r="H23" s="18">
        <f>25000/(531648/110760)</f>
        <v>5208.3333333333339</v>
      </c>
      <c r="I23" s="18">
        <f>25000/(531648/110760)</f>
        <v>5208.3333333333339</v>
      </c>
    </row>
    <row r="24" spans="2:9" ht="15.75" thickBot="1" x14ac:dyDescent="0.3">
      <c r="B24" s="1" t="s">
        <v>3</v>
      </c>
      <c r="C24" s="1"/>
      <c r="D24" s="1">
        <v>-10526</v>
      </c>
      <c r="E24" s="1">
        <v>-10526</v>
      </c>
      <c r="F24" s="1">
        <v>-10526</v>
      </c>
      <c r="G24" s="1">
        <v>-10526</v>
      </c>
      <c r="H24" s="1">
        <v>-10526</v>
      </c>
      <c r="I24" s="1">
        <v>-10526</v>
      </c>
    </row>
    <row r="25" spans="2:9" x14ac:dyDescent="0.25">
      <c r="B25" t="s">
        <v>4</v>
      </c>
      <c r="D25">
        <f>SUM(D21:D24)</f>
        <v>107525.66666666666</v>
      </c>
      <c r="E25">
        <f>SUM(E21:E24)</f>
        <v>107525.66666666666</v>
      </c>
      <c r="F25">
        <f>SUM(F21:F24)</f>
        <v>107525.66666666666</v>
      </c>
      <c r="G25">
        <f>SUM(G21:G24)</f>
        <v>107525.66666666666</v>
      </c>
      <c r="H25">
        <f>SUM(H21:H24)</f>
        <v>107525.66666666666</v>
      </c>
      <c r="I25">
        <f>SUM(I21:I24)</f>
        <v>107525.66666666666</v>
      </c>
    </row>
    <row r="26" spans="2:9" x14ac:dyDescent="0.25">
      <c r="B26" t="s">
        <v>9</v>
      </c>
      <c r="D26">
        <f>SUM(D25:I25)</f>
        <v>645153.99999999988</v>
      </c>
    </row>
    <row r="27" spans="2:9" x14ac:dyDescent="0.25">
      <c r="D27" s="5">
        <f>(1+0.2143)^D20</f>
        <v>1.2142999999999999</v>
      </c>
      <c r="E27" s="5">
        <f t="shared" ref="E27:I27" si="1">(1+0.2143)^E20</f>
        <v>1.4745244899999999</v>
      </c>
      <c r="F27" s="5">
        <f t="shared" si="1"/>
        <v>1.7905150882069998</v>
      </c>
      <c r="G27" s="5">
        <f t="shared" si="1"/>
        <v>2.1742224716097596</v>
      </c>
      <c r="H27" s="5">
        <f t="shared" si="1"/>
        <v>2.6401583472757308</v>
      </c>
      <c r="I27" s="5">
        <f t="shared" si="1"/>
        <v>3.2059442810969201</v>
      </c>
    </row>
    <row r="28" spans="2:9" x14ac:dyDescent="0.25">
      <c r="C28">
        <f>D13</f>
        <v>2246592</v>
      </c>
      <c r="D28">
        <f>D25/D27</f>
        <v>88549.507260698883</v>
      </c>
      <c r="E28">
        <f t="shared" ref="E28:I28" si="2">E25/E27</f>
        <v>72922.265717449467</v>
      </c>
      <c r="F28">
        <f t="shared" si="2"/>
        <v>60052.924085851497</v>
      </c>
      <c r="G28">
        <f t="shared" si="2"/>
        <v>49454.767426378574</v>
      </c>
      <c r="H28">
        <f t="shared" si="2"/>
        <v>40726.976386707225</v>
      </c>
      <c r="I28">
        <f t="shared" si="2"/>
        <v>33539.468324719775</v>
      </c>
    </row>
    <row r="29" spans="2:9" x14ac:dyDescent="0.25">
      <c r="B29" t="s">
        <v>5</v>
      </c>
      <c r="D29">
        <f>C28+(SUM(D28:I28))</f>
        <v>2591837.9092018055</v>
      </c>
    </row>
  </sheetData>
  <mergeCells count="3">
    <mergeCell ref="K4:M4"/>
    <mergeCell ref="K6:M6"/>
    <mergeCell ref="K5:M5"/>
  </mergeCells>
  <pageMargins left="0.7" right="0.7" top="0.75" bottom="0.75" header="0.3" footer="0.3"/>
  <ignoredErrors>
    <ignoredError sqref="D12 E12:G12 D25:I25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BGM</dc:creator>
  <cp:lastModifiedBy>José Benavente</cp:lastModifiedBy>
  <dcterms:created xsi:type="dcterms:W3CDTF">2015-06-05T18:17:20Z</dcterms:created>
  <dcterms:modified xsi:type="dcterms:W3CDTF">2023-12-13T20:08:10Z</dcterms:modified>
</cp:coreProperties>
</file>