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ataBase\cyanus\"/>
    </mc:Choice>
  </mc:AlternateContent>
  <xr:revisionPtr revIDLastSave="0" documentId="13_ncr:1_{9D733021-D65E-4F18-B358-656F0732936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lement" sheetId="1" r:id="rId1"/>
    <sheet name="简明" sheetId="3" r:id="rId2"/>
    <sheet name="简明-论文用" sheetId="5" r:id="rId3"/>
    <sheet name="简明-论文用 (2)" sheetId="6" r:id="rId4"/>
  </sheets>
  <calcPr calcId="181029"/>
</workbook>
</file>

<file path=xl/calcChain.xml><?xml version="1.0" encoding="utf-8"?>
<calcChain xmlns="http://schemas.openxmlformats.org/spreadsheetml/2006/main">
  <c r="U7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10" i="1"/>
  <c r="I70" i="1"/>
  <c r="I1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69" i="1"/>
  <c r="I71" i="1"/>
  <c r="I72" i="1"/>
  <c r="I73" i="1"/>
  <c r="I74" i="1"/>
  <c r="I75" i="1"/>
  <c r="I76" i="1"/>
  <c r="I78" i="1"/>
  <c r="I79" i="1"/>
  <c r="I80" i="1"/>
  <c r="I81" i="1"/>
  <c r="I82" i="1"/>
  <c r="I84" i="1"/>
  <c r="I85" i="1"/>
  <c r="I11" i="1"/>
  <c r="I12" i="1"/>
  <c r="I14" i="1"/>
  <c r="I15" i="1"/>
  <c r="I16" i="1"/>
  <c r="I10" i="1"/>
  <c r="O13" i="1"/>
  <c r="O15" i="1"/>
  <c r="O16" i="1"/>
  <c r="O19" i="1"/>
  <c r="O20" i="1"/>
  <c r="O21" i="1"/>
  <c r="O22" i="1"/>
  <c r="O2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10" i="1"/>
  <c r="H77" i="1"/>
  <c r="I77" i="1" s="1"/>
</calcChain>
</file>

<file path=xl/sharedStrings.xml><?xml version="1.0" encoding="utf-8"?>
<sst xmlns="http://schemas.openxmlformats.org/spreadsheetml/2006/main" count="2035" uniqueCount="761">
  <si>
    <t>element</t>
  </si>
  <si>
    <t>z</t>
  </si>
  <si>
    <t>atomicweight</t>
  </si>
  <si>
    <t>Wise-Uranium</t>
  </si>
  <si>
    <t>H</t>
  </si>
  <si>
    <t>He</t>
  </si>
  <si>
    <t>Li</t>
  </si>
  <si>
    <t>Be</t>
  </si>
  <si>
    <t>B</t>
  </si>
  <si>
    <t>C</t>
  </si>
  <si>
    <t>N</t>
  </si>
  <si>
    <t>O</t>
  </si>
  <si>
    <t>O-19</t>
  </si>
  <si>
    <t>26.91s</t>
  </si>
  <si>
    <t>F</t>
  </si>
  <si>
    <t>Ne</t>
  </si>
  <si>
    <t>Na</t>
  </si>
  <si>
    <t>Na-24</t>
  </si>
  <si>
    <t>15h</t>
  </si>
  <si>
    <t>Mg</t>
  </si>
  <si>
    <t>Al</t>
  </si>
  <si>
    <t>Al-28</t>
  </si>
  <si>
    <t>2.24m</t>
  </si>
  <si>
    <t>Si</t>
  </si>
  <si>
    <t>Si-31</t>
  </si>
  <si>
    <t>157.3m</t>
  </si>
  <si>
    <t>P</t>
  </si>
  <si>
    <t>P-32</t>
  </si>
  <si>
    <t>14.29d</t>
  </si>
  <si>
    <t>S</t>
  </si>
  <si>
    <t>S-35</t>
  </si>
  <si>
    <t>87.44d</t>
  </si>
  <si>
    <t>Cl</t>
  </si>
  <si>
    <t>Cl-38</t>
  </si>
  <si>
    <t>37.21m</t>
  </si>
  <si>
    <t>Ar</t>
  </si>
  <si>
    <t>Ar-41</t>
  </si>
  <si>
    <t>1.827h</t>
  </si>
  <si>
    <t>K</t>
  </si>
  <si>
    <t>K-42</t>
  </si>
  <si>
    <t>12.36h</t>
  </si>
  <si>
    <t>Ca</t>
  </si>
  <si>
    <t>Ca-49</t>
  </si>
  <si>
    <t>8.716m</t>
  </si>
  <si>
    <t>Sc</t>
  </si>
  <si>
    <t>Sc-46</t>
  </si>
  <si>
    <t>83.83d</t>
  </si>
  <si>
    <t>Ti</t>
  </si>
  <si>
    <t>V</t>
  </si>
  <si>
    <t>Cr</t>
  </si>
  <si>
    <t>Cr-51</t>
  </si>
  <si>
    <t>27.7d</t>
  </si>
  <si>
    <t>Mn</t>
  </si>
  <si>
    <t>Mn-56</t>
  </si>
  <si>
    <t>2.578h</t>
  </si>
  <si>
    <t>Fe</t>
  </si>
  <si>
    <t>Fe-55</t>
  </si>
  <si>
    <t>2.7a</t>
  </si>
  <si>
    <t>Co</t>
  </si>
  <si>
    <t>Co-60</t>
  </si>
  <si>
    <t>5.271a</t>
  </si>
  <si>
    <t>Ni</t>
  </si>
  <si>
    <t>Ni-65</t>
  </si>
  <si>
    <t>2.52h</t>
  </si>
  <si>
    <t>Cu</t>
  </si>
  <si>
    <t>Cu-66</t>
  </si>
  <si>
    <t>5.1m</t>
  </si>
  <si>
    <t>Zn</t>
  </si>
  <si>
    <t>Zn-69</t>
  </si>
  <si>
    <t>57m</t>
  </si>
  <si>
    <t>Ga</t>
  </si>
  <si>
    <t>Ga-70</t>
  </si>
  <si>
    <t>21.15m</t>
  </si>
  <si>
    <t>Ge</t>
  </si>
  <si>
    <t>Ge-75</t>
  </si>
  <si>
    <t>82.78m</t>
  </si>
  <si>
    <t>As</t>
  </si>
  <si>
    <t>As-76</t>
  </si>
  <si>
    <t>26.32h</t>
  </si>
  <si>
    <t>Se</t>
  </si>
  <si>
    <t>Se-81</t>
  </si>
  <si>
    <t>18.5m</t>
  </si>
  <si>
    <t>Br</t>
  </si>
  <si>
    <t>Br-80</t>
  </si>
  <si>
    <t>17.4m</t>
  </si>
  <si>
    <t>Kr</t>
  </si>
  <si>
    <t>Kr-79</t>
  </si>
  <si>
    <t>35.04h</t>
  </si>
  <si>
    <t>Rb</t>
  </si>
  <si>
    <t>Rb-88</t>
  </si>
  <si>
    <t>17.8m</t>
  </si>
  <si>
    <t>Sr</t>
  </si>
  <si>
    <t>Sr-89</t>
  </si>
  <si>
    <t>50.50d</t>
  </si>
  <si>
    <t>Y</t>
  </si>
  <si>
    <t>Y-90</t>
  </si>
  <si>
    <t>64h</t>
  </si>
  <si>
    <t>Zr</t>
  </si>
  <si>
    <t>Zr-97</t>
  </si>
  <si>
    <t>16.9h</t>
  </si>
  <si>
    <t>Nb</t>
  </si>
  <si>
    <t>Nb-94</t>
  </si>
  <si>
    <t>20.3e3a</t>
  </si>
  <si>
    <t>Mo</t>
  </si>
  <si>
    <t>Mo-101</t>
  </si>
  <si>
    <t>14.62m</t>
  </si>
  <si>
    <t>Ru</t>
  </si>
  <si>
    <t>Ru-105</t>
  </si>
  <si>
    <t>4.44h</t>
  </si>
  <si>
    <t>Rh</t>
  </si>
  <si>
    <t>Pd</t>
  </si>
  <si>
    <t>Pd-109</t>
  </si>
  <si>
    <t>13.42h</t>
  </si>
  <si>
    <t>Ag</t>
  </si>
  <si>
    <t>Cd</t>
  </si>
  <si>
    <t>Cd-117</t>
  </si>
  <si>
    <t>2.49h</t>
  </si>
  <si>
    <t>In</t>
  </si>
  <si>
    <t>In-114</t>
  </si>
  <si>
    <t>71.9s</t>
  </si>
  <si>
    <t>Sn</t>
  </si>
  <si>
    <t>Sn-121</t>
  </si>
  <si>
    <t>27.06h</t>
  </si>
  <si>
    <t>Sb</t>
  </si>
  <si>
    <t>Sb-122</t>
  </si>
  <si>
    <t>2.7d</t>
  </si>
  <si>
    <t>Te</t>
  </si>
  <si>
    <t>Te-131</t>
  </si>
  <si>
    <t>25m</t>
  </si>
  <si>
    <t>I</t>
  </si>
  <si>
    <t>I-128</t>
  </si>
  <si>
    <t>24.99m</t>
  </si>
  <si>
    <t>Xe</t>
  </si>
  <si>
    <t>Xe-125</t>
  </si>
  <si>
    <t>17h</t>
  </si>
  <si>
    <t>Cs</t>
  </si>
  <si>
    <t>Cs-134</t>
  </si>
  <si>
    <t>2.062a</t>
  </si>
  <si>
    <t>Ba</t>
  </si>
  <si>
    <t>Ba-139</t>
  </si>
  <si>
    <t>82.7m</t>
  </si>
  <si>
    <t>La</t>
  </si>
  <si>
    <t>La-140</t>
  </si>
  <si>
    <t>40.27h</t>
  </si>
  <si>
    <t>Ce</t>
  </si>
  <si>
    <t>Ce-143</t>
  </si>
  <si>
    <t>33h</t>
  </si>
  <si>
    <t>Pr</t>
  </si>
  <si>
    <t>Pr-142</t>
  </si>
  <si>
    <t>19.13h</t>
  </si>
  <si>
    <t>Nd</t>
  </si>
  <si>
    <t>Nd-151</t>
  </si>
  <si>
    <t>12.44m</t>
  </si>
  <si>
    <t>Sm</t>
  </si>
  <si>
    <t>Sm-155</t>
  </si>
  <si>
    <t>22.1m</t>
  </si>
  <si>
    <t>Eu</t>
  </si>
  <si>
    <t>Eu-152</t>
  </si>
  <si>
    <t>13.33a</t>
  </si>
  <si>
    <t>Gd</t>
  </si>
  <si>
    <t>Gd-159</t>
  </si>
  <si>
    <t>18.56h</t>
  </si>
  <si>
    <t>Tb</t>
  </si>
  <si>
    <t>Tb-160</t>
  </si>
  <si>
    <t>72.3d</t>
  </si>
  <si>
    <t>Dy</t>
  </si>
  <si>
    <t>Dy-165</t>
  </si>
  <si>
    <t>2.334h</t>
  </si>
  <si>
    <t>Ho</t>
  </si>
  <si>
    <t>Ho-166</t>
  </si>
  <si>
    <t>26.8h</t>
  </si>
  <si>
    <t>Er</t>
  </si>
  <si>
    <t>Er-171</t>
  </si>
  <si>
    <t>7.52h</t>
  </si>
  <si>
    <t>Tm</t>
  </si>
  <si>
    <t>Tm-170</t>
  </si>
  <si>
    <t>128.6d</t>
  </si>
  <si>
    <t>Yb</t>
  </si>
  <si>
    <t>Yb-175</t>
  </si>
  <si>
    <t>4.19d</t>
  </si>
  <si>
    <t>Lu</t>
  </si>
  <si>
    <t>Lu-177</t>
  </si>
  <si>
    <t>6.71d</t>
  </si>
  <si>
    <t>Hf</t>
  </si>
  <si>
    <t>Hf-181</t>
  </si>
  <si>
    <t>42.4d</t>
  </si>
  <si>
    <t>Ta</t>
  </si>
  <si>
    <t>Ta-182</t>
  </si>
  <si>
    <t>115d</t>
  </si>
  <si>
    <t>W</t>
  </si>
  <si>
    <t>W-187</t>
  </si>
  <si>
    <t>23.9h</t>
  </si>
  <si>
    <t>Re</t>
  </si>
  <si>
    <t>Re-188</t>
  </si>
  <si>
    <t>16.98h</t>
  </si>
  <si>
    <t>Os</t>
  </si>
  <si>
    <t>Os-193</t>
  </si>
  <si>
    <t>30h</t>
  </si>
  <si>
    <t>Ir</t>
  </si>
  <si>
    <t>Ir-194</t>
  </si>
  <si>
    <t>19.15h</t>
  </si>
  <si>
    <t>Pt</t>
  </si>
  <si>
    <t>Pt-199</t>
  </si>
  <si>
    <t>30.8m</t>
  </si>
  <si>
    <t>Au</t>
  </si>
  <si>
    <t>Au-198</t>
  </si>
  <si>
    <t>2.696d</t>
  </si>
  <si>
    <t>Hg</t>
  </si>
  <si>
    <t>Hg-197</t>
  </si>
  <si>
    <t>64.1h</t>
  </si>
  <si>
    <t>Tl</t>
  </si>
  <si>
    <t>Tl-206</t>
  </si>
  <si>
    <t>4.2m</t>
  </si>
  <si>
    <t>Pb</t>
  </si>
  <si>
    <t>Pb-209</t>
  </si>
  <si>
    <t>3.253h</t>
  </si>
  <si>
    <t>Bi</t>
  </si>
  <si>
    <t>Bi-210</t>
  </si>
  <si>
    <t>5.012d</t>
  </si>
  <si>
    <t>Th</t>
  </si>
  <si>
    <t>Th-233</t>
  </si>
  <si>
    <t>22.3m</t>
  </si>
  <si>
    <t>U</t>
  </si>
  <si>
    <t xml:space="preserve">https://www.ncnr.nist.gov/resources/activation/  </t>
    <phoneticPr fontId="18" type="noConversion"/>
  </si>
  <si>
    <t>In-116m1</t>
    <phoneticPr fontId="18" type="noConversion"/>
  </si>
  <si>
    <t>54m</t>
    <phoneticPr fontId="18" type="noConversion"/>
  </si>
  <si>
    <t>Radioisotope</t>
    <phoneticPr fontId="18" type="noConversion"/>
  </si>
  <si>
    <t>halflife</t>
    <phoneticPr fontId="18" type="noConversion"/>
  </si>
  <si>
    <t>O-19</t>
    <phoneticPr fontId="18" type="noConversion"/>
  </si>
  <si>
    <t>F-20</t>
    <phoneticPr fontId="18" type="noConversion"/>
  </si>
  <si>
    <t>Ne-23</t>
    <phoneticPr fontId="18" type="noConversion"/>
  </si>
  <si>
    <t>Mg-27</t>
    <phoneticPr fontId="18" type="noConversion"/>
  </si>
  <si>
    <t>Al-28</t>
    <phoneticPr fontId="18" type="noConversion"/>
  </si>
  <si>
    <t>Si-31</t>
    <phoneticPr fontId="18" type="noConversion"/>
  </si>
  <si>
    <t>P-32</t>
    <phoneticPr fontId="18" type="noConversion"/>
  </si>
  <si>
    <t>S-37</t>
  </si>
  <si>
    <t>5.1 m</t>
  </si>
  <si>
    <t>37.18 m</t>
  </si>
  <si>
    <t>1.83 h</t>
  </si>
  <si>
    <t>12.36 h</t>
  </si>
  <si>
    <t>8.72 m</t>
  </si>
  <si>
    <t>Ca-49</t>
    <phoneticPr fontId="18" type="noConversion"/>
  </si>
  <si>
    <t>Sc-46m+</t>
  </si>
  <si>
    <t>18.7 s</t>
  </si>
  <si>
    <t>Ti-51</t>
  </si>
  <si>
    <t>5.8 m</t>
  </si>
  <si>
    <t>V-52</t>
  </si>
  <si>
    <t>3.75 m</t>
  </si>
  <si>
    <t>Cr-55</t>
  </si>
  <si>
    <t>3.6 m</t>
  </si>
  <si>
    <t>27.1 s</t>
    <phoneticPr fontId="18" type="noConversion"/>
  </si>
  <si>
    <t>11 s</t>
    <phoneticPr fontId="18" type="noConversion"/>
  </si>
  <si>
    <t>38 s</t>
    <phoneticPr fontId="18" type="noConversion"/>
  </si>
  <si>
    <t>9.46 m</t>
    <phoneticPr fontId="18" type="noConversion"/>
  </si>
  <si>
    <t>2.246 m</t>
    <phoneticPr fontId="18" type="noConversion"/>
  </si>
  <si>
    <t>2.62 h</t>
    <phoneticPr fontId="18" type="noConversion"/>
  </si>
  <si>
    <t>2.58 h</t>
  </si>
  <si>
    <t>2.7 y</t>
  </si>
  <si>
    <t>Co-60m+</t>
  </si>
  <si>
    <t>10.5 m</t>
  </si>
  <si>
    <t>2.52 h</t>
  </si>
  <si>
    <t>56 m</t>
  </si>
  <si>
    <t>21.1 m</t>
  </si>
  <si>
    <t>26.4 h</t>
  </si>
  <si>
    <t>18 m</t>
  </si>
  <si>
    <t>Kr-83m</t>
  </si>
  <si>
    <t>Sr-87m</t>
  </si>
  <si>
    <t>2.81 h</t>
  </si>
  <si>
    <t>64.1 h</t>
  </si>
  <si>
    <t>Zr-97s</t>
  </si>
  <si>
    <t>16.8 h</t>
  </si>
  <si>
    <t>Nb-94m+</t>
  </si>
  <si>
    <t>6.2 m</t>
  </si>
  <si>
    <t>Mo-101s</t>
  </si>
  <si>
    <t>14.6 m</t>
  </si>
  <si>
    <t>Ru-105t</t>
  </si>
  <si>
    <t>4.44 h</t>
  </si>
  <si>
    <t>Rh-104</t>
  </si>
  <si>
    <t>42 s</t>
  </si>
  <si>
    <t>13.46 h</t>
  </si>
  <si>
    <t>Cd-111m</t>
  </si>
  <si>
    <t>49 m</t>
  </si>
  <si>
    <t>Sn-125m</t>
  </si>
  <si>
    <t>9.5 m</t>
  </si>
  <si>
    <t>2.7 d</t>
  </si>
  <si>
    <t>Te-131t</t>
  </si>
  <si>
    <t>25 m</t>
  </si>
  <si>
    <t>24.99 m</t>
  </si>
  <si>
    <t>Cs-134m+</t>
  </si>
  <si>
    <t>2.89 h</t>
  </si>
  <si>
    <t>83.3 m</t>
  </si>
  <si>
    <t>40.22 h</t>
  </si>
  <si>
    <t>Ce-143t</t>
  </si>
  <si>
    <t>33 h</t>
  </si>
  <si>
    <t>Pr-142m+</t>
  </si>
  <si>
    <t>Nd-151t</t>
  </si>
  <si>
    <t>12 m</t>
  </si>
  <si>
    <t>23.5 m</t>
  </si>
  <si>
    <t>Eu-152m1</t>
  </si>
  <si>
    <t>9.3 h</t>
  </si>
  <si>
    <t>Gd-161t</t>
  </si>
  <si>
    <t>3.7 m</t>
  </si>
  <si>
    <t>72.1 d</t>
  </si>
  <si>
    <t>Dy-165m</t>
  </si>
  <si>
    <t>1.15 m</t>
  </si>
  <si>
    <t>27.2 h</t>
  </si>
  <si>
    <t>130 d</t>
  </si>
  <si>
    <t>Lu-176m</t>
  </si>
  <si>
    <t>3.69 h</t>
  </si>
  <si>
    <t>Hf-179m1</t>
  </si>
  <si>
    <t>18.6 s</t>
  </si>
  <si>
    <t>Ta-182m+</t>
  </si>
  <si>
    <t>16.5 m</t>
  </si>
  <si>
    <t>23.9 h</t>
  </si>
  <si>
    <t>Re-188m+</t>
  </si>
  <si>
    <t>18.7 m</t>
  </si>
  <si>
    <t>Os-191m+</t>
  </si>
  <si>
    <t>Ir-192m1+</t>
  </si>
  <si>
    <t>1.4 m</t>
  </si>
  <si>
    <t>Pt-199t</t>
  </si>
  <si>
    <t>31 m</t>
  </si>
  <si>
    <t>65 h</t>
  </si>
  <si>
    <t>4.19 m</t>
  </si>
  <si>
    <t>3.3 h</t>
  </si>
  <si>
    <t>Bi-210t</t>
  </si>
  <si>
    <t>5.01 d</t>
  </si>
  <si>
    <t>CYANUS</t>
    <phoneticPr fontId="18" type="noConversion"/>
  </si>
  <si>
    <t>halflife(s)</t>
    <phoneticPr fontId="18" type="noConversion"/>
  </si>
  <si>
    <t>O19</t>
  </si>
  <si>
    <t>F20</t>
  </si>
  <si>
    <t>Ne23</t>
  </si>
  <si>
    <t>Na24</t>
  </si>
  <si>
    <t>Mg27</t>
  </si>
  <si>
    <t>Al28</t>
  </si>
  <si>
    <t>Si31</t>
  </si>
  <si>
    <t>S37</t>
  </si>
  <si>
    <t>Cl38</t>
  </si>
  <si>
    <t>Ar41</t>
  </si>
  <si>
    <t>K42</t>
  </si>
  <si>
    <t>Ca49</t>
  </si>
  <si>
    <t>Sc46m</t>
  </si>
  <si>
    <t>Ti51</t>
  </si>
  <si>
    <t>V52</t>
  </si>
  <si>
    <t>Cr51</t>
  </si>
  <si>
    <t>Mn56</t>
  </si>
  <si>
    <t>Fe59</t>
  </si>
  <si>
    <t>Co60m</t>
  </si>
  <si>
    <t>Ni65</t>
  </si>
  <si>
    <t>Cu66</t>
  </si>
  <si>
    <t>Zn69m</t>
  </si>
  <si>
    <t>Ga72</t>
  </si>
  <si>
    <t>Ge75m</t>
  </si>
  <si>
    <t>As76</t>
  </si>
  <si>
    <t>Se77m</t>
  </si>
  <si>
    <t>Br80</t>
  </si>
  <si>
    <t>Kr81m</t>
  </si>
  <si>
    <t>Rb86m</t>
  </si>
  <si>
    <t>Sr87m</t>
  </si>
  <si>
    <t>Y90m</t>
  </si>
  <si>
    <t>Zr97</t>
  </si>
  <si>
    <t>Nb94m</t>
  </si>
  <si>
    <t>Mo101</t>
  </si>
  <si>
    <t>Ru105</t>
  </si>
  <si>
    <t>Rh104</t>
  </si>
  <si>
    <t>Pd109m</t>
  </si>
  <si>
    <t>Ag110</t>
  </si>
  <si>
    <t>Cd111m</t>
  </si>
  <si>
    <t>In116m</t>
  </si>
  <si>
    <t>Sn125m</t>
  </si>
  <si>
    <t>Sb124m</t>
  </si>
  <si>
    <t>Te131</t>
  </si>
  <si>
    <t>I128</t>
  </si>
  <si>
    <t>Xe137</t>
  </si>
  <si>
    <t>Cs134m</t>
  </si>
  <si>
    <t>Ba139</t>
  </si>
  <si>
    <t>La140</t>
  </si>
  <si>
    <t>Ce143</t>
  </si>
  <si>
    <t>Pr142</t>
  </si>
  <si>
    <t>Nd151</t>
  </si>
  <si>
    <t>Sm155</t>
  </si>
  <si>
    <t>Eu152m</t>
  </si>
  <si>
    <t>Gd161</t>
  </si>
  <si>
    <t>Tb160</t>
  </si>
  <si>
    <t>Dy165m</t>
  </si>
  <si>
    <t>Ho166</t>
  </si>
  <si>
    <t>Er167m</t>
  </si>
  <si>
    <t>Tm170</t>
  </si>
  <si>
    <t>Yb177m</t>
  </si>
  <si>
    <t>Lu176m</t>
  </si>
  <si>
    <t>Hf179m</t>
  </si>
  <si>
    <t>Ta182</t>
  </si>
  <si>
    <t>W187</t>
  </si>
  <si>
    <t>Re188m</t>
  </si>
  <si>
    <t>Os193</t>
  </si>
  <si>
    <t>Ir194</t>
  </si>
  <si>
    <t>Pt199</t>
  </si>
  <si>
    <t>Au198</t>
  </si>
  <si>
    <t>Hg197</t>
  </si>
  <si>
    <t>Tl206</t>
  </si>
  <si>
    <t>Bi210m</t>
  </si>
  <si>
    <t>Th233</t>
  </si>
  <si>
    <t>U239</t>
  </si>
  <si>
    <t>https://www.wise-uranium.org/rnac.html</t>
    <phoneticPr fontId="18" type="noConversion"/>
  </si>
  <si>
    <t>not found</t>
    <phoneticPr fontId="18" type="noConversion"/>
  </si>
  <si>
    <t>Ag-110</t>
    <phoneticPr fontId="18" type="noConversion"/>
  </si>
  <si>
    <t>24.6 s</t>
    <phoneticPr fontId="18" type="noConversion"/>
  </si>
  <si>
    <t>U-239</t>
    <phoneticPr fontId="18" type="noConversion"/>
  </si>
  <si>
    <t>23.54m</t>
    <phoneticPr fontId="18" type="noConversion"/>
  </si>
  <si>
    <t>Se-77m</t>
    <phoneticPr fontId="18" type="noConversion"/>
  </si>
  <si>
    <t>17.5 s</t>
    <phoneticPr fontId="18" type="noConversion"/>
  </si>
  <si>
    <t>0.02s</t>
    <phoneticPr fontId="18" type="noConversion"/>
  </si>
  <si>
    <t>Na-24</t>
    <phoneticPr fontId="18" type="noConversion"/>
  </si>
  <si>
    <t>15.03h</t>
    <phoneticPr fontId="18" type="noConversion"/>
  </si>
  <si>
    <t>Na-24m</t>
    <phoneticPr fontId="18" type="noConversion"/>
  </si>
  <si>
    <t>14.3d</t>
    <phoneticPr fontId="18" type="noConversion"/>
  </si>
  <si>
    <t>Ge-73m</t>
    <phoneticPr fontId="18" type="noConversion"/>
  </si>
  <si>
    <t>0.53s</t>
    <phoneticPr fontId="18" type="noConversion"/>
  </si>
  <si>
    <t>Ge-75</t>
    <phoneticPr fontId="18" type="noConversion"/>
  </si>
  <si>
    <t>83m</t>
    <phoneticPr fontId="18" type="noConversion"/>
  </si>
  <si>
    <t>Rb-86m</t>
    <phoneticPr fontId="18" type="noConversion"/>
  </si>
  <si>
    <t>1.02m</t>
    <phoneticPr fontId="18" type="noConversion"/>
  </si>
  <si>
    <t>24.6s</t>
    <phoneticPr fontId="18" type="noConversion"/>
  </si>
  <si>
    <t>Xe-125m+</t>
    <phoneticPr fontId="18" type="noConversion"/>
  </si>
  <si>
    <t>55 s</t>
    <phoneticPr fontId="18" type="noConversion"/>
  </si>
  <si>
    <t>2.35s</t>
    <phoneticPr fontId="18" type="noConversion"/>
  </si>
  <si>
    <t>Er-167m</t>
    <phoneticPr fontId="18" type="noConversion"/>
  </si>
  <si>
    <t>Yb-175m+</t>
    <phoneticPr fontId="18" type="noConversion"/>
  </si>
  <si>
    <t>0.067s</t>
    <phoneticPr fontId="18" type="noConversion"/>
  </si>
  <si>
    <t>Yb-169m+</t>
    <phoneticPr fontId="18" type="noConversion"/>
  </si>
  <si>
    <t>46s</t>
    <phoneticPr fontId="18" type="noConversion"/>
  </si>
  <si>
    <t>Not found</t>
    <phoneticPr fontId="18" type="noConversion"/>
  </si>
  <si>
    <t>主半衰期&lt;1s的核素主要的缓发伽马</t>
    <phoneticPr fontId="18" type="noConversion"/>
  </si>
  <si>
    <t>Intensity of max gamma</t>
    <phoneticPr fontId="18" type="noConversion"/>
  </si>
  <si>
    <t>Intensity</t>
    <phoneticPr fontId="18" type="noConversion"/>
  </si>
  <si>
    <t>Ag-110</t>
    <phoneticPr fontId="18" type="noConversion"/>
  </si>
  <si>
    <t>13.1h</t>
    <phoneticPr fontId="18" type="noConversion"/>
  </si>
  <si>
    <t>no gamma</t>
    <phoneticPr fontId="18" type="noConversion"/>
  </si>
  <si>
    <t>29s</t>
  </si>
  <si>
    <t>11s</t>
  </si>
  <si>
    <t>F-20</t>
  </si>
  <si>
    <t>9.5m</t>
  </si>
  <si>
    <t>Mg-27</t>
  </si>
  <si>
    <t>2.3m</t>
  </si>
  <si>
    <t>2.62h</t>
  </si>
  <si>
    <t>37.3m</t>
  </si>
  <si>
    <t>1.83h</t>
  </si>
  <si>
    <t>12.5h</t>
  </si>
  <si>
    <t>8.8m</t>
  </si>
  <si>
    <t>20s</t>
  </si>
  <si>
    <t>5.8m</t>
  </si>
  <si>
    <t>3.76m</t>
  </si>
  <si>
    <t>27.8d</t>
  </si>
  <si>
    <t>2.58h</t>
  </si>
  <si>
    <t>45.1d</t>
  </si>
  <si>
    <t>Fe-59</t>
  </si>
  <si>
    <t>10.5m</t>
  </si>
  <si>
    <t>Co-60m</t>
  </si>
  <si>
    <t>2.56h</t>
  </si>
  <si>
    <t>12.8h</t>
  </si>
  <si>
    <t>Cu-64</t>
  </si>
  <si>
    <t>13.8h</t>
  </si>
  <si>
    <t>Zn-69m</t>
  </si>
  <si>
    <t>14.3h</t>
  </si>
  <si>
    <t>Ga-72</t>
  </si>
  <si>
    <t>48s</t>
  </si>
  <si>
    <t>Ge-75m</t>
  </si>
  <si>
    <t>1.10d</t>
  </si>
  <si>
    <t>17s</t>
  </si>
  <si>
    <t>Se-77m</t>
  </si>
  <si>
    <t>4.4h</t>
  </si>
  <si>
    <t>1.0m</t>
  </si>
  <si>
    <t>Rb-86m</t>
  </si>
  <si>
    <t>2.8h</t>
  </si>
  <si>
    <t>3.19h</t>
  </si>
  <si>
    <t>Y-90m</t>
  </si>
  <si>
    <t>Zr-97+Nb-97</t>
  </si>
  <si>
    <t>0.750+0.666</t>
  </si>
  <si>
    <t>6.6m</t>
  </si>
  <si>
    <t>14.6m</t>
  </si>
  <si>
    <t>4.5h</t>
  </si>
  <si>
    <t>4.4m</t>
  </si>
  <si>
    <t>Rh-104m</t>
  </si>
  <si>
    <t>24s</t>
  </si>
  <si>
    <t>49m</t>
  </si>
  <si>
    <t>54m</t>
  </si>
  <si>
    <t>In-116m</t>
  </si>
  <si>
    <t>2.8d</t>
  </si>
  <si>
    <t>2.90h</t>
  </si>
  <si>
    <t>Cs-134m</t>
  </si>
  <si>
    <t>83m</t>
  </si>
  <si>
    <t>40.2h</t>
  </si>
  <si>
    <t>1.37d</t>
  </si>
  <si>
    <t>19h</t>
  </si>
  <si>
    <t>12m</t>
  </si>
  <si>
    <t>22n</t>
  </si>
  <si>
    <t>9.3h</t>
  </si>
  <si>
    <t>Eu-152m</t>
  </si>
  <si>
    <t>18.5h</t>
  </si>
  <si>
    <t>73d</t>
  </si>
  <si>
    <t>75s</t>
  </si>
  <si>
    <t>27.3h</t>
  </si>
  <si>
    <t>2.5s</t>
  </si>
  <si>
    <t>Er-167m</t>
  </si>
  <si>
    <t>127d</t>
  </si>
  <si>
    <t>1.9h</t>
  </si>
  <si>
    <t>Yb-177</t>
  </si>
  <si>
    <t>3.7h</t>
  </si>
  <si>
    <t>19s</t>
  </si>
  <si>
    <t>Hf-179m</t>
  </si>
  <si>
    <t>16m</t>
  </si>
  <si>
    <t>Ta-182m</t>
  </si>
  <si>
    <t>0.147+0.172+0.184</t>
  </si>
  <si>
    <t>1.0d</t>
  </si>
  <si>
    <t>16.7h</t>
  </si>
  <si>
    <t>10m</t>
  </si>
  <si>
    <t>Os-190m</t>
  </si>
  <si>
    <t>19.0h</t>
  </si>
  <si>
    <t>30m</t>
  </si>
  <si>
    <t>2.70d</t>
  </si>
  <si>
    <t>42m</t>
  </si>
  <si>
    <t>Hg-199m</t>
  </si>
  <si>
    <t>1s</t>
  </si>
  <si>
    <t>Pb-207m</t>
  </si>
  <si>
    <t>Yule</t>
    <phoneticPr fontId="18" type="noConversion"/>
  </si>
  <si>
    <t>Yield (cps/gram element)</t>
  </si>
  <si>
    <t>Halflife</t>
    <phoneticPr fontId="18" type="noConversion"/>
  </si>
  <si>
    <t>Radioisotope</t>
    <phoneticPr fontId="18" type="noConversion"/>
  </si>
  <si>
    <t>Parameters：thermal flux 4.3e12 nv;mass 1 g; exposure 1h; decay 0 m</t>
    <phoneticPr fontId="18" type="noConversion"/>
  </si>
  <si>
    <t>the halflife of Os-191m should be 13.1h，instead of 15h on the web</t>
    <phoneticPr fontId="18" type="noConversion"/>
  </si>
  <si>
    <t>not found</t>
    <phoneticPr fontId="18" type="noConversion"/>
  </si>
  <si>
    <t>isomeric ratio not considered?</t>
    <phoneticPr fontId="18" type="noConversion"/>
  </si>
  <si>
    <t>Activity(Bq/g element)</t>
    <phoneticPr fontId="18" type="noConversion"/>
  </si>
  <si>
    <t>Intensity of the  gamma-ray with max intensity</t>
    <phoneticPr fontId="18" type="noConversion"/>
  </si>
  <si>
    <t>Activity(uCi/g)</t>
    <phoneticPr fontId="18" type="noConversion"/>
  </si>
  <si>
    <t>Yield(cps/g element)</t>
    <phoneticPr fontId="18" type="noConversion"/>
  </si>
  <si>
    <t>Gamma-ray energy (MeV)</t>
    <phoneticPr fontId="18" type="noConversion"/>
  </si>
  <si>
    <t>Gamma-ray energy (MeV)</t>
    <phoneticPr fontId="18" type="noConversion"/>
  </si>
  <si>
    <t>Yield (cps/g element)</t>
    <phoneticPr fontId="18" type="noConversion"/>
  </si>
  <si>
    <t>Sc-46m</t>
    <phoneticPr fontId="18" type="noConversion"/>
  </si>
  <si>
    <t>Pd-109m</t>
    <phoneticPr fontId="18" type="noConversion"/>
  </si>
  <si>
    <t>4.8 m</t>
    <phoneticPr fontId="18" type="noConversion"/>
  </si>
  <si>
    <t>Ag-110</t>
    <phoneticPr fontId="18" type="noConversion"/>
  </si>
  <si>
    <t>Sn-125</t>
    <phoneticPr fontId="18" type="noConversion"/>
  </si>
  <si>
    <t>Te-131</t>
    <phoneticPr fontId="18" type="noConversion"/>
  </si>
  <si>
    <t>Ce-143</t>
    <phoneticPr fontId="18" type="noConversion"/>
  </si>
  <si>
    <t>Re-188</t>
    <phoneticPr fontId="18" type="noConversion"/>
  </si>
  <si>
    <t>Problem</t>
    <phoneticPr fontId="18" type="noConversion"/>
  </si>
  <si>
    <t>m</t>
    <phoneticPr fontId="18" type="noConversion"/>
  </si>
  <si>
    <t>P32</t>
  </si>
  <si>
    <t>S35</t>
  </si>
  <si>
    <t>Sc46</t>
  </si>
  <si>
    <t>Cr55</t>
  </si>
  <si>
    <t>Fe55</t>
  </si>
  <si>
    <t>Co60</t>
  </si>
  <si>
    <t>Cu64</t>
  </si>
  <si>
    <t>Zn69</t>
  </si>
  <si>
    <t>Ga70</t>
  </si>
  <si>
    <t>Ge75</t>
  </si>
  <si>
    <t>Se81</t>
  </si>
  <si>
    <t>Kr83m</t>
  </si>
  <si>
    <t>Kr79</t>
  </si>
  <si>
    <t>Rb88</t>
  </si>
  <si>
    <t>Sr89</t>
  </si>
  <si>
    <t>Y90</t>
  </si>
  <si>
    <t>Zr97+Nb97</t>
  </si>
  <si>
    <t>Nb94</t>
  </si>
  <si>
    <t>Rh104m</t>
  </si>
  <si>
    <t>Pd109</t>
  </si>
  <si>
    <t>Cd117</t>
  </si>
  <si>
    <t>In114</t>
  </si>
  <si>
    <t>Sn121</t>
  </si>
  <si>
    <t>Sn125</t>
  </si>
  <si>
    <t>Sb122</t>
  </si>
  <si>
    <t>Te131t</t>
  </si>
  <si>
    <t>Xe125</t>
  </si>
  <si>
    <t>Cs134</t>
  </si>
  <si>
    <t>Eu152</t>
  </si>
  <si>
    <t>Gd159</t>
  </si>
  <si>
    <t>Dy165</t>
  </si>
  <si>
    <t>Er171</t>
  </si>
  <si>
    <t>Yb175</t>
  </si>
  <si>
    <t>Yb177</t>
  </si>
  <si>
    <t>Lu177</t>
  </si>
  <si>
    <t>Hf181</t>
  </si>
  <si>
    <t>Ta182m</t>
  </si>
  <si>
    <t>Re188</t>
  </si>
  <si>
    <t>Os190m</t>
  </si>
  <si>
    <t>Hg199m</t>
  </si>
  <si>
    <t>Pb209</t>
  </si>
  <si>
    <t>Pb207m</t>
  </si>
  <si>
    <t>Zr97</t>
    <phoneticPr fontId="18" type="noConversion"/>
  </si>
  <si>
    <t>Sc46m</t>
    <phoneticPr fontId="18" type="noConversion"/>
  </si>
  <si>
    <t>Co60m</t>
    <phoneticPr fontId="18" type="noConversion"/>
  </si>
  <si>
    <t>Nb94m</t>
    <phoneticPr fontId="18" type="noConversion"/>
  </si>
  <si>
    <t>Mo101</t>
    <phoneticPr fontId="18" type="noConversion"/>
  </si>
  <si>
    <t>Ru105</t>
    <phoneticPr fontId="18" type="noConversion"/>
  </si>
  <si>
    <t>In116m</t>
    <phoneticPr fontId="18" type="noConversion"/>
  </si>
  <si>
    <t>Xe125m</t>
    <phoneticPr fontId="18" type="noConversion"/>
  </si>
  <si>
    <t>Cs134m</t>
    <phoneticPr fontId="18" type="noConversion"/>
  </si>
  <si>
    <t>Ce143</t>
    <phoneticPr fontId="18" type="noConversion"/>
  </si>
  <si>
    <t>Pr142m</t>
    <phoneticPr fontId="18" type="noConversion"/>
  </si>
  <si>
    <t>Nd151</t>
    <phoneticPr fontId="18" type="noConversion"/>
  </si>
  <si>
    <t>Eu152m</t>
    <phoneticPr fontId="18" type="noConversion"/>
  </si>
  <si>
    <t>Gd161</t>
    <phoneticPr fontId="18" type="noConversion"/>
  </si>
  <si>
    <t>Yb169m</t>
    <phoneticPr fontId="18" type="noConversion"/>
  </si>
  <si>
    <t>Hf179m</t>
    <phoneticPr fontId="18" type="noConversion"/>
  </si>
  <si>
    <t>Ta182m</t>
    <phoneticPr fontId="18" type="noConversion"/>
  </si>
  <si>
    <t>Re188m</t>
    <phoneticPr fontId="18" type="noConversion"/>
  </si>
  <si>
    <t>Os191m</t>
    <phoneticPr fontId="18" type="noConversion"/>
  </si>
  <si>
    <t>Ir192m1</t>
    <phoneticPr fontId="18" type="noConversion"/>
  </si>
  <si>
    <t>Pt199</t>
    <phoneticPr fontId="18" type="noConversion"/>
  </si>
  <si>
    <t>Ca49</t>
    <phoneticPr fontId="18" type="noConversion"/>
  </si>
  <si>
    <t>WISE</t>
    <phoneticPr fontId="18" type="noConversion"/>
  </si>
  <si>
    <t>NCNR</t>
    <phoneticPr fontId="18" type="noConversion"/>
  </si>
  <si>
    <t>Element</t>
    <phoneticPr fontId="18" type="noConversion"/>
  </si>
  <si>
    <t>FRM II</t>
    <phoneticPr fontId="18" type="noConversion"/>
  </si>
  <si>
    <t>https://webapps.frm2.tum.de/activation/</t>
  </si>
  <si>
    <t>27.1s</t>
    <phoneticPr fontId="18" type="noConversion"/>
  </si>
  <si>
    <t>Mg-27</t>
    <phoneticPr fontId="18" type="noConversion"/>
  </si>
  <si>
    <t>Al-28</t>
    <phoneticPr fontId="18" type="noConversion"/>
  </si>
  <si>
    <t>NSNR</t>
    <phoneticPr fontId="18" type="noConversion"/>
  </si>
  <si>
    <t>11s</t>
    <phoneticPr fontId="18" type="noConversion"/>
  </si>
  <si>
    <t>Ne-23</t>
  </si>
  <si>
    <t>38s</t>
    <phoneticPr fontId="18" type="noConversion"/>
  </si>
  <si>
    <t>9.46m</t>
    <phoneticPr fontId="18" type="noConversion"/>
  </si>
  <si>
    <t>2.246m</t>
    <phoneticPr fontId="18" type="noConversion"/>
  </si>
  <si>
    <t>2.62h</t>
    <phoneticPr fontId="18" type="noConversion"/>
  </si>
  <si>
    <t>87.2d</t>
    <phoneticPr fontId="18" type="noConversion"/>
  </si>
  <si>
    <t>1.83h</t>
    <phoneticPr fontId="18" type="noConversion"/>
  </si>
  <si>
    <t>12.36h</t>
    <phoneticPr fontId="18" type="noConversion"/>
  </si>
  <si>
    <t>8.72m</t>
    <phoneticPr fontId="18" type="noConversion"/>
  </si>
  <si>
    <t>Ca-49t</t>
  </si>
  <si>
    <t>18.7s</t>
    <phoneticPr fontId="18" type="noConversion"/>
  </si>
  <si>
    <t>5.8m</t>
    <phoneticPr fontId="18" type="noConversion"/>
  </si>
  <si>
    <t>3.75m</t>
    <phoneticPr fontId="18" type="noConversion"/>
  </si>
  <si>
    <t>V-52</t>
    <phoneticPr fontId="18" type="noConversion"/>
  </si>
  <si>
    <t>3.6m</t>
    <phoneticPr fontId="18" type="noConversion"/>
  </si>
  <si>
    <t>Cr-55</t>
    <phoneticPr fontId="18" type="noConversion"/>
  </si>
  <si>
    <t>2.58h</t>
    <phoneticPr fontId="18" type="noConversion"/>
  </si>
  <si>
    <t>2.7y</t>
    <phoneticPr fontId="18" type="noConversion"/>
  </si>
  <si>
    <t>Fe-55</t>
    <phoneticPr fontId="18" type="noConversion"/>
  </si>
  <si>
    <t>10.5m</t>
    <phoneticPr fontId="18" type="noConversion"/>
  </si>
  <si>
    <t>Co-60m+</t>
    <phoneticPr fontId="18" type="noConversion"/>
  </si>
  <si>
    <t>2.52h</t>
    <phoneticPr fontId="18" type="noConversion"/>
  </si>
  <si>
    <t>Ni-65</t>
    <phoneticPr fontId="18" type="noConversion"/>
  </si>
  <si>
    <t>5.1m</t>
    <phoneticPr fontId="18" type="noConversion"/>
  </si>
  <si>
    <t>Cu-66</t>
    <phoneticPr fontId="18" type="noConversion"/>
  </si>
  <si>
    <t>56m</t>
    <phoneticPr fontId="18" type="noConversion"/>
  </si>
  <si>
    <t>Zn-69</t>
    <phoneticPr fontId="18" type="noConversion"/>
  </si>
  <si>
    <t>21.1m</t>
    <phoneticPr fontId="18" type="noConversion"/>
  </si>
  <si>
    <t>Ga-70</t>
    <phoneticPr fontId="18" type="noConversion"/>
  </si>
  <si>
    <t>26.4h</t>
    <phoneticPr fontId="18" type="noConversion"/>
  </si>
  <si>
    <t>As-76</t>
    <phoneticPr fontId="18" type="noConversion"/>
  </si>
  <si>
    <t>17.5s</t>
    <phoneticPr fontId="18" type="noConversion"/>
  </si>
  <si>
    <t>18m</t>
    <phoneticPr fontId="18" type="noConversion"/>
  </si>
  <si>
    <t>Br-80</t>
    <phoneticPr fontId="18" type="noConversion"/>
  </si>
  <si>
    <t>Kr-83m</t>
    <phoneticPr fontId="18" type="noConversion"/>
  </si>
  <si>
    <t>Rb-86m+</t>
    <phoneticPr fontId="18" type="noConversion"/>
  </si>
  <si>
    <t>2.81h</t>
    <phoneticPr fontId="18" type="noConversion"/>
  </si>
  <si>
    <t>Sr-87m</t>
    <phoneticPr fontId="18" type="noConversion"/>
  </si>
  <si>
    <t>64.1h</t>
    <phoneticPr fontId="18" type="noConversion"/>
  </si>
  <si>
    <t>Y-90</t>
    <phoneticPr fontId="18" type="noConversion"/>
  </si>
  <si>
    <t>16.8h</t>
    <phoneticPr fontId="18" type="noConversion"/>
  </si>
  <si>
    <t>Zr-97s</t>
    <phoneticPr fontId="18" type="noConversion"/>
  </si>
  <si>
    <t>6.2m</t>
    <phoneticPr fontId="18" type="noConversion"/>
  </si>
  <si>
    <t>Nb-94m+</t>
    <phoneticPr fontId="18" type="noConversion"/>
  </si>
  <si>
    <t>14.6m</t>
    <phoneticPr fontId="18" type="noConversion"/>
  </si>
  <si>
    <t>Mo-101s</t>
    <phoneticPr fontId="18" type="noConversion"/>
  </si>
  <si>
    <t>4.44h</t>
    <phoneticPr fontId="18" type="noConversion"/>
  </si>
  <si>
    <t>Ru-105t</t>
    <phoneticPr fontId="18" type="noConversion"/>
  </si>
  <si>
    <t>42s</t>
    <phoneticPr fontId="18" type="noConversion"/>
  </si>
  <si>
    <t>Rh-104</t>
    <phoneticPr fontId="18" type="noConversion"/>
  </si>
  <si>
    <t>13.46h</t>
    <phoneticPr fontId="18" type="noConversion"/>
  </si>
  <si>
    <t>Pd-109</t>
    <phoneticPr fontId="18" type="noConversion"/>
  </si>
  <si>
    <t>49m</t>
    <phoneticPr fontId="18" type="noConversion"/>
  </si>
  <si>
    <t>Cd-111m</t>
    <phoneticPr fontId="18" type="noConversion"/>
  </si>
  <si>
    <t>20m</t>
    <phoneticPr fontId="18" type="noConversion"/>
  </si>
  <si>
    <t>Sn-113m+</t>
    <phoneticPr fontId="18" type="noConversion"/>
  </si>
  <si>
    <t>2.7d</t>
    <phoneticPr fontId="18" type="noConversion"/>
  </si>
  <si>
    <t>Sb-122</t>
    <phoneticPr fontId="18" type="noConversion"/>
  </si>
  <si>
    <t>25m</t>
    <phoneticPr fontId="18" type="noConversion"/>
  </si>
  <si>
    <t>Te-131t</t>
    <phoneticPr fontId="18" type="noConversion"/>
  </si>
  <si>
    <t>24.99m</t>
    <phoneticPr fontId="18" type="noConversion"/>
  </si>
  <si>
    <t>I-128</t>
    <phoneticPr fontId="18" type="noConversion"/>
  </si>
  <si>
    <t>55s</t>
    <phoneticPr fontId="18" type="noConversion"/>
  </si>
  <si>
    <t>2.89h</t>
    <phoneticPr fontId="18" type="noConversion"/>
  </si>
  <si>
    <t>Cs-134m+</t>
    <phoneticPr fontId="18" type="noConversion"/>
  </si>
  <si>
    <t>83.3m</t>
    <phoneticPr fontId="18" type="noConversion"/>
  </si>
  <si>
    <t>Ba-139</t>
    <phoneticPr fontId="18" type="noConversion"/>
  </si>
  <si>
    <t>40.22h</t>
    <phoneticPr fontId="18" type="noConversion"/>
  </si>
  <si>
    <t>La-140</t>
    <phoneticPr fontId="18" type="noConversion"/>
  </si>
  <si>
    <t>33h</t>
    <phoneticPr fontId="18" type="noConversion"/>
  </si>
  <si>
    <t>Ce-143t</t>
    <phoneticPr fontId="18" type="noConversion"/>
  </si>
  <si>
    <t>Pr-142m+</t>
    <phoneticPr fontId="18" type="noConversion"/>
  </si>
  <si>
    <t>12m</t>
    <phoneticPr fontId="18" type="noConversion"/>
  </si>
  <si>
    <t>Nd-151t</t>
    <phoneticPr fontId="18" type="noConversion"/>
  </si>
  <si>
    <t>23.5m</t>
    <phoneticPr fontId="18" type="noConversion"/>
  </si>
  <si>
    <t>Sm-155</t>
    <phoneticPr fontId="18" type="noConversion"/>
  </si>
  <si>
    <t>9.3h</t>
    <phoneticPr fontId="18" type="noConversion"/>
  </si>
  <si>
    <t>Eu-152m1</t>
    <phoneticPr fontId="18" type="noConversion"/>
  </si>
  <si>
    <t>3.7m</t>
    <phoneticPr fontId="18" type="noConversion"/>
  </si>
  <si>
    <t>Gd-161t</t>
    <phoneticPr fontId="18" type="noConversion"/>
  </si>
  <si>
    <t>72.1d</t>
    <phoneticPr fontId="18" type="noConversion"/>
  </si>
  <si>
    <t>Tb-160</t>
    <phoneticPr fontId="18" type="noConversion"/>
  </si>
  <si>
    <t>1.15m</t>
    <phoneticPr fontId="18" type="noConversion"/>
  </si>
  <si>
    <t>Dy-165m</t>
    <phoneticPr fontId="18" type="noConversion"/>
  </si>
  <si>
    <t>Ho-166</t>
    <phoneticPr fontId="18" type="noConversion"/>
  </si>
  <si>
    <t>27.2h</t>
    <phoneticPr fontId="18" type="noConversion"/>
  </si>
  <si>
    <t>130d</t>
    <phoneticPr fontId="18" type="noConversion"/>
  </si>
  <si>
    <t>Tm-170</t>
    <phoneticPr fontId="18" type="noConversion"/>
  </si>
  <si>
    <t>3.69h</t>
    <phoneticPr fontId="18" type="noConversion"/>
  </si>
  <si>
    <t>Lu-176m</t>
    <phoneticPr fontId="18" type="noConversion"/>
  </si>
  <si>
    <t>18.6s</t>
    <phoneticPr fontId="18" type="noConversion"/>
  </si>
  <si>
    <t>Hf-179m1</t>
    <phoneticPr fontId="18" type="noConversion"/>
  </si>
  <si>
    <t>16.5m</t>
    <phoneticPr fontId="18" type="noConversion"/>
  </si>
  <si>
    <t>Ta-182m+</t>
    <phoneticPr fontId="18" type="noConversion"/>
  </si>
  <si>
    <t>23.9h</t>
    <phoneticPr fontId="18" type="noConversion"/>
  </si>
  <si>
    <t>W-187</t>
    <phoneticPr fontId="18" type="noConversion"/>
  </si>
  <si>
    <t>18.7m</t>
    <phoneticPr fontId="18" type="noConversion"/>
  </si>
  <si>
    <t>Re-188m+</t>
    <phoneticPr fontId="18" type="noConversion"/>
  </si>
  <si>
    <t>15h</t>
    <phoneticPr fontId="18" type="noConversion"/>
  </si>
  <si>
    <t>Os-191m+</t>
    <phoneticPr fontId="18" type="noConversion"/>
  </si>
  <si>
    <t>1.4m</t>
    <phoneticPr fontId="18" type="noConversion"/>
  </si>
  <si>
    <t>Ir-192m1+</t>
    <phoneticPr fontId="18" type="noConversion"/>
  </si>
  <si>
    <t>31m</t>
    <phoneticPr fontId="18" type="noConversion"/>
  </si>
  <si>
    <t>Pt-199t</t>
    <phoneticPr fontId="18" type="noConversion"/>
  </si>
  <si>
    <t>Au-198</t>
    <phoneticPr fontId="18" type="noConversion"/>
  </si>
  <si>
    <t>65h</t>
    <phoneticPr fontId="18" type="noConversion"/>
  </si>
  <si>
    <t>Hg-197</t>
    <phoneticPr fontId="18" type="noConversion"/>
  </si>
  <si>
    <t>4.19m</t>
    <phoneticPr fontId="18" type="noConversion"/>
  </si>
  <si>
    <t>Tl-206</t>
    <phoneticPr fontId="18" type="noConversion"/>
  </si>
  <si>
    <t>3.3h</t>
    <phoneticPr fontId="18" type="noConversion"/>
  </si>
  <si>
    <t>Pb-209</t>
    <phoneticPr fontId="18" type="noConversion"/>
  </si>
  <si>
    <t>5.01d</t>
    <phoneticPr fontId="18" type="noConversion"/>
  </si>
  <si>
    <t>Bi-210t</t>
    <phoneticPr fontId="18" type="noConversion"/>
  </si>
  <si>
    <t>Na-24(Na-24m+,0.02s,4.50e+10)</t>
    <phoneticPr fontId="18" type="noConversion"/>
  </si>
  <si>
    <t>Ge-75(Ge-73m,0.53s,9.71e9)</t>
    <phoneticPr fontId="18" type="noConversion"/>
  </si>
  <si>
    <t>FRM</t>
    <phoneticPr fontId="18" type="noConversion"/>
  </si>
  <si>
    <t>Ca49t</t>
  </si>
  <si>
    <t>Zr97s</t>
  </si>
  <si>
    <t>Sn113m</t>
  </si>
  <si>
    <t>Xe125m</t>
  </si>
  <si>
    <t>Pr142m</t>
  </si>
  <si>
    <t>Yb169m</t>
  </si>
  <si>
    <t>Os191m</t>
  </si>
  <si>
    <t>Mo101</t>
    <phoneticPr fontId="18" type="noConversion"/>
  </si>
  <si>
    <t>Ru105</t>
    <phoneticPr fontId="18" type="noConversion"/>
  </si>
  <si>
    <t>In116m</t>
    <phoneticPr fontId="18" type="noConversion"/>
  </si>
  <si>
    <t>Te131</t>
    <phoneticPr fontId="18" type="noConversion"/>
  </si>
  <si>
    <t>Ce143</t>
    <phoneticPr fontId="18" type="noConversion"/>
  </si>
  <si>
    <t>Nd151</t>
    <phoneticPr fontId="18" type="noConversion"/>
  </si>
  <si>
    <t>Gd161</t>
    <phoneticPr fontId="18" type="noConversion"/>
  </si>
  <si>
    <t>Pt199</t>
    <phoneticPr fontId="18" type="noConversion"/>
  </si>
  <si>
    <t>Sm55</t>
  </si>
  <si>
    <t>Tm70</t>
  </si>
  <si>
    <t>Ir192m</t>
  </si>
  <si>
    <t>Sm155</t>
    <phoneticPr fontId="18" type="noConversion"/>
  </si>
  <si>
    <t>Sm155</t>
    <phoneticPr fontId="18" type="noConversion"/>
  </si>
  <si>
    <t>Tm170</t>
    <phoneticPr fontId="18" type="noConversion"/>
  </si>
  <si>
    <t>Tm170</t>
    <phoneticPr fontId="18" type="noConversion"/>
  </si>
  <si>
    <t>Ir192m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</si>
</sst>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  <xf numFmtId="0" fontId="21" fillId="0" borderId="0" xfId="0" applyFont="1">
      <alignment vertical="center"/>
    </xf>
    <xf numFmtId="11" fontId="21" fillId="0" borderId="0" xfId="0" applyNumberFormat="1" applyFont="1">
      <alignment vertical="center"/>
    </xf>
    <xf numFmtId="0" fontId="14" fillId="0" borderId="0" xfId="0" applyFont="1">
      <alignment vertical="center"/>
    </xf>
    <xf numFmtId="0" fontId="22" fillId="34" borderId="0" xfId="0" applyFont="1" applyFill="1">
      <alignment vertical="center"/>
    </xf>
    <xf numFmtId="11" fontId="22" fillId="34" borderId="0" xfId="0" applyNumberFormat="1" applyFont="1" applyFill="1">
      <alignment vertical="center"/>
    </xf>
    <xf numFmtId="0" fontId="21" fillId="33" borderId="0" xfId="0" applyFont="1" applyFill="1">
      <alignment vertical="center"/>
    </xf>
    <xf numFmtId="11" fontId="0" fillId="35" borderId="0" xfId="0" applyNumberFormat="1" applyFill="1">
      <alignment vertical="center"/>
    </xf>
    <xf numFmtId="0" fontId="0" fillId="35" borderId="0" xfId="0" applyFill="1">
      <alignment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1" fontId="25" fillId="0" borderId="0" xfId="0" applyNumberFormat="1" applyFont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22" fillId="0" borderId="0" xfId="0" applyFont="1">
      <alignment vertical="center"/>
    </xf>
    <xf numFmtId="11" fontId="22" fillId="0" borderId="0" xfId="0" applyNumberFormat="1" applyFont="1">
      <alignment vertical="center"/>
    </xf>
    <xf numFmtId="11" fontId="25" fillId="0" borderId="0" xfId="0" applyNumberFormat="1" applyFont="1">
      <alignment vertical="center"/>
    </xf>
    <xf numFmtId="0" fontId="25" fillId="33" borderId="0" xfId="0" applyFont="1" applyFill="1">
      <alignment vertical="center"/>
    </xf>
    <xf numFmtId="0" fontId="25" fillId="3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5" fillId="36" borderId="0" xfId="0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11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37" borderId="0" xfId="0" applyFill="1">
      <alignment vertical="center"/>
    </xf>
    <xf numFmtId="11" fontId="0" fillId="37" borderId="0" xfId="0" applyNumberFormat="1" applyFill="1">
      <alignment vertical="center"/>
    </xf>
    <xf numFmtId="11" fontId="0" fillId="34" borderId="0" xfId="0" applyNumberFormat="1" applyFill="1">
      <alignment vertical="center"/>
    </xf>
    <xf numFmtId="0" fontId="0" fillId="38" borderId="0" xfId="0" applyFill="1">
      <alignment vertical="center"/>
    </xf>
    <xf numFmtId="11" fontId="0" fillId="39" borderId="0" xfId="0" applyNumberFormat="1" applyFill="1">
      <alignment vertical="center"/>
    </xf>
    <xf numFmtId="11" fontId="0" fillId="40" borderId="0" xfId="0" applyNumberFormat="1" applyFill="1">
      <alignment vertical="center"/>
    </xf>
    <xf numFmtId="11" fontId="26" fillId="34" borderId="0" xfId="0" applyNumberFormat="1" applyFont="1" applyFill="1">
      <alignment vertical="center"/>
    </xf>
    <xf numFmtId="0" fontId="0" fillId="40" borderId="0" xfId="0" applyFill="1">
      <alignment vertical="center"/>
    </xf>
    <xf numFmtId="0" fontId="25" fillId="0" borderId="0" xfId="0" applyFont="1" applyAlignment="1">
      <alignment horizontal="left" vertical="center"/>
    </xf>
    <xf numFmtId="0" fontId="25" fillId="33" borderId="0" xfId="0" applyFont="1" applyFill="1" applyAlignment="1">
      <alignment horizontal="left" vertical="center"/>
    </xf>
    <xf numFmtId="0" fontId="25" fillId="34" borderId="0" xfId="0" applyFont="1" applyFill="1" applyAlignment="1">
      <alignment horizontal="left" vertical="center"/>
    </xf>
    <xf numFmtId="0" fontId="25" fillId="34" borderId="0" xfId="0" applyFont="1" applyFill="1">
      <alignment vertical="center"/>
    </xf>
    <xf numFmtId="0" fontId="25" fillId="36" borderId="0" xfId="0" applyFont="1" applyFill="1" applyAlignment="1">
      <alignment horizontal="left" vertical="center"/>
    </xf>
    <xf numFmtId="11" fontId="25" fillId="33" borderId="0" xfId="0" applyNumberFormat="1" applyFont="1" applyFill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25" fillId="0" borderId="0" xfId="0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se-uranium.org/rnac.html" TargetMode="External"/><Relationship Id="rId1" Type="http://schemas.openxmlformats.org/officeDocument/2006/relationships/hyperlink" Target="https://www.ncnr.nist.gov/resources/activati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5"/>
  <sheetViews>
    <sheetView zoomScaleNormal="100" workbookViewId="0">
      <pane xSplit="4" ySplit="9" topLeftCell="J10" activePane="bottomRight" state="frozen"/>
      <selection pane="topRight" activeCell="E1" sqref="E1"/>
      <selection pane="bottomLeft" activeCell="A10" sqref="A10"/>
      <selection pane="bottomRight" activeCell="V73" sqref="V73"/>
    </sheetView>
  </sheetViews>
  <sheetFormatPr defaultRowHeight="13.8" x14ac:dyDescent="0.25"/>
  <cols>
    <col min="2" max="2" width="9" bestFit="1" customWidth="1"/>
    <col min="3" max="4" width="8.88671875" customWidth="1"/>
    <col min="5" max="5" width="10.109375" customWidth="1"/>
    <col min="6" max="6" width="8.88671875" customWidth="1"/>
    <col min="7" max="7" width="9.44140625" bestFit="1" customWidth="1"/>
    <col min="8" max="8" width="11.88671875" customWidth="1"/>
    <col min="9" max="10" width="8.88671875" customWidth="1"/>
    <col min="13" max="13" width="9.33203125" customWidth="1"/>
    <col min="14" max="16" width="8.88671875" customWidth="1"/>
    <col min="17" max="17" width="16.21875" customWidth="1"/>
    <col min="18" max="18" width="8.88671875" customWidth="1"/>
    <col min="19" max="19" width="15" customWidth="1"/>
    <col min="20" max="20" width="18.77734375" customWidth="1"/>
    <col min="21" max="21" width="19.88671875" customWidth="1"/>
    <col min="22" max="22" width="8.88671875" customWidth="1"/>
    <col min="24" max="24" width="8.88671875" customWidth="1"/>
    <col min="25" max="25" width="11" customWidth="1"/>
    <col min="26" max="26" width="9.33203125" bestFit="1" customWidth="1"/>
    <col min="27" max="27" width="8.88671875" customWidth="1"/>
    <col min="31" max="31" width="12.21875" customWidth="1"/>
    <col min="32" max="32" width="9.33203125" style="18" bestFit="1" customWidth="1"/>
  </cols>
  <sheetData>
    <row r="1" spans="1:32" s="2" customFormat="1" x14ac:dyDescent="0.25">
      <c r="A1" s="2" t="s">
        <v>527</v>
      </c>
      <c r="AF1" s="17"/>
    </row>
    <row r="2" spans="1:32" s="2" customFormat="1" x14ac:dyDescent="0.25">
      <c r="A2" s="2" t="s">
        <v>0</v>
      </c>
      <c r="B2" s="2" t="s">
        <v>1</v>
      </c>
      <c r="C2" s="2" t="s">
        <v>2</v>
      </c>
      <c r="E2" s="2" t="s">
        <v>620</v>
      </c>
      <c r="K2" s="2" t="s">
        <v>3</v>
      </c>
      <c r="Q2" s="2" t="s">
        <v>615</v>
      </c>
      <c r="W2" s="2" t="s">
        <v>326</v>
      </c>
      <c r="AC2" s="2" t="s">
        <v>523</v>
      </c>
      <c r="AF2" s="17"/>
    </row>
    <row r="3" spans="1:32" x14ac:dyDescent="0.25">
      <c r="A3" t="s">
        <v>4</v>
      </c>
      <c r="B3">
        <v>1</v>
      </c>
      <c r="C3">
        <v>1.0079400000000001</v>
      </c>
      <c r="E3" s="3" t="s">
        <v>223</v>
      </c>
      <c r="K3" s="3" t="s">
        <v>402</v>
      </c>
      <c r="Q3" t="s">
        <v>616</v>
      </c>
    </row>
    <row r="4" spans="1:32" x14ac:dyDescent="0.25">
      <c r="A4" t="s">
        <v>5</v>
      </c>
      <c r="B4">
        <v>2</v>
      </c>
      <c r="C4">
        <v>4.0026020000000004</v>
      </c>
      <c r="E4" t="s">
        <v>528</v>
      </c>
      <c r="K4" t="s">
        <v>530</v>
      </c>
    </row>
    <row r="5" spans="1:32" x14ac:dyDescent="0.25">
      <c r="A5" t="s">
        <v>6</v>
      </c>
      <c r="B5">
        <v>3</v>
      </c>
      <c r="C5">
        <v>6.9409999999999998</v>
      </c>
      <c r="E5" s="9" t="s">
        <v>431</v>
      </c>
      <c r="F5" s="9"/>
      <c r="G5" s="9"/>
      <c r="H5" s="9"/>
    </row>
    <row r="6" spans="1:32" x14ac:dyDescent="0.25">
      <c r="A6" t="s">
        <v>7</v>
      </c>
      <c r="B6">
        <v>4</v>
      </c>
      <c r="C6">
        <v>9.0121819999999992</v>
      </c>
      <c r="E6" s="9" t="s">
        <v>413</v>
      </c>
      <c r="F6" s="9" t="s">
        <v>410</v>
      </c>
      <c r="G6" s="10">
        <v>1217300</v>
      </c>
      <c r="H6" s="10">
        <v>5.0000000000000001E-4</v>
      </c>
    </row>
    <row r="7" spans="1:32" x14ac:dyDescent="0.25">
      <c r="A7" t="s">
        <v>8</v>
      </c>
      <c r="B7">
        <v>5</v>
      </c>
      <c r="C7">
        <v>10.811</v>
      </c>
      <c r="E7" s="9" t="s">
        <v>415</v>
      </c>
      <c r="F7" s="9" t="s">
        <v>416</v>
      </c>
      <c r="G7" s="10">
        <v>262000</v>
      </c>
      <c r="H7" s="10">
        <v>0.1067</v>
      </c>
    </row>
    <row r="8" spans="1:32" x14ac:dyDescent="0.25">
      <c r="A8" t="s">
        <v>9</v>
      </c>
      <c r="B8">
        <v>6</v>
      </c>
      <c r="C8">
        <v>12.0107</v>
      </c>
      <c r="E8" s="10" t="s">
        <v>426</v>
      </c>
      <c r="F8" s="10" t="s">
        <v>427</v>
      </c>
      <c r="G8" s="10">
        <v>5891800</v>
      </c>
      <c r="H8" s="10">
        <v>0.75900000000000001</v>
      </c>
    </row>
    <row r="9" spans="1:32" x14ac:dyDescent="0.25">
      <c r="A9" t="s">
        <v>10</v>
      </c>
      <c r="B9">
        <v>7</v>
      </c>
      <c r="C9">
        <v>14.006740000000001</v>
      </c>
      <c r="E9" t="s">
        <v>226</v>
      </c>
      <c r="F9" t="s">
        <v>227</v>
      </c>
      <c r="G9" t="s">
        <v>533</v>
      </c>
      <c r="H9" t="s">
        <v>432</v>
      </c>
      <c r="I9" t="s">
        <v>534</v>
      </c>
      <c r="J9" t="s">
        <v>546</v>
      </c>
      <c r="K9" t="s">
        <v>226</v>
      </c>
      <c r="L9" t="s">
        <v>227</v>
      </c>
      <c r="M9" t="s">
        <v>531</v>
      </c>
      <c r="N9" t="s">
        <v>532</v>
      </c>
      <c r="O9" t="s">
        <v>537</v>
      </c>
      <c r="P9" t="s">
        <v>546</v>
      </c>
      <c r="Q9" t="s">
        <v>226</v>
      </c>
      <c r="R9" t="s">
        <v>227</v>
      </c>
      <c r="S9" t="s">
        <v>531</v>
      </c>
      <c r="T9" t="s">
        <v>532</v>
      </c>
      <c r="U9" t="s">
        <v>537</v>
      </c>
      <c r="V9" t="s">
        <v>546</v>
      </c>
      <c r="W9" t="s">
        <v>526</v>
      </c>
      <c r="X9" t="s">
        <v>327</v>
      </c>
      <c r="Y9" t="s">
        <v>536</v>
      </c>
      <c r="Z9" t="s">
        <v>433</v>
      </c>
      <c r="AA9" t="s">
        <v>534</v>
      </c>
      <c r="AC9" s="16" t="s">
        <v>526</v>
      </c>
      <c r="AD9" s="16" t="s">
        <v>525</v>
      </c>
      <c r="AE9" s="16" t="s">
        <v>535</v>
      </c>
      <c r="AF9" s="19" t="s">
        <v>524</v>
      </c>
    </row>
    <row r="10" spans="1:32" x14ac:dyDescent="0.25">
      <c r="A10" t="s">
        <v>11</v>
      </c>
      <c r="B10">
        <v>8</v>
      </c>
      <c r="C10">
        <v>15.9994</v>
      </c>
      <c r="E10" t="s">
        <v>228</v>
      </c>
      <c r="F10" t="s">
        <v>250</v>
      </c>
      <c r="G10">
        <v>1.2755000000000001</v>
      </c>
      <c r="H10" s="1">
        <v>0.95899999999999996</v>
      </c>
      <c r="I10" s="1">
        <f t="shared" ref="I10:I16" si="0">G10/1000000*37000000000*H10</f>
        <v>45258.566500000008</v>
      </c>
      <c r="K10" t="s">
        <v>12</v>
      </c>
      <c r="L10" t="s">
        <v>13</v>
      </c>
      <c r="M10" s="1">
        <v>51800</v>
      </c>
      <c r="N10" s="1">
        <v>0.95899999999999996</v>
      </c>
      <c r="O10" s="1">
        <f>M10*N10</f>
        <v>49676.2</v>
      </c>
      <c r="Q10" t="s">
        <v>228</v>
      </c>
      <c r="R10" t="s">
        <v>617</v>
      </c>
      <c r="S10" s="1">
        <v>47200</v>
      </c>
      <c r="T10" s="1">
        <v>0.95899999999999996</v>
      </c>
      <c r="U10" s="1">
        <f>S10*T10</f>
        <v>45264.799999999996</v>
      </c>
      <c r="V10" s="1">
        <f>ABS(I10-U10)/U10</f>
        <v>1.3771186440650449E-4</v>
      </c>
      <c r="W10" t="s">
        <v>328</v>
      </c>
      <c r="X10">
        <v>26.47</v>
      </c>
      <c r="Y10">
        <v>0.1971</v>
      </c>
      <c r="Z10" s="1">
        <v>0.95899999999999996</v>
      </c>
      <c r="AA10">
        <v>150140.384019783</v>
      </c>
      <c r="AC10" s="14" t="s">
        <v>12</v>
      </c>
      <c r="AD10" s="14" t="s">
        <v>437</v>
      </c>
      <c r="AE10" s="14">
        <v>0.2</v>
      </c>
      <c r="AF10" s="20">
        <v>330000</v>
      </c>
    </row>
    <row r="11" spans="1:32" x14ac:dyDescent="0.25">
      <c r="A11" t="s">
        <v>14</v>
      </c>
      <c r="B11">
        <v>9</v>
      </c>
      <c r="C11">
        <v>18.998403199999998</v>
      </c>
      <c r="E11" t="s">
        <v>229</v>
      </c>
      <c r="F11" t="s">
        <v>251</v>
      </c>
      <c r="G11" s="1">
        <v>35366</v>
      </c>
      <c r="H11" s="1">
        <v>1</v>
      </c>
      <c r="I11" s="1">
        <f t="shared" si="0"/>
        <v>1308542000</v>
      </c>
      <c r="N11" s="1"/>
      <c r="O11" s="1"/>
      <c r="Q11" t="s">
        <v>439</v>
      </c>
      <c r="R11" t="s">
        <v>621</v>
      </c>
      <c r="S11" s="1">
        <v>1310000000</v>
      </c>
      <c r="T11" s="1">
        <v>0.99991300000000005</v>
      </c>
      <c r="U11" s="1">
        <f t="shared" ref="U11:U74" si="1">S11*T11</f>
        <v>1309886030</v>
      </c>
      <c r="V11" s="1">
        <f t="shared" ref="V11:V74" si="2">ABS(I11-U11)/U11</f>
        <v>1.0260663670105712E-3</v>
      </c>
      <c r="W11" t="s">
        <v>329</v>
      </c>
      <c r="X11">
        <v>11.0062</v>
      </c>
      <c r="Y11">
        <v>1.633602</v>
      </c>
      <c r="Z11" s="1">
        <v>1</v>
      </c>
      <c r="AA11">
        <v>3927846321.8586798</v>
      </c>
      <c r="AC11" s="14" t="s">
        <v>439</v>
      </c>
      <c r="AD11" s="14" t="s">
        <v>438</v>
      </c>
      <c r="AE11" s="14">
        <v>1.63</v>
      </c>
      <c r="AF11" s="20">
        <v>1800000000</v>
      </c>
    </row>
    <row r="12" spans="1:32" x14ac:dyDescent="0.25">
      <c r="A12" t="s">
        <v>15</v>
      </c>
      <c r="B12">
        <v>10</v>
      </c>
      <c r="C12">
        <v>20.1797</v>
      </c>
      <c r="E12" t="s">
        <v>230</v>
      </c>
      <c r="F12" t="s">
        <v>252</v>
      </c>
      <c r="G12" s="1">
        <v>13362</v>
      </c>
      <c r="H12">
        <v>0.33</v>
      </c>
      <c r="I12" s="1">
        <f t="shared" si="0"/>
        <v>163150020</v>
      </c>
      <c r="O12" s="1"/>
      <c r="Q12" t="s">
        <v>622</v>
      </c>
      <c r="R12" t="s">
        <v>623</v>
      </c>
      <c r="S12" s="1">
        <v>495000000</v>
      </c>
      <c r="T12" s="1">
        <v>0.32900000000000001</v>
      </c>
      <c r="U12" s="1">
        <f t="shared" si="1"/>
        <v>162855000</v>
      </c>
      <c r="V12" s="1">
        <f t="shared" si="2"/>
        <v>1.8115501519756839E-3</v>
      </c>
      <c r="W12" t="s">
        <v>330</v>
      </c>
      <c r="X12">
        <v>37.15</v>
      </c>
      <c r="Y12">
        <v>0.43998599999999999</v>
      </c>
      <c r="Z12">
        <v>0.33</v>
      </c>
      <c r="AA12">
        <v>548279178.68793404</v>
      </c>
    </row>
    <row r="13" spans="1:32" x14ac:dyDescent="0.25">
      <c r="A13" t="s">
        <v>16</v>
      </c>
      <c r="B13">
        <v>11</v>
      </c>
      <c r="C13">
        <v>22.98977</v>
      </c>
      <c r="E13" s="22" t="s">
        <v>411</v>
      </c>
      <c r="F13" s="22" t="s">
        <v>412</v>
      </c>
      <c r="G13" s="23">
        <v>72696</v>
      </c>
      <c r="H13" s="23">
        <v>1</v>
      </c>
      <c r="I13" s="24">
        <f t="shared" si="0"/>
        <v>2689752000</v>
      </c>
      <c r="K13" t="s">
        <v>17</v>
      </c>
      <c r="L13" t="s">
        <v>18</v>
      </c>
      <c r="M13" s="1">
        <v>2695000000</v>
      </c>
      <c r="N13" s="1">
        <v>1</v>
      </c>
      <c r="O13" s="1">
        <f>M13*N13</f>
        <v>2695000000</v>
      </c>
      <c r="Q13" s="44" t="s">
        <v>735</v>
      </c>
      <c r="R13" s="44" t="s">
        <v>412</v>
      </c>
      <c r="S13" s="45">
        <v>2690000000</v>
      </c>
      <c r="T13" s="1">
        <v>1</v>
      </c>
      <c r="U13" s="1">
        <f t="shared" si="1"/>
        <v>2690000000</v>
      </c>
      <c r="V13" s="1">
        <f t="shared" si="2"/>
        <v>9.2193308550185879E-5</v>
      </c>
      <c r="W13" t="s">
        <v>331</v>
      </c>
      <c r="X13">
        <v>53841.599999999999</v>
      </c>
      <c r="Y13">
        <v>1.368633</v>
      </c>
      <c r="Z13" s="1">
        <v>1</v>
      </c>
      <c r="AA13">
        <v>8364727756.1544104</v>
      </c>
      <c r="AC13" s="14" t="s">
        <v>17</v>
      </c>
      <c r="AD13" s="14" t="s">
        <v>18</v>
      </c>
      <c r="AE13" s="14">
        <v>1.37</v>
      </c>
      <c r="AF13" s="20">
        <v>3400000000</v>
      </c>
    </row>
    <row r="14" spans="1:32" x14ac:dyDescent="0.25">
      <c r="A14" t="s">
        <v>19</v>
      </c>
      <c r="B14">
        <v>12</v>
      </c>
      <c r="C14">
        <v>24.305</v>
      </c>
      <c r="E14" t="s">
        <v>231</v>
      </c>
      <c r="F14" t="s">
        <v>253</v>
      </c>
      <c r="G14" s="1">
        <v>10246</v>
      </c>
      <c r="H14">
        <v>0.71799999999999997</v>
      </c>
      <c r="I14" s="1">
        <f t="shared" si="0"/>
        <v>272195236</v>
      </c>
      <c r="O14" s="1"/>
      <c r="Q14" t="s">
        <v>618</v>
      </c>
      <c r="R14" t="s">
        <v>624</v>
      </c>
      <c r="S14" s="1">
        <v>379000000</v>
      </c>
      <c r="T14" s="1">
        <v>0.71799999999999997</v>
      </c>
      <c r="U14" s="1">
        <f t="shared" si="1"/>
        <v>272122000</v>
      </c>
      <c r="V14" s="1">
        <f t="shared" si="2"/>
        <v>2.6912928759894461E-4</v>
      </c>
      <c r="W14" t="s">
        <v>332</v>
      </c>
      <c r="X14">
        <v>566.1</v>
      </c>
      <c r="Y14">
        <v>0.84374000000000005</v>
      </c>
      <c r="Z14">
        <v>0.71799999999999997</v>
      </c>
      <c r="AA14">
        <v>990517950.26881504</v>
      </c>
      <c r="AC14" s="14" t="s">
        <v>441</v>
      </c>
      <c r="AD14" s="14" t="s">
        <v>440</v>
      </c>
      <c r="AE14" s="14">
        <v>0.84</v>
      </c>
      <c r="AF14" s="20">
        <v>710000000</v>
      </c>
    </row>
    <row r="15" spans="1:32" x14ac:dyDescent="0.25">
      <c r="A15" t="s">
        <v>20</v>
      </c>
      <c r="B15">
        <v>13</v>
      </c>
      <c r="C15">
        <v>26.981538</v>
      </c>
      <c r="E15" t="s">
        <v>232</v>
      </c>
      <c r="F15" t="s">
        <v>254</v>
      </c>
      <c r="G15" s="1">
        <v>601440</v>
      </c>
      <c r="H15">
        <v>1</v>
      </c>
      <c r="I15" s="1">
        <f t="shared" si="0"/>
        <v>22253280000</v>
      </c>
      <c r="K15" t="s">
        <v>21</v>
      </c>
      <c r="L15" t="s">
        <v>22</v>
      </c>
      <c r="M15" s="1">
        <v>22160000000</v>
      </c>
      <c r="N15">
        <v>1</v>
      </c>
      <c r="O15" s="1">
        <f>M15*N15</f>
        <v>22160000000</v>
      </c>
      <c r="Q15" t="s">
        <v>619</v>
      </c>
      <c r="R15" t="s">
        <v>625</v>
      </c>
      <c r="S15" s="1">
        <v>22300000000</v>
      </c>
      <c r="T15" s="1">
        <v>1</v>
      </c>
      <c r="U15" s="1">
        <f t="shared" si="1"/>
        <v>22300000000</v>
      </c>
      <c r="V15" s="1">
        <f t="shared" si="2"/>
        <v>2.0950672645739911E-3</v>
      </c>
      <c r="W15" t="s">
        <v>333</v>
      </c>
      <c r="X15">
        <v>134.69999999999999</v>
      </c>
      <c r="Y15">
        <v>1.778969</v>
      </c>
      <c r="Z15">
        <v>1</v>
      </c>
      <c r="AA15">
        <v>69401755760.759293</v>
      </c>
      <c r="AC15" s="14" t="s">
        <v>21</v>
      </c>
      <c r="AD15" s="14" t="s">
        <v>442</v>
      </c>
      <c r="AE15" s="14">
        <v>1.78</v>
      </c>
      <c r="AF15" s="20">
        <v>20000000000</v>
      </c>
    </row>
    <row r="16" spans="1:32" x14ac:dyDescent="0.25">
      <c r="A16" t="s">
        <v>23</v>
      </c>
      <c r="B16">
        <v>14</v>
      </c>
      <c r="C16">
        <v>28.0855</v>
      </c>
      <c r="E16" t="s">
        <v>233</v>
      </c>
      <c r="F16" t="s">
        <v>255</v>
      </c>
      <c r="G16" s="1">
        <v>1799</v>
      </c>
      <c r="H16">
        <v>6.9999999999999999E-4</v>
      </c>
      <c r="I16" s="1">
        <f t="shared" si="0"/>
        <v>46594.1</v>
      </c>
      <c r="K16" t="s">
        <v>24</v>
      </c>
      <c r="L16" t="s">
        <v>25</v>
      </c>
      <c r="M16" s="1">
        <v>71020000</v>
      </c>
      <c r="N16">
        <v>6.9999999999999999E-4</v>
      </c>
      <c r="O16" s="1">
        <f>M16*N16</f>
        <v>49714</v>
      </c>
      <c r="Q16" t="s">
        <v>233</v>
      </c>
      <c r="R16" t="s">
        <v>626</v>
      </c>
      <c r="S16" s="1">
        <v>66300000</v>
      </c>
      <c r="T16" s="12">
        <v>5.5400000000000002E-4</v>
      </c>
      <c r="U16" s="1">
        <f t="shared" si="1"/>
        <v>36730.200000000004</v>
      </c>
      <c r="V16" s="1">
        <f t="shared" si="2"/>
        <v>0.26855013041039777</v>
      </c>
      <c r="W16" t="s">
        <v>334</v>
      </c>
      <c r="X16">
        <v>9429.6</v>
      </c>
      <c r="Y16">
        <v>1.2661199999999999</v>
      </c>
      <c r="Z16">
        <v>6.9999999999999999E-4</v>
      </c>
      <c r="AA16">
        <v>153363.70730893599</v>
      </c>
      <c r="AC16" s="14" t="s">
        <v>24</v>
      </c>
      <c r="AD16" s="14" t="s">
        <v>443</v>
      </c>
      <c r="AE16" s="14">
        <v>1.26</v>
      </c>
      <c r="AF16" s="20">
        <v>330000</v>
      </c>
    </row>
    <row r="17" spans="1:32" x14ac:dyDescent="0.25">
      <c r="A17" t="s">
        <v>26</v>
      </c>
      <c r="B17">
        <v>15</v>
      </c>
      <c r="C17">
        <v>30.973761</v>
      </c>
      <c r="E17" t="s">
        <v>234</v>
      </c>
      <c r="F17" t="s">
        <v>414</v>
      </c>
      <c r="G17" s="1">
        <v>783.57</v>
      </c>
      <c r="H17" s="13" t="s">
        <v>529</v>
      </c>
      <c r="I17" s="1"/>
      <c r="K17" t="s">
        <v>27</v>
      </c>
      <c r="L17" t="s">
        <v>28</v>
      </c>
      <c r="M17" s="1">
        <v>29020000</v>
      </c>
      <c r="O17" s="1"/>
      <c r="Q17" t="s">
        <v>27</v>
      </c>
      <c r="R17" t="s">
        <v>414</v>
      </c>
      <c r="S17" s="1">
        <v>29000000</v>
      </c>
      <c r="T17" s="1">
        <v>0</v>
      </c>
      <c r="U17" s="1">
        <f t="shared" si="1"/>
        <v>0</v>
      </c>
      <c r="V17" s="1" t="e">
        <f t="shared" si="2"/>
        <v>#DIV/0!</v>
      </c>
    </row>
    <row r="18" spans="1:32" x14ac:dyDescent="0.25">
      <c r="A18" t="s">
        <v>29</v>
      </c>
      <c r="B18">
        <v>16</v>
      </c>
      <c r="C18">
        <v>32.066000000000003</v>
      </c>
      <c r="E18" t="s">
        <v>235</v>
      </c>
      <c r="F18" t="s">
        <v>236</v>
      </c>
      <c r="G18" s="1">
        <v>43.734999999999999</v>
      </c>
      <c r="H18" s="1">
        <v>0.94</v>
      </c>
      <c r="I18" s="1">
        <f t="shared" ref="I18:I59" si="3">G18/1000000*37000000000*H18</f>
        <v>1521103.2999999998</v>
      </c>
      <c r="K18" s="4" t="s">
        <v>30</v>
      </c>
      <c r="L18" t="s">
        <v>31</v>
      </c>
      <c r="M18" s="1">
        <v>263700</v>
      </c>
      <c r="N18" s="12" t="s">
        <v>436</v>
      </c>
      <c r="O18" s="1"/>
      <c r="Q18" t="s">
        <v>30</v>
      </c>
      <c r="R18" t="s">
        <v>627</v>
      </c>
      <c r="S18" s="1">
        <v>260000</v>
      </c>
      <c r="T18" s="1">
        <v>0</v>
      </c>
      <c r="U18" s="1">
        <f t="shared" si="1"/>
        <v>0</v>
      </c>
      <c r="V18" s="1" t="e">
        <f t="shared" si="2"/>
        <v>#DIV/0!</v>
      </c>
      <c r="W18" t="s">
        <v>335</v>
      </c>
      <c r="X18">
        <v>303</v>
      </c>
      <c r="Y18">
        <v>3.1033599999999999</v>
      </c>
      <c r="Z18" s="1">
        <v>0.94</v>
      </c>
      <c r="AA18">
        <v>4480116.8677238002</v>
      </c>
      <c r="AC18" s="14" t="s">
        <v>235</v>
      </c>
      <c r="AD18" s="14" t="s">
        <v>66</v>
      </c>
      <c r="AE18" s="14">
        <v>3.1</v>
      </c>
      <c r="AF18" s="20">
        <v>1400000</v>
      </c>
    </row>
    <row r="19" spans="1:32" x14ac:dyDescent="0.25">
      <c r="A19" t="s">
        <v>32</v>
      </c>
      <c r="B19">
        <v>17</v>
      </c>
      <c r="C19">
        <v>35.4527</v>
      </c>
      <c r="E19" t="s">
        <v>33</v>
      </c>
      <c r="F19" t="s">
        <v>237</v>
      </c>
      <c r="G19" s="1">
        <v>130540</v>
      </c>
      <c r="H19">
        <v>0.42399999999999999</v>
      </c>
      <c r="I19" s="1">
        <f t="shared" si="3"/>
        <v>2047911520</v>
      </c>
      <c r="K19" t="s">
        <v>33</v>
      </c>
      <c r="L19" t="s">
        <v>34</v>
      </c>
      <c r="M19" s="1">
        <v>5119000000</v>
      </c>
      <c r="N19">
        <v>0.42399999999999999</v>
      </c>
      <c r="O19" s="1">
        <f>M19*N19</f>
        <v>2170456000</v>
      </c>
      <c r="Q19" t="s">
        <v>33</v>
      </c>
      <c r="R19" t="s">
        <v>237</v>
      </c>
      <c r="S19" s="1">
        <v>4830000000</v>
      </c>
      <c r="T19" s="1">
        <v>0.44</v>
      </c>
      <c r="U19" s="1">
        <f t="shared" si="1"/>
        <v>2125200000</v>
      </c>
      <c r="V19" s="1">
        <f t="shared" si="2"/>
        <v>3.6367626576322226E-2</v>
      </c>
      <c r="W19" t="s">
        <v>336</v>
      </c>
      <c r="X19">
        <v>2233.8000000000002</v>
      </c>
      <c r="Y19">
        <v>2.167405</v>
      </c>
      <c r="Z19">
        <v>0.42399999999999999</v>
      </c>
      <c r="AA19">
        <v>6778431760.3160896</v>
      </c>
      <c r="AC19" s="14" t="s">
        <v>33</v>
      </c>
      <c r="AD19" s="14" t="s">
        <v>444</v>
      </c>
      <c r="AE19" s="14">
        <v>1.64</v>
      </c>
      <c r="AF19" s="20">
        <v>3200000000</v>
      </c>
    </row>
    <row r="20" spans="1:32" x14ac:dyDescent="0.25">
      <c r="A20" t="s">
        <v>35</v>
      </c>
      <c r="B20">
        <v>18</v>
      </c>
      <c r="C20">
        <v>39.948</v>
      </c>
      <c r="E20" t="s">
        <v>36</v>
      </c>
      <c r="F20" t="s">
        <v>238</v>
      </c>
      <c r="G20" s="1">
        <v>362650</v>
      </c>
      <c r="H20">
        <v>0.99099999999999999</v>
      </c>
      <c r="I20" s="1">
        <f t="shared" si="3"/>
        <v>13297287549.999998</v>
      </c>
      <c r="K20" t="s">
        <v>36</v>
      </c>
      <c r="L20" t="s">
        <v>37</v>
      </c>
      <c r="M20" s="1">
        <v>13440000000</v>
      </c>
      <c r="N20">
        <v>0.99099999999999999</v>
      </c>
      <c r="O20" s="1">
        <f>M20*N20</f>
        <v>13319040000</v>
      </c>
      <c r="Q20" t="s">
        <v>36</v>
      </c>
      <c r="R20" t="s">
        <v>628</v>
      </c>
      <c r="S20" s="1">
        <v>13400000000</v>
      </c>
      <c r="T20" s="1">
        <v>0.99160000000000004</v>
      </c>
      <c r="U20" s="1">
        <f t="shared" si="1"/>
        <v>13287440000</v>
      </c>
      <c r="V20" s="1">
        <f t="shared" si="2"/>
        <v>7.411171753172991E-4</v>
      </c>
      <c r="W20" t="s">
        <v>337</v>
      </c>
      <c r="X20">
        <v>6576.6</v>
      </c>
      <c r="Y20">
        <v>1.293587</v>
      </c>
      <c r="Z20">
        <v>0.99099999999999999</v>
      </c>
      <c r="AA20">
        <v>41405684107.137802</v>
      </c>
      <c r="AC20" s="14" t="s">
        <v>36</v>
      </c>
      <c r="AD20" s="14" t="s">
        <v>445</v>
      </c>
      <c r="AE20" s="14">
        <v>1.29</v>
      </c>
      <c r="AF20" s="20">
        <v>24000000000</v>
      </c>
    </row>
    <row r="21" spans="1:32" x14ac:dyDescent="0.25">
      <c r="A21" t="s">
        <v>38</v>
      </c>
      <c r="B21">
        <v>19</v>
      </c>
      <c r="C21">
        <v>39.098300000000002</v>
      </c>
      <c r="E21" t="s">
        <v>39</v>
      </c>
      <c r="F21" t="s">
        <v>239</v>
      </c>
      <c r="G21" s="1">
        <v>9107.5</v>
      </c>
      <c r="H21" s="1">
        <v>0.18</v>
      </c>
      <c r="I21" s="1">
        <f t="shared" si="3"/>
        <v>60655950</v>
      </c>
      <c r="K21" t="s">
        <v>39</v>
      </c>
      <c r="L21" t="s">
        <v>40</v>
      </c>
      <c r="M21" s="1">
        <v>352300000</v>
      </c>
      <c r="N21" s="1">
        <v>0.18</v>
      </c>
      <c r="O21" s="1">
        <f>M21*N21</f>
        <v>63414000</v>
      </c>
      <c r="Q21" t="s">
        <v>39</v>
      </c>
      <c r="R21" t="s">
        <v>629</v>
      </c>
      <c r="S21" s="1">
        <v>338000000</v>
      </c>
      <c r="T21" s="1">
        <v>0.18079999999999999</v>
      </c>
      <c r="U21" s="1">
        <f t="shared" si="1"/>
        <v>61110399.999999993</v>
      </c>
      <c r="V21" s="1">
        <f t="shared" si="2"/>
        <v>7.436541079750625E-3</v>
      </c>
      <c r="W21" t="s">
        <v>338</v>
      </c>
      <c r="X21">
        <v>44478</v>
      </c>
      <c r="Y21">
        <v>1.5246999999999999</v>
      </c>
      <c r="Z21" s="1">
        <v>0.18</v>
      </c>
      <c r="AA21">
        <v>198589652.71724299</v>
      </c>
      <c r="AC21" s="14" t="s">
        <v>39</v>
      </c>
      <c r="AD21" s="14" t="s">
        <v>446</v>
      </c>
      <c r="AE21" s="14">
        <v>1.53</v>
      </c>
      <c r="AF21" s="20">
        <v>110000000</v>
      </c>
    </row>
    <row r="22" spans="1:32" x14ac:dyDescent="0.25">
      <c r="A22" t="s">
        <v>41</v>
      </c>
      <c r="B22">
        <v>20</v>
      </c>
      <c r="C22">
        <v>40.078000000000003</v>
      </c>
      <c r="E22" t="s">
        <v>241</v>
      </c>
      <c r="F22" t="s">
        <v>240</v>
      </c>
      <c r="G22" s="1">
        <v>2994.4</v>
      </c>
      <c r="H22" s="1">
        <v>0.92</v>
      </c>
      <c r="I22" s="1">
        <f t="shared" si="3"/>
        <v>101929376</v>
      </c>
      <c r="K22" t="s">
        <v>42</v>
      </c>
      <c r="L22" t="s">
        <v>43</v>
      </c>
      <c r="M22" s="1">
        <v>130500000</v>
      </c>
      <c r="N22" s="1">
        <v>0.92</v>
      </c>
      <c r="O22" s="1">
        <f>M22*N22</f>
        <v>120060000</v>
      </c>
      <c r="Q22" t="s">
        <v>631</v>
      </c>
      <c r="R22" t="s">
        <v>630</v>
      </c>
      <c r="S22" s="1">
        <v>109000000</v>
      </c>
      <c r="T22" s="46">
        <v>0.90720000000000001</v>
      </c>
      <c r="U22" s="1">
        <f t="shared" si="1"/>
        <v>98884800</v>
      </c>
      <c r="V22" s="1">
        <f t="shared" si="2"/>
        <v>3.0789120269242593E-2</v>
      </c>
      <c r="W22" t="s">
        <v>339</v>
      </c>
      <c r="X22">
        <v>523.08000000000004</v>
      </c>
      <c r="Y22">
        <v>3.0844</v>
      </c>
      <c r="Z22" s="1">
        <v>0.92</v>
      </c>
      <c r="AA22">
        <v>373747893.01289999</v>
      </c>
      <c r="AC22" s="14" t="s">
        <v>42</v>
      </c>
      <c r="AD22" s="14" t="s">
        <v>447</v>
      </c>
      <c r="AE22" s="14">
        <v>3.1</v>
      </c>
      <c r="AF22" s="20">
        <v>67000000</v>
      </c>
    </row>
    <row r="23" spans="1:32" x14ac:dyDescent="0.25">
      <c r="A23" t="s">
        <v>44</v>
      </c>
      <c r="B23">
        <v>21</v>
      </c>
      <c r="C23">
        <v>44.955910000000003</v>
      </c>
      <c r="E23" t="s">
        <v>242</v>
      </c>
      <c r="F23" t="s">
        <v>243</v>
      </c>
      <c r="G23" s="1">
        <v>15243000</v>
      </c>
      <c r="H23" s="1">
        <v>0.62</v>
      </c>
      <c r="I23" s="1">
        <f t="shared" si="3"/>
        <v>349674420000</v>
      </c>
      <c r="K23" s="4" t="s">
        <v>45</v>
      </c>
      <c r="L23" t="s">
        <v>46</v>
      </c>
      <c r="M23" s="1">
        <v>539400000</v>
      </c>
      <c r="N23" s="12">
        <v>0.99987000000000004</v>
      </c>
      <c r="O23" s="1">
        <f>M23*N23</f>
        <v>539329878</v>
      </c>
      <c r="P23" t="s">
        <v>547</v>
      </c>
      <c r="Q23" t="s">
        <v>242</v>
      </c>
      <c r="R23" t="s">
        <v>632</v>
      </c>
      <c r="S23" s="1">
        <v>564000000000</v>
      </c>
      <c r="T23" s="1">
        <v>0.62</v>
      </c>
      <c r="U23" s="1">
        <f t="shared" si="1"/>
        <v>349680000000</v>
      </c>
      <c r="V23" s="1">
        <f t="shared" si="2"/>
        <v>1.5957446808510637E-5</v>
      </c>
      <c r="W23" t="s">
        <v>340</v>
      </c>
      <c r="X23">
        <v>18.75</v>
      </c>
      <c r="Y23">
        <v>0.14252799999999999</v>
      </c>
      <c r="Z23" s="1">
        <v>0.62</v>
      </c>
      <c r="AA23">
        <v>624884667026.82898</v>
      </c>
      <c r="AC23" s="14" t="s">
        <v>538</v>
      </c>
      <c r="AD23" s="14" t="s">
        <v>448</v>
      </c>
      <c r="AE23" s="14">
        <v>0.14000000000000001</v>
      </c>
      <c r="AF23" s="20">
        <v>810000000000</v>
      </c>
    </row>
    <row r="24" spans="1:32" x14ac:dyDescent="0.25">
      <c r="A24" t="s">
        <v>47</v>
      </c>
      <c r="B24">
        <v>22</v>
      </c>
      <c r="C24">
        <v>47.866999999999997</v>
      </c>
      <c r="E24" t="s">
        <v>244</v>
      </c>
      <c r="F24" t="s">
        <v>245</v>
      </c>
      <c r="G24" s="1">
        <v>13271</v>
      </c>
      <c r="H24">
        <v>0.93</v>
      </c>
      <c r="I24" s="1">
        <f t="shared" si="3"/>
        <v>456655110</v>
      </c>
      <c r="K24" s="2" t="s">
        <v>403</v>
      </c>
      <c r="O24" s="1"/>
      <c r="Q24" t="s">
        <v>244</v>
      </c>
      <c r="R24" t="s">
        <v>633</v>
      </c>
      <c r="S24" s="1">
        <v>480000000</v>
      </c>
      <c r="T24" s="1">
        <v>0.93100000000000005</v>
      </c>
      <c r="U24" s="1">
        <f t="shared" si="1"/>
        <v>446880000</v>
      </c>
      <c r="V24" s="1">
        <f t="shared" si="2"/>
        <v>2.1874127282491943E-2</v>
      </c>
      <c r="W24" t="s">
        <v>341</v>
      </c>
      <c r="X24">
        <v>345.6</v>
      </c>
      <c r="Y24">
        <v>0.32008239999999999</v>
      </c>
      <c r="Z24">
        <v>0.93</v>
      </c>
      <c r="AA24">
        <v>1450139840.5938201</v>
      </c>
      <c r="AC24" s="14" t="s">
        <v>244</v>
      </c>
      <c r="AD24" s="14" t="s">
        <v>449</v>
      </c>
      <c r="AE24" s="14">
        <v>0.32</v>
      </c>
      <c r="AF24" s="20">
        <v>2500000000</v>
      </c>
    </row>
    <row r="25" spans="1:32" x14ac:dyDescent="0.25">
      <c r="A25" t="s">
        <v>48</v>
      </c>
      <c r="B25">
        <v>23</v>
      </c>
      <c r="C25">
        <v>50.941499999999998</v>
      </c>
      <c r="E25" s="1" t="s">
        <v>246</v>
      </c>
      <c r="F25" t="s">
        <v>247</v>
      </c>
      <c r="G25" s="1">
        <v>6749200</v>
      </c>
      <c r="H25" s="1">
        <v>1</v>
      </c>
      <c r="I25" s="1">
        <f t="shared" si="3"/>
        <v>249720400000</v>
      </c>
      <c r="K25" s="2" t="s">
        <v>403</v>
      </c>
      <c r="N25" s="1"/>
      <c r="O25" s="1"/>
      <c r="Q25" t="s">
        <v>635</v>
      </c>
      <c r="R25" t="s">
        <v>634</v>
      </c>
      <c r="S25" s="1">
        <v>250000000000</v>
      </c>
      <c r="T25" s="1">
        <v>1</v>
      </c>
      <c r="U25" s="1">
        <f t="shared" si="1"/>
        <v>250000000000</v>
      </c>
      <c r="V25" s="1">
        <f t="shared" si="2"/>
        <v>1.1184000000000001E-3</v>
      </c>
      <c r="W25" t="s">
        <v>342</v>
      </c>
      <c r="X25">
        <v>224.58</v>
      </c>
      <c r="Y25">
        <v>1.4340679999999999</v>
      </c>
      <c r="Z25" s="1">
        <v>1</v>
      </c>
      <c r="AA25">
        <v>773082630368.48499</v>
      </c>
      <c r="AC25" s="14" t="s">
        <v>246</v>
      </c>
      <c r="AD25" s="14" t="s">
        <v>450</v>
      </c>
      <c r="AE25" s="14">
        <v>1.44</v>
      </c>
      <c r="AF25" s="20">
        <v>260000000000</v>
      </c>
    </row>
    <row r="26" spans="1:32" x14ac:dyDescent="0.25">
      <c r="A26" t="s">
        <v>49</v>
      </c>
      <c r="B26">
        <v>24</v>
      </c>
      <c r="C26">
        <v>51.996099999999998</v>
      </c>
      <c r="E26" s="4" t="s">
        <v>248</v>
      </c>
      <c r="F26" t="s">
        <v>249</v>
      </c>
      <c r="G26" s="1">
        <v>11013</v>
      </c>
      <c r="H26" s="12">
        <v>3.6999999999999999E-4</v>
      </c>
      <c r="I26" s="1">
        <f t="shared" si="3"/>
        <v>150767.97</v>
      </c>
      <c r="K26" t="s">
        <v>50</v>
      </c>
      <c r="L26" t="s">
        <v>51</v>
      </c>
      <c r="M26" s="1">
        <v>35860000</v>
      </c>
      <c r="N26" s="1">
        <v>0.1</v>
      </c>
      <c r="O26" s="1">
        <f t="shared" ref="O26:O45" si="4">M26*N26</f>
        <v>3586000</v>
      </c>
      <c r="Q26" t="s">
        <v>637</v>
      </c>
      <c r="R26" t="s">
        <v>636</v>
      </c>
      <c r="S26" s="1">
        <v>408000000</v>
      </c>
      <c r="T26" s="1">
        <v>3.6999999999999999E-4</v>
      </c>
      <c r="U26" s="1">
        <f t="shared" si="1"/>
        <v>150960</v>
      </c>
      <c r="V26" s="1">
        <f t="shared" si="2"/>
        <v>1.2720588235294041E-3</v>
      </c>
      <c r="W26" t="s">
        <v>343</v>
      </c>
      <c r="X26">
        <v>2393409.6</v>
      </c>
      <c r="Y26">
        <v>0.32008239999999999</v>
      </c>
      <c r="Z26" s="1">
        <v>0.1</v>
      </c>
      <c r="AA26">
        <v>10783569.023342101</v>
      </c>
      <c r="AC26" s="14" t="s">
        <v>50</v>
      </c>
      <c r="AD26" s="14" t="s">
        <v>451</v>
      </c>
      <c r="AE26" s="14">
        <v>0.32</v>
      </c>
      <c r="AF26" s="20">
        <v>22000000</v>
      </c>
    </row>
    <row r="27" spans="1:32" x14ac:dyDescent="0.25">
      <c r="A27" t="s">
        <v>52</v>
      </c>
      <c r="B27">
        <v>25</v>
      </c>
      <c r="C27">
        <v>54.938048999999999</v>
      </c>
      <c r="E27" s="1" t="s">
        <v>53</v>
      </c>
      <c r="F27" t="s">
        <v>256</v>
      </c>
      <c r="G27" s="1">
        <v>3987800</v>
      </c>
      <c r="H27">
        <v>0.98899999999999999</v>
      </c>
      <c r="I27" s="1">
        <f t="shared" si="3"/>
        <v>145925565400</v>
      </c>
      <c r="K27" t="s">
        <v>53</v>
      </c>
      <c r="L27" t="s">
        <v>54</v>
      </c>
      <c r="M27" s="1">
        <v>148300000000</v>
      </c>
      <c r="N27">
        <v>0.98899999999999999</v>
      </c>
      <c r="O27" s="1">
        <f t="shared" si="4"/>
        <v>146668700000</v>
      </c>
      <c r="Q27" t="s">
        <v>53</v>
      </c>
      <c r="R27" t="s">
        <v>638</v>
      </c>
      <c r="S27" s="1">
        <v>148000000000</v>
      </c>
      <c r="T27" s="1">
        <v>0.98850000000000005</v>
      </c>
      <c r="U27" s="1">
        <f t="shared" si="1"/>
        <v>146298000000</v>
      </c>
      <c r="V27" s="1">
        <f t="shared" si="2"/>
        <v>2.5457258472432981E-3</v>
      </c>
      <c r="W27" t="s">
        <v>344</v>
      </c>
      <c r="X27">
        <v>9284.0400000000009</v>
      </c>
      <c r="Y27">
        <v>0.84677100000000005</v>
      </c>
      <c r="Z27">
        <v>0.98899999999999999</v>
      </c>
      <c r="AA27">
        <v>452870321772.48602</v>
      </c>
      <c r="AC27" s="14" t="s">
        <v>53</v>
      </c>
      <c r="AD27" s="14" t="s">
        <v>452</v>
      </c>
      <c r="AE27" s="14">
        <v>0.84</v>
      </c>
      <c r="AF27" s="20">
        <v>280000000000</v>
      </c>
    </row>
    <row r="28" spans="1:32" x14ac:dyDescent="0.25">
      <c r="A28" t="s">
        <v>55</v>
      </c>
      <c r="B28">
        <v>26</v>
      </c>
      <c r="C28">
        <v>55.844999999999999</v>
      </c>
      <c r="E28" t="s">
        <v>56</v>
      </c>
      <c r="F28" t="s">
        <v>257</v>
      </c>
      <c r="G28">
        <v>4.9572000000000003</v>
      </c>
      <c r="H28" s="12">
        <v>1.2799999999999999E-9</v>
      </c>
      <c r="I28" s="1">
        <f t="shared" si="3"/>
        <v>2.3477299200000003E-4</v>
      </c>
      <c r="K28" t="s">
        <v>56</v>
      </c>
      <c r="L28" t="s">
        <v>57</v>
      </c>
      <c r="M28" s="1">
        <v>177000</v>
      </c>
      <c r="N28" s="12">
        <v>1.2799999999999999E-9</v>
      </c>
      <c r="O28" s="1">
        <f t="shared" si="4"/>
        <v>2.2656E-4</v>
      </c>
      <c r="Q28" t="s">
        <v>640</v>
      </c>
      <c r="R28" t="s">
        <v>639</v>
      </c>
      <c r="S28" s="1">
        <v>185000</v>
      </c>
      <c r="T28" s="1">
        <v>1.2799999999999999E-9</v>
      </c>
      <c r="U28" s="1">
        <f t="shared" si="1"/>
        <v>2.3679999999999998E-4</v>
      </c>
      <c r="V28" s="1">
        <f t="shared" si="2"/>
        <v>8.5599999999998056E-3</v>
      </c>
      <c r="W28" s="4" t="s">
        <v>345</v>
      </c>
      <c r="X28">
        <v>3844800</v>
      </c>
      <c r="Y28">
        <v>1.099251</v>
      </c>
      <c r="Z28" s="1">
        <v>0.56499999999999995</v>
      </c>
      <c r="AA28">
        <v>195647.93750309301</v>
      </c>
      <c r="AC28" s="14" t="s">
        <v>454</v>
      </c>
      <c r="AD28" s="14" t="s">
        <v>453</v>
      </c>
      <c r="AE28" s="14">
        <v>1.0900000000000001</v>
      </c>
      <c r="AF28" s="20">
        <v>99000</v>
      </c>
    </row>
    <row r="29" spans="1:32" x14ac:dyDescent="0.25">
      <c r="A29" t="s">
        <v>58</v>
      </c>
      <c r="B29">
        <v>27</v>
      </c>
      <c r="C29">
        <v>58.933199999999999</v>
      </c>
      <c r="E29" s="1" t="s">
        <v>258</v>
      </c>
      <c r="F29" t="s">
        <v>259</v>
      </c>
      <c r="G29" s="1">
        <v>21879000</v>
      </c>
      <c r="H29" s="1">
        <v>0.02</v>
      </c>
      <c r="I29" s="1">
        <f t="shared" si="3"/>
        <v>16190460000</v>
      </c>
      <c r="K29" s="4" t="s">
        <v>59</v>
      </c>
      <c r="L29" t="s">
        <v>60</v>
      </c>
      <c r="M29" s="1">
        <v>24490000</v>
      </c>
      <c r="N29" s="12">
        <v>0.99982599999999999</v>
      </c>
      <c r="O29" s="1">
        <f t="shared" si="4"/>
        <v>24485738.739999998</v>
      </c>
      <c r="P29" t="s">
        <v>547</v>
      </c>
      <c r="Q29" t="s">
        <v>642</v>
      </c>
      <c r="R29" t="s">
        <v>641</v>
      </c>
      <c r="S29" s="1">
        <v>810000000000</v>
      </c>
      <c r="T29" s="1">
        <v>2.06E-2</v>
      </c>
      <c r="U29" s="1">
        <f t="shared" si="1"/>
        <v>16686000000</v>
      </c>
      <c r="V29" s="1">
        <f t="shared" si="2"/>
        <v>2.9697950377562028E-2</v>
      </c>
      <c r="W29" t="s">
        <v>346</v>
      </c>
      <c r="X29">
        <v>628.02</v>
      </c>
      <c r="Y29">
        <v>5.8603000000000002E-2</v>
      </c>
      <c r="Z29" s="1">
        <v>0.02</v>
      </c>
      <c r="AA29">
        <v>63023416187.614502</v>
      </c>
      <c r="AC29" s="14" t="s">
        <v>456</v>
      </c>
      <c r="AD29" s="14" t="s">
        <v>455</v>
      </c>
      <c r="AE29" s="14">
        <v>5.8999999999999997E-2</v>
      </c>
      <c r="AF29" s="20">
        <v>32000000000</v>
      </c>
    </row>
    <row r="30" spans="1:32" x14ac:dyDescent="0.25">
      <c r="A30" t="s">
        <v>61</v>
      </c>
      <c r="B30">
        <v>28</v>
      </c>
      <c r="C30">
        <v>58.693399999999997</v>
      </c>
      <c r="E30" t="s">
        <v>62</v>
      </c>
      <c r="F30" t="s">
        <v>260</v>
      </c>
      <c r="G30" s="1">
        <v>3947.6</v>
      </c>
      <c r="H30" s="1">
        <v>0.24</v>
      </c>
      <c r="I30" s="1">
        <f t="shared" si="3"/>
        <v>35054688</v>
      </c>
      <c r="K30" t="s">
        <v>62</v>
      </c>
      <c r="L30" t="s">
        <v>63</v>
      </c>
      <c r="M30" s="1">
        <v>157200000</v>
      </c>
      <c r="N30" s="1">
        <v>0.24</v>
      </c>
      <c r="O30" s="1">
        <f t="shared" si="4"/>
        <v>37728000</v>
      </c>
      <c r="Q30" t="s">
        <v>644</v>
      </c>
      <c r="R30" t="s">
        <v>643</v>
      </c>
      <c r="S30" s="1">
        <v>142000000</v>
      </c>
      <c r="T30" s="1">
        <v>0.2359</v>
      </c>
      <c r="U30" s="1">
        <f t="shared" si="1"/>
        <v>33497800</v>
      </c>
      <c r="V30" s="1">
        <f t="shared" si="2"/>
        <v>4.6477320898685885E-2</v>
      </c>
      <c r="W30" t="s">
        <v>347</v>
      </c>
      <c r="X30">
        <v>9063</v>
      </c>
      <c r="Y30">
        <v>1.48184</v>
      </c>
      <c r="Z30" s="1">
        <v>0.24</v>
      </c>
      <c r="AA30">
        <v>108408172.75372501</v>
      </c>
      <c r="AC30" s="14" t="s">
        <v>62</v>
      </c>
      <c r="AD30" s="14" t="s">
        <v>457</v>
      </c>
      <c r="AE30" s="14">
        <v>1.49</v>
      </c>
      <c r="AF30" s="20">
        <v>56000000</v>
      </c>
    </row>
    <row r="31" spans="1:32" x14ac:dyDescent="0.25">
      <c r="A31" t="s">
        <v>64</v>
      </c>
      <c r="B31">
        <v>29</v>
      </c>
      <c r="C31">
        <v>63.545999999999999</v>
      </c>
      <c r="E31" t="s">
        <v>65</v>
      </c>
      <c r="F31" t="s">
        <v>236</v>
      </c>
      <c r="G31" s="1">
        <v>721850</v>
      </c>
      <c r="H31" s="1">
        <v>0.09</v>
      </c>
      <c r="I31" s="1">
        <f t="shared" si="3"/>
        <v>2403760500</v>
      </c>
      <c r="K31" t="s">
        <v>65</v>
      </c>
      <c r="L31" t="s">
        <v>66</v>
      </c>
      <c r="M31" s="1">
        <v>27230000000</v>
      </c>
      <c r="N31" s="1">
        <v>0.09</v>
      </c>
      <c r="O31" s="1">
        <f t="shared" si="4"/>
        <v>2450700000</v>
      </c>
      <c r="Q31" t="s">
        <v>646</v>
      </c>
      <c r="R31" t="s">
        <v>645</v>
      </c>
      <c r="S31" s="1">
        <v>26600000000</v>
      </c>
      <c r="T31" s="46">
        <v>9.2299999999999993E-2</v>
      </c>
      <c r="U31" s="1">
        <f t="shared" si="1"/>
        <v>2455180000</v>
      </c>
      <c r="V31" s="1">
        <f t="shared" si="2"/>
        <v>2.0943270961803206E-2</v>
      </c>
      <c r="W31" t="s">
        <v>348</v>
      </c>
      <c r="X31">
        <v>307.2</v>
      </c>
      <c r="Y31">
        <v>1.039231</v>
      </c>
      <c r="Z31" s="1">
        <v>0.09</v>
      </c>
      <c r="AA31">
        <v>7538644119.5573597</v>
      </c>
      <c r="AC31" s="21" t="s">
        <v>459</v>
      </c>
      <c r="AD31" s="14" t="s">
        <v>458</v>
      </c>
      <c r="AE31" s="14">
        <v>0.51</v>
      </c>
      <c r="AF31" s="20">
        <v>9700000000</v>
      </c>
    </row>
    <row r="32" spans="1:32" x14ac:dyDescent="0.25">
      <c r="A32" t="s">
        <v>67</v>
      </c>
      <c r="B32">
        <v>30</v>
      </c>
      <c r="C32">
        <v>65.39</v>
      </c>
      <c r="E32" t="s">
        <v>68</v>
      </c>
      <c r="F32" t="s">
        <v>261</v>
      </c>
      <c r="G32" s="1">
        <v>100350</v>
      </c>
      <c r="H32" s="12">
        <v>1.2E-5</v>
      </c>
      <c r="I32" s="1">
        <f t="shared" si="3"/>
        <v>44555.4</v>
      </c>
      <c r="K32" t="s">
        <v>68</v>
      </c>
      <c r="L32" t="s">
        <v>69</v>
      </c>
      <c r="M32" s="1">
        <v>277400000</v>
      </c>
      <c r="N32" s="12">
        <v>1.2E-5</v>
      </c>
      <c r="O32" s="1">
        <f t="shared" si="4"/>
        <v>3328.8</v>
      </c>
      <c r="Q32" t="s">
        <v>648</v>
      </c>
      <c r="R32" t="s">
        <v>647</v>
      </c>
      <c r="S32" s="1">
        <v>3740000000</v>
      </c>
      <c r="T32" s="1">
        <v>1.2E-5</v>
      </c>
      <c r="U32" s="1">
        <f t="shared" si="1"/>
        <v>44880</v>
      </c>
      <c r="V32" s="1">
        <f t="shared" si="2"/>
        <v>7.2326203208555829E-3</v>
      </c>
      <c r="W32" s="4" t="s">
        <v>349</v>
      </c>
      <c r="X32">
        <v>49489.2</v>
      </c>
      <c r="Y32">
        <v>0.43863000000000002</v>
      </c>
      <c r="Z32" s="1">
        <v>0.94769999999999999</v>
      </c>
      <c r="AA32">
        <v>49409852.779147498</v>
      </c>
      <c r="AC32" s="14" t="s">
        <v>461</v>
      </c>
      <c r="AD32" s="14" t="s">
        <v>460</v>
      </c>
      <c r="AE32" s="14">
        <v>0.44</v>
      </c>
      <c r="AF32" s="20">
        <v>120000000</v>
      </c>
    </row>
    <row r="33" spans="1:32" x14ac:dyDescent="0.25">
      <c r="A33" t="s">
        <v>70</v>
      </c>
      <c r="B33">
        <v>31</v>
      </c>
      <c r="C33">
        <v>69.722999999999999</v>
      </c>
      <c r="E33" t="s">
        <v>71</v>
      </c>
      <c r="F33" t="s">
        <v>262</v>
      </c>
      <c r="G33" s="1">
        <v>880090</v>
      </c>
      <c r="H33" s="12">
        <v>6.4999999999999997E-3</v>
      </c>
      <c r="I33" s="1">
        <f t="shared" si="3"/>
        <v>211661645</v>
      </c>
      <c r="K33" t="s">
        <v>71</v>
      </c>
      <c r="L33" t="s">
        <v>72</v>
      </c>
      <c r="M33" s="1">
        <v>32230000000</v>
      </c>
      <c r="N33" s="12">
        <v>6.4999999999999997E-3</v>
      </c>
      <c r="O33" s="1">
        <f t="shared" si="4"/>
        <v>209495000</v>
      </c>
      <c r="Q33" t="s">
        <v>650</v>
      </c>
      <c r="R33" t="s">
        <v>649</v>
      </c>
      <c r="S33" s="1">
        <v>32600000000</v>
      </c>
      <c r="T33" s="1">
        <v>6.4999999999999997E-3</v>
      </c>
      <c r="U33" s="1">
        <f t="shared" si="1"/>
        <v>211900000</v>
      </c>
      <c r="V33" s="1">
        <f t="shared" si="2"/>
        <v>1.1248466257668711E-3</v>
      </c>
      <c r="W33" s="4" t="s">
        <v>350</v>
      </c>
      <c r="X33">
        <v>50490</v>
      </c>
      <c r="Y33">
        <v>0.83401000000000003</v>
      </c>
      <c r="Z33" s="1">
        <v>0.96</v>
      </c>
      <c r="AA33">
        <v>10073231018.0054</v>
      </c>
      <c r="AC33" s="14" t="s">
        <v>463</v>
      </c>
      <c r="AD33" s="14" t="s">
        <v>462</v>
      </c>
      <c r="AE33" s="14">
        <v>0.83399999999999996</v>
      </c>
      <c r="AF33" s="20">
        <v>8800000000</v>
      </c>
    </row>
    <row r="34" spans="1:32" x14ac:dyDescent="0.25">
      <c r="A34" t="s">
        <v>73</v>
      </c>
      <c r="B34">
        <v>32</v>
      </c>
      <c r="C34">
        <v>72.61</v>
      </c>
      <c r="E34" s="22" t="s">
        <v>417</v>
      </c>
      <c r="F34" s="22" t="s">
        <v>418</v>
      </c>
      <c r="G34" s="23">
        <v>69205</v>
      </c>
      <c r="H34" s="23">
        <v>0.114</v>
      </c>
      <c r="I34" s="1">
        <f t="shared" si="3"/>
        <v>291906690</v>
      </c>
      <c r="K34" s="4" t="s">
        <v>74</v>
      </c>
      <c r="L34" t="s">
        <v>75</v>
      </c>
      <c r="M34" s="1">
        <v>2722000000</v>
      </c>
      <c r="N34" s="12">
        <v>0.114</v>
      </c>
      <c r="O34" s="1">
        <f t="shared" si="4"/>
        <v>310308000</v>
      </c>
      <c r="Q34" s="47" t="s">
        <v>736</v>
      </c>
      <c r="R34" t="s">
        <v>418</v>
      </c>
      <c r="S34" s="1">
        <v>2550000000</v>
      </c>
      <c r="T34" s="1">
        <v>0.114</v>
      </c>
      <c r="U34" s="1">
        <f t="shared" si="1"/>
        <v>290700000</v>
      </c>
      <c r="V34" s="1">
        <f t="shared" si="2"/>
        <v>4.1509803921568628E-3</v>
      </c>
      <c r="W34" s="4" t="s">
        <v>351</v>
      </c>
      <c r="X34">
        <v>47.7</v>
      </c>
      <c r="Y34">
        <v>0.13968</v>
      </c>
      <c r="Z34" s="1">
        <v>0.39</v>
      </c>
      <c r="AA34">
        <v>1270485695.2908399</v>
      </c>
      <c r="AC34" s="14" t="s">
        <v>465</v>
      </c>
      <c r="AD34" s="14" t="s">
        <v>464</v>
      </c>
      <c r="AE34" s="14">
        <v>0.14000000000000001</v>
      </c>
      <c r="AF34" s="20">
        <v>9200000000</v>
      </c>
    </row>
    <row r="35" spans="1:32" x14ac:dyDescent="0.25">
      <c r="A35" t="s">
        <v>76</v>
      </c>
      <c r="B35">
        <v>33</v>
      </c>
      <c r="C35">
        <v>74.921599999999998</v>
      </c>
      <c r="E35" t="s">
        <v>77</v>
      </c>
      <c r="F35" t="s">
        <v>263</v>
      </c>
      <c r="G35" s="1">
        <v>108350</v>
      </c>
      <c r="H35" s="1">
        <v>0.45</v>
      </c>
      <c r="I35" s="1">
        <f t="shared" si="3"/>
        <v>1804027500</v>
      </c>
      <c r="K35" t="s">
        <v>77</v>
      </c>
      <c r="L35" t="s">
        <v>78</v>
      </c>
      <c r="M35" s="1">
        <v>3797000000</v>
      </c>
      <c r="N35" s="1">
        <v>0.45</v>
      </c>
      <c r="O35" s="1">
        <f t="shared" si="4"/>
        <v>1708650000</v>
      </c>
      <c r="Q35" t="s">
        <v>652</v>
      </c>
      <c r="R35" s="42" t="s">
        <v>651</v>
      </c>
      <c r="S35" s="43">
        <v>4010000000</v>
      </c>
      <c r="T35" s="1">
        <v>0.45</v>
      </c>
      <c r="U35" s="1">
        <f t="shared" si="1"/>
        <v>1804500000</v>
      </c>
      <c r="V35" s="1">
        <f t="shared" si="2"/>
        <v>2.6184538653366583E-4</v>
      </c>
      <c r="W35" t="s">
        <v>352</v>
      </c>
      <c r="X35">
        <v>94461.119999999995</v>
      </c>
      <c r="Y35">
        <v>0.55910099999999996</v>
      </c>
      <c r="Z35" s="1">
        <v>0.45</v>
      </c>
      <c r="AA35">
        <v>5664742323.3143196</v>
      </c>
      <c r="AC35" s="14" t="s">
        <v>77</v>
      </c>
      <c r="AD35" s="14" t="s">
        <v>466</v>
      </c>
      <c r="AE35" s="14">
        <v>0.55500000000000005</v>
      </c>
      <c r="AF35" s="20">
        <v>6800000000</v>
      </c>
    </row>
    <row r="36" spans="1:32" x14ac:dyDescent="0.25">
      <c r="A36" t="s">
        <v>79</v>
      </c>
      <c r="B36">
        <v>34</v>
      </c>
      <c r="C36">
        <v>78.959999999999994</v>
      </c>
      <c r="E36" t="s">
        <v>408</v>
      </c>
      <c r="F36" t="s">
        <v>409</v>
      </c>
      <c r="G36" s="1">
        <v>1823600</v>
      </c>
      <c r="H36" s="1">
        <v>0.53</v>
      </c>
      <c r="I36" s="1">
        <f t="shared" si="3"/>
        <v>35760796000.000008</v>
      </c>
      <c r="K36" s="4" t="s">
        <v>80</v>
      </c>
      <c r="L36" t="s">
        <v>81</v>
      </c>
      <c r="M36" s="1">
        <v>8902000000</v>
      </c>
      <c r="N36" s="12">
        <v>6.7999999999999996E-3</v>
      </c>
      <c r="O36" s="1">
        <f t="shared" si="4"/>
        <v>60533600</v>
      </c>
      <c r="Q36" t="s">
        <v>408</v>
      </c>
      <c r="R36" t="s">
        <v>653</v>
      </c>
      <c r="S36" s="1">
        <v>70200000000</v>
      </c>
      <c r="T36" s="1">
        <v>0.53200000000000003</v>
      </c>
      <c r="U36" s="1">
        <f t="shared" si="1"/>
        <v>37346400000</v>
      </c>
      <c r="V36" s="1">
        <f t="shared" si="2"/>
        <v>4.2456675877728306E-2</v>
      </c>
      <c r="W36" t="s">
        <v>353</v>
      </c>
      <c r="X36">
        <v>17.36</v>
      </c>
      <c r="Y36">
        <v>0.16192239999999999</v>
      </c>
      <c r="Z36" s="1">
        <v>0.53</v>
      </c>
      <c r="AA36">
        <v>84796492184.2314</v>
      </c>
      <c r="AC36" s="14" t="s">
        <v>468</v>
      </c>
      <c r="AD36" s="14" t="s">
        <v>467</v>
      </c>
      <c r="AE36" s="14">
        <v>0.16</v>
      </c>
      <c r="AF36" s="20">
        <v>78000000000</v>
      </c>
    </row>
    <row r="37" spans="1:32" x14ac:dyDescent="0.25">
      <c r="A37" t="s">
        <v>82</v>
      </c>
      <c r="B37">
        <v>35</v>
      </c>
      <c r="C37">
        <v>79.903999999999996</v>
      </c>
      <c r="E37" s="1" t="s">
        <v>83</v>
      </c>
      <c r="F37" t="s">
        <v>264</v>
      </c>
      <c r="G37" s="1">
        <v>3479200</v>
      </c>
      <c r="H37" s="1">
        <v>7.0000000000000007E-2</v>
      </c>
      <c r="I37" s="1">
        <f t="shared" si="3"/>
        <v>9011128000</v>
      </c>
      <c r="K37" t="s">
        <v>83</v>
      </c>
      <c r="L37" t="s">
        <v>84</v>
      </c>
      <c r="M37" s="1">
        <v>153900000000</v>
      </c>
      <c r="N37" s="1">
        <v>7.0000000000000007E-2</v>
      </c>
      <c r="O37" s="1">
        <f t="shared" si="4"/>
        <v>10773000000.000002</v>
      </c>
      <c r="Q37" t="s">
        <v>655</v>
      </c>
      <c r="R37" t="s">
        <v>654</v>
      </c>
      <c r="S37" s="1">
        <v>129000000000</v>
      </c>
      <c r="T37" s="1">
        <v>6.7000000000000004E-2</v>
      </c>
      <c r="U37" s="1">
        <f t="shared" si="1"/>
        <v>8643000000</v>
      </c>
      <c r="V37" s="1">
        <f t="shared" si="2"/>
        <v>4.2592618303829689E-2</v>
      </c>
      <c r="W37" t="s">
        <v>354</v>
      </c>
      <c r="X37">
        <v>1060.8</v>
      </c>
      <c r="Y37">
        <v>0.61660000000000004</v>
      </c>
      <c r="Z37" s="1">
        <v>7.0000000000000007E-2</v>
      </c>
      <c r="AA37">
        <v>28800545531.1707</v>
      </c>
      <c r="AC37" s="14" t="s">
        <v>83</v>
      </c>
      <c r="AD37" s="14" t="s">
        <v>469</v>
      </c>
      <c r="AE37" s="15">
        <v>0.62</v>
      </c>
      <c r="AF37" s="20">
        <v>14000000000</v>
      </c>
    </row>
    <row r="38" spans="1:32" x14ac:dyDescent="0.25">
      <c r="A38" t="s">
        <v>85</v>
      </c>
      <c r="B38">
        <v>36</v>
      </c>
      <c r="C38">
        <v>83.8</v>
      </c>
      <c r="E38" s="11" t="s">
        <v>265</v>
      </c>
      <c r="F38" s="6" t="s">
        <v>238</v>
      </c>
      <c r="G38" s="7">
        <v>437080</v>
      </c>
      <c r="H38" s="12">
        <v>5.5E-2</v>
      </c>
      <c r="I38" s="1">
        <f t="shared" si="3"/>
        <v>889457800</v>
      </c>
      <c r="K38" s="4" t="s">
        <v>86</v>
      </c>
      <c r="L38" t="s">
        <v>87</v>
      </c>
      <c r="M38" s="1">
        <v>10010000</v>
      </c>
      <c r="N38" s="12">
        <v>0.127</v>
      </c>
      <c r="O38" s="1">
        <f t="shared" si="4"/>
        <v>1271270</v>
      </c>
      <c r="Q38" t="s">
        <v>656</v>
      </c>
      <c r="R38" t="s">
        <v>628</v>
      </c>
      <c r="S38" s="1">
        <v>16100000000</v>
      </c>
      <c r="T38" s="1">
        <v>5.5E-2</v>
      </c>
      <c r="U38" s="1">
        <f t="shared" si="1"/>
        <v>885500000</v>
      </c>
      <c r="V38" s="1">
        <f t="shared" si="2"/>
        <v>4.4695652173913046E-3</v>
      </c>
      <c r="W38" s="4" t="s">
        <v>355</v>
      </c>
      <c r="X38">
        <v>13.1</v>
      </c>
      <c r="Y38">
        <v>0.19045999999999999</v>
      </c>
      <c r="Z38" s="1">
        <v>0.68</v>
      </c>
      <c r="AA38">
        <v>6636307073.0391197</v>
      </c>
    </row>
    <row r="39" spans="1:32" x14ac:dyDescent="0.25">
      <c r="A39" t="s">
        <v>88</v>
      </c>
      <c r="B39">
        <v>37</v>
      </c>
      <c r="C39">
        <v>85.467799999999997</v>
      </c>
      <c r="E39" t="s">
        <v>419</v>
      </c>
      <c r="F39" t="s">
        <v>420</v>
      </c>
      <c r="G39" s="1">
        <v>31498</v>
      </c>
      <c r="H39" s="1">
        <v>0.98</v>
      </c>
      <c r="I39" s="1">
        <f t="shared" si="3"/>
        <v>1142117480</v>
      </c>
      <c r="K39" s="4" t="s">
        <v>89</v>
      </c>
      <c r="L39" t="s">
        <v>90</v>
      </c>
      <c r="M39" s="1">
        <v>913500000</v>
      </c>
      <c r="N39" s="12">
        <v>0.98</v>
      </c>
      <c r="O39" s="1">
        <f t="shared" si="4"/>
        <v>895230000</v>
      </c>
      <c r="Q39" t="s">
        <v>657</v>
      </c>
      <c r="R39" t="s">
        <v>420</v>
      </c>
      <c r="S39" s="1">
        <v>1170000000</v>
      </c>
      <c r="T39" s="1">
        <v>0.98209999999999997</v>
      </c>
      <c r="U39" s="1">
        <f t="shared" si="1"/>
        <v>1149057000</v>
      </c>
      <c r="V39" s="1">
        <f t="shared" si="2"/>
        <v>6.0393174577066241E-3</v>
      </c>
      <c r="W39" t="s">
        <v>356</v>
      </c>
      <c r="X39">
        <v>61.02</v>
      </c>
      <c r="Y39">
        <v>0.55606999999999995</v>
      </c>
      <c r="Z39" s="1">
        <v>0.98</v>
      </c>
      <c r="AA39">
        <v>1391182155.54811</v>
      </c>
      <c r="AC39" s="14" t="s">
        <v>471</v>
      </c>
      <c r="AD39" s="14" t="s">
        <v>470</v>
      </c>
      <c r="AE39" s="14">
        <v>0.56000000000000005</v>
      </c>
      <c r="AF39" s="20">
        <v>9000000000</v>
      </c>
    </row>
    <row r="40" spans="1:32" x14ac:dyDescent="0.25">
      <c r="A40" t="s">
        <v>91</v>
      </c>
      <c r="B40">
        <v>38</v>
      </c>
      <c r="C40">
        <v>87.62</v>
      </c>
      <c r="E40" t="s">
        <v>266</v>
      </c>
      <c r="F40" t="s">
        <v>267</v>
      </c>
      <c r="G40" s="1">
        <v>14796</v>
      </c>
      <c r="H40" s="1">
        <v>0.81899999999999995</v>
      </c>
      <c r="I40" s="1">
        <f t="shared" si="3"/>
        <v>448363188</v>
      </c>
      <c r="K40" s="4" t="s">
        <v>92</v>
      </c>
      <c r="L40" t="s">
        <v>93</v>
      </c>
      <c r="M40" s="1">
        <v>80880</v>
      </c>
      <c r="N40" s="12">
        <v>9.5600000000000006E-5</v>
      </c>
      <c r="O40" s="1">
        <f t="shared" si="4"/>
        <v>7.7321280000000003</v>
      </c>
      <c r="Q40" t="s">
        <v>659</v>
      </c>
      <c r="R40" t="s">
        <v>658</v>
      </c>
      <c r="S40" s="1">
        <v>545000000</v>
      </c>
      <c r="T40" s="1">
        <v>0.82189999999999996</v>
      </c>
      <c r="U40" s="1">
        <f t="shared" si="1"/>
        <v>447935500</v>
      </c>
      <c r="V40" s="1">
        <f t="shared" si="2"/>
        <v>9.5479817964863243E-4</v>
      </c>
      <c r="W40" t="s">
        <v>357</v>
      </c>
      <c r="X40">
        <v>10098</v>
      </c>
      <c r="Y40">
        <v>0.38853100000000002</v>
      </c>
      <c r="Z40" s="1">
        <v>0.81899999999999995</v>
      </c>
      <c r="AA40">
        <v>1606441765.0352299</v>
      </c>
      <c r="AC40" s="14" t="s">
        <v>266</v>
      </c>
      <c r="AD40" s="14" t="s">
        <v>472</v>
      </c>
      <c r="AE40" s="14">
        <v>0.38800000000000001</v>
      </c>
      <c r="AF40" s="20">
        <v>8000000000</v>
      </c>
    </row>
    <row r="41" spans="1:32" x14ac:dyDescent="0.25">
      <c r="A41" t="s">
        <v>94</v>
      </c>
      <c r="B41">
        <v>39</v>
      </c>
      <c r="C41">
        <v>88.905850000000001</v>
      </c>
      <c r="E41" t="s">
        <v>95</v>
      </c>
      <c r="F41" t="s">
        <v>268</v>
      </c>
      <c r="G41" s="1">
        <v>10827</v>
      </c>
      <c r="H41" s="12">
        <v>1.4E-8</v>
      </c>
      <c r="I41" s="1">
        <f t="shared" si="3"/>
        <v>5.6083859999999994</v>
      </c>
      <c r="K41" t="s">
        <v>95</v>
      </c>
      <c r="L41" t="s">
        <v>96</v>
      </c>
      <c r="M41" s="1">
        <v>401300000</v>
      </c>
      <c r="N41" s="12">
        <v>1.4E-8</v>
      </c>
      <c r="O41" s="1">
        <f t="shared" si="4"/>
        <v>5.6181999999999999</v>
      </c>
      <c r="Q41" t="s">
        <v>661</v>
      </c>
      <c r="R41" t="s">
        <v>660</v>
      </c>
      <c r="S41" s="1">
        <v>401000000</v>
      </c>
      <c r="T41" s="1">
        <v>1.4E-8</v>
      </c>
      <c r="U41" s="1">
        <f t="shared" si="1"/>
        <v>5.6139999999999999</v>
      </c>
      <c r="V41" s="1">
        <f t="shared" si="2"/>
        <v>1.0000000000000805E-3</v>
      </c>
      <c r="W41" s="4" t="s">
        <v>358</v>
      </c>
      <c r="X41">
        <v>11613.6</v>
      </c>
      <c r="Y41">
        <v>0.20251</v>
      </c>
      <c r="Z41" s="1">
        <v>0.97299999999999998</v>
      </c>
      <c r="AA41">
        <v>5873572.0403643698</v>
      </c>
      <c r="AC41" s="14" t="s">
        <v>474</v>
      </c>
      <c r="AD41" s="14" t="s">
        <v>473</v>
      </c>
      <c r="AE41" s="14">
        <v>0.20300000000000001</v>
      </c>
      <c r="AF41" s="20">
        <v>42000000</v>
      </c>
    </row>
    <row r="42" spans="1:32" x14ac:dyDescent="0.25">
      <c r="A42" t="s">
        <v>97</v>
      </c>
      <c r="B42">
        <v>40</v>
      </c>
      <c r="C42">
        <v>91.224000000000004</v>
      </c>
      <c r="E42" t="s">
        <v>269</v>
      </c>
      <c r="F42" t="s">
        <v>270</v>
      </c>
      <c r="G42" s="1">
        <v>18.978999999999999</v>
      </c>
      <c r="H42">
        <v>0.93</v>
      </c>
      <c r="I42" s="1">
        <f t="shared" si="3"/>
        <v>653067.39</v>
      </c>
      <c r="K42" t="s">
        <v>98</v>
      </c>
      <c r="L42" t="s">
        <v>99</v>
      </c>
      <c r="M42" s="1">
        <v>629300</v>
      </c>
      <c r="N42">
        <v>0.93</v>
      </c>
      <c r="O42" s="1">
        <f t="shared" si="4"/>
        <v>585249</v>
      </c>
      <c r="Q42" t="s">
        <v>663</v>
      </c>
      <c r="R42" t="s">
        <v>662</v>
      </c>
      <c r="S42" s="1">
        <v>702000</v>
      </c>
      <c r="T42" s="1">
        <v>0.93089999999999995</v>
      </c>
      <c r="U42" s="1">
        <f t="shared" si="1"/>
        <v>653491.79999999993</v>
      </c>
      <c r="V42" s="1">
        <f t="shared" si="2"/>
        <v>6.4944961818941911E-4</v>
      </c>
      <c r="W42" t="s">
        <v>359</v>
      </c>
      <c r="X42">
        <v>60296.4</v>
      </c>
      <c r="Y42">
        <v>0.74336000000000002</v>
      </c>
      <c r="Z42">
        <v>0.93</v>
      </c>
      <c r="AA42">
        <v>1889162.1625190601</v>
      </c>
      <c r="AC42" s="14" t="s">
        <v>475</v>
      </c>
      <c r="AD42" s="14" t="s">
        <v>134</v>
      </c>
      <c r="AE42" s="14" t="s">
        <v>476</v>
      </c>
      <c r="AF42" s="20">
        <v>120000000</v>
      </c>
    </row>
    <row r="43" spans="1:32" x14ac:dyDescent="0.25">
      <c r="A43" t="s">
        <v>100</v>
      </c>
      <c r="B43">
        <v>41</v>
      </c>
      <c r="C43">
        <v>92.906379999999999</v>
      </c>
      <c r="E43" t="s">
        <v>271</v>
      </c>
      <c r="F43" t="s">
        <v>272</v>
      </c>
      <c r="G43" s="1">
        <v>864480</v>
      </c>
      <c r="H43">
        <v>5.0000000000000001E-3</v>
      </c>
      <c r="I43" s="1">
        <f t="shared" si="3"/>
        <v>159928800</v>
      </c>
      <c r="K43" s="4" t="s">
        <v>101</v>
      </c>
      <c r="L43" t="s">
        <v>102</v>
      </c>
      <c r="M43" s="1">
        <v>124.7</v>
      </c>
      <c r="N43" s="13">
        <v>0.99890000000000001</v>
      </c>
      <c r="O43" s="1">
        <f t="shared" si="4"/>
        <v>124.56283000000001</v>
      </c>
      <c r="Q43" t="s">
        <v>665</v>
      </c>
      <c r="R43" t="s">
        <v>664</v>
      </c>
      <c r="S43" s="1">
        <v>32000000000</v>
      </c>
      <c r="T43" s="1">
        <v>5.0000000000000001E-3</v>
      </c>
      <c r="U43" s="1">
        <f t="shared" si="1"/>
        <v>160000000</v>
      </c>
      <c r="V43" s="1">
        <f t="shared" si="2"/>
        <v>4.4499999999999997E-4</v>
      </c>
      <c r="W43" t="s">
        <v>360</v>
      </c>
      <c r="X43">
        <v>375.78</v>
      </c>
      <c r="Y43">
        <v>0.87109099999999995</v>
      </c>
      <c r="Z43">
        <v>5.0000000000000001E-3</v>
      </c>
      <c r="AA43">
        <v>342898010.81367999</v>
      </c>
      <c r="AC43" s="14" t="s">
        <v>101</v>
      </c>
      <c r="AD43" s="14" t="s">
        <v>477</v>
      </c>
      <c r="AE43" s="14">
        <v>0.87</v>
      </c>
      <c r="AF43" s="20">
        <v>360000000</v>
      </c>
    </row>
    <row r="44" spans="1:32" x14ac:dyDescent="0.25">
      <c r="A44" t="s">
        <v>103</v>
      </c>
      <c r="B44">
        <v>42</v>
      </c>
      <c r="C44">
        <v>95.94</v>
      </c>
      <c r="E44" t="s">
        <v>273</v>
      </c>
      <c r="F44" t="s">
        <v>274</v>
      </c>
      <c r="G44" s="1">
        <v>12597</v>
      </c>
      <c r="H44" s="1">
        <v>0.192</v>
      </c>
      <c r="I44" s="1">
        <f t="shared" si="3"/>
        <v>89489088</v>
      </c>
      <c r="K44" t="s">
        <v>104</v>
      </c>
      <c r="L44" t="s">
        <v>105</v>
      </c>
      <c r="M44" s="1">
        <v>486900000</v>
      </c>
      <c r="N44" s="1">
        <v>0.192</v>
      </c>
      <c r="O44" s="1">
        <f t="shared" si="4"/>
        <v>93484800</v>
      </c>
      <c r="Q44" t="s">
        <v>667</v>
      </c>
      <c r="R44" t="s">
        <v>666</v>
      </c>
      <c r="S44" s="1">
        <v>468000000</v>
      </c>
      <c r="T44" s="1">
        <v>0.192</v>
      </c>
      <c r="U44" s="1">
        <f t="shared" si="1"/>
        <v>89856000</v>
      </c>
      <c r="V44" s="1">
        <f t="shared" si="2"/>
        <v>4.0833333333333329E-3</v>
      </c>
      <c r="W44" t="s">
        <v>361</v>
      </c>
      <c r="X44">
        <v>876.6</v>
      </c>
      <c r="Y44">
        <v>0.59009999999999996</v>
      </c>
      <c r="Z44" s="1">
        <v>0.192</v>
      </c>
      <c r="AA44">
        <v>293892067.24111903</v>
      </c>
      <c r="AC44" s="14" t="s">
        <v>104</v>
      </c>
      <c r="AD44" s="14" t="s">
        <v>478</v>
      </c>
      <c r="AE44" s="14">
        <v>0.191</v>
      </c>
      <c r="AF44" s="20">
        <v>1100000000</v>
      </c>
    </row>
    <row r="45" spans="1:32" x14ac:dyDescent="0.25">
      <c r="A45" t="s">
        <v>106</v>
      </c>
      <c r="B45">
        <v>44</v>
      </c>
      <c r="C45">
        <v>101.07</v>
      </c>
      <c r="E45" t="s">
        <v>275</v>
      </c>
      <c r="F45" t="s">
        <v>276</v>
      </c>
      <c r="G45" s="1">
        <v>5790.1</v>
      </c>
      <c r="H45" s="1">
        <v>0.47</v>
      </c>
      <c r="I45" s="1">
        <f t="shared" si="3"/>
        <v>100689839</v>
      </c>
      <c r="K45" t="s">
        <v>107</v>
      </c>
      <c r="L45" t="s">
        <v>108</v>
      </c>
      <c r="M45" s="1">
        <v>325300000</v>
      </c>
      <c r="N45" s="1">
        <v>0.47</v>
      </c>
      <c r="O45" s="1">
        <f t="shared" si="4"/>
        <v>152891000</v>
      </c>
      <c r="Q45" t="s">
        <v>669</v>
      </c>
      <c r="R45" t="s">
        <v>668</v>
      </c>
      <c r="S45" s="1">
        <v>214000000</v>
      </c>
      <c r="T45" s="1">
        <v>0.47799999999999998</v>
      </c>
      <c r="U45" s="1">
        <f t="shared" si="1"/>
        <v>102292000</v>
      </c>
      <c r="V45" s="1">
        <f t="shared" si="2"/>
        <v>1.5662622687991241E-2</v>
      </c>
      <c r="W45" t="s">
        <v>362</v>
      </c>
      <c r="X45">
        <v>15980.4</v>
      </c>
      <c r="Y45">
        <v>0.72421000000000002</v>
      </c>
      <c r="Z45" s="1">
        <v>0.47</v>
      </c>
      <c r="AA45">
        <v>474634314.56451601</v>
      </c>
      <c r="AC45" s="14" t="s">
        <v>107</v>
      </c>
      <c r="AD45" s="14" t="s">
        <v>479</v>
      </c>
      <c r="AE45" s="14">
        <v>0.72</v>
      </c>
      <c r="AF45" s="20">
        <v>870000000</v>
      </c>
    </row>
    <row r="46" spans="1:32" x14ac:dyDescent="0.25">
      <c r="A46" t="s">
        <v>109</v>
      </c>
      <c r="B46">
        <v>45</v>
      </c>
      <c r="C46">
        <v>102.9055</v>
      </c>
      <c r="E46" s="1" t="s">
        <v>277</v>
      </c>
      <c r="F46" t="s">
        <v>278</v>
      </c>
      <c r="G46" s="1">
        <v>91741000</v>
      </c>
      <c r="H46" s="1">
        <v>0.02</v>
      </c>
      <c r="I46" s="1">
        <f t="shared" si="3"/>
        <v>67888340000</v>
      </c>
      <c r="K46" s="2" t="s">
        <v>403</v>
      </c>
      <c r="N46" s="1"/>
      <c r="O46" s="1"/>
      <c r="Q46" t="s">
        <v>671</v>
      </c>
      <c r="R46" t="s">
        <v>670</v>
      </c>
      <c r="S46" s="1">
        <v>3390000000000</v>
      </c>
      <c r="T46" s="1">
        <v>0.02</v>
      </c>
      <c r="U46" s="1">
        <f t="shared" si="1"/>
        <v>67800000000</v>
      </c>
      <c r="V46" s="1">
        <f t="shared" si="2"/>
        <v>1.3029498525073747E-3</v>
      </c>
      <c r="W46" t="s">
        <v>363</v>
      </c>
      <c r="X46">
        <v>42.3</v>
      </c>
      <c r="Y46">
        <v>0.55579599999999996</v>
      </c>
      <c r="Z46" s="1">
        <v>0.02</v>
      </c>
      <c r="AA46">
        <v>206513828721.694</v>
      </c>
      <c r="AC46" s="21" t="s">
        <v>481</v>
      </c>
      <c r="AD46" s="14" t="s">
        <v>480</v>
      </c>
      <c r="AE46" s="14">
        <v>5.0999999999999997E-2</v>
      </c>
      <c r="AF46" s="20">
        <v>97000000000</v>
      </c>
    </row>
    <row r="47" spans="1:32" x14ac:dyDescent="0.25">
      <c r="A47" t="s">
        <v>110</v>
      </c>
      <c r="B47">
        <v>46</v>
      </c>
      <c r="C47">
        <v>106.42</v>
      </c>
      <c r="E47" t="s">
        <v>111</v>
      </c>
      <c r="F47" t="s">
        <v>279</v>
      </c>
      <c r="G47" s="1">
        <v>73680</v>
      </c>
      <c r="H47" s="12">
        <v>3.6700000000000003E-2</v>
      </c>
      <c r="I47" s="1">
        <f t="shared" si="3"/>
        <v>100050072.00000001</v>
      </c>
      <c r="K47" t="s">
        <v>111</v>
      </c>
      <c r="L47" t="s">
        <v>112</v>
      </c>
      <c r="M47" s="1">
        <v>2461000000</v>
      </c>
      <c r="N47" s="12">
        <v>3.6700000000000003E-2</v>
      </c>
      <c r="O47" s="1">
        <f t="shared" ref="O47:O81" si="5">M47*N47</f>
        <v>90318700.000000015</v>
      </c>
      <c r="Q47" t="s">
        <v>673</v>
      </c>
      <c r="R47" t="s">
        <v>672</v>
      </c>
      <c r="S47" s="1">
        <v>2700000000</v>
      </c>
      <c r="T47" s="1">
        <v>3.6700000000000003E-2</v>
      </c>
      <c r="U47" s="1">
        <f t="shared" si="1"/>
        <v>99090000.000000015</v>
      </c>
      <c r="V47" s="1">
        <f t="shared" si="2"/>
        <v>9.6888888888888875E-3</v>
      </c>
      <c r="W47" s="4" t="s">
        <v>364</v>
      </c>
      <c r="X47">
        <v>282.18</v>
      </c>
      <c r="Y47">
        <v>0.18898999999999999</v>
      </c>
      <c r="Z47" s="1">
        <v>0.55900000000000005</v>
      </c>
      <c r="AA47">
        <v>680512166.22680604</v>
      </c>
      <c r="AC47" s="14" t="s">
        <v>539</v>
      </c>
      <c r="AD47" s="14" t="s">
        <v>540</v>
      </c>
      <c r="AE47" s="14">
        <v>0.19</v>
      </c>
      <c r="AF47" s="20">
        <v>6300000000</v>
      </c>
    </row>
    <row r="48" spans="1:32" x14ac:dyDescent="0.25">
      <c r="A48" t="s">
        <v>113</v>
      </c>
      <c r="B48">
        <v>47</v>
      </c>
      <c r="C48">
        <v>107.8682</v>
      </c>
      <c r="E48" s="1" t="s">
        <v>434</v>
      </c>
      <c r="F48" t="s">
        <v>421</v>
      </c>
      <c r="G48" s="1">
        <v>26695000</v>
      </c>
      <c r="H48" s="1">
        <v>4.4999999999999998E-2</v>
      </c>
      <c r="I48" s="1">
        <f t="shared" si="3"/>
        <v>44447175000</v>
      </c>
      <c r="K48" t="s">
        <v>404</v>
      </c>
      <c r="L48" t="s">
        <v>405</v>
      </c>
      <c r="M48" s="1">
        <v>1051000000000</v>
      </c>
      <c r="N48" s="1">
        <v>4.4999999999999998E-2</v>
      </c>
      <c r="O48" s="1">
        <f t="shared" si="5"/>
        <v>47295000000</v>
      </c>
      <c r="Q48" t="s">
        <v>404</v>
      </c>
      <c r="R48" t="s">
        <v>421</v>
      </c>
      <c r="S48" s="1">
        <v>988000000000</v>
      </c>
      <c r="T48" s="1">
        <v>4.4999999999999998E-2</v>
      </c>
      <c r="U48" s="1">
        <f t="shared" si="1"/>
        <v>44460000000</v>
      </c>
      <c r="V48" s="1">
        <f t="shared" si="2"/>
        <v>2.8846153846153849E-4</v>
      </c>
      <c r="W48" t="s">
        <v>365</v>
      </c>
      <c r="X48">
        <v>24.56</v>
      </c>
      <c r="Y48">
        <v>0.65776219999999996</v>
      </c>
      <c r="Z48" s="1">
        <v>4.4999999999999998E-2</v>
      </c>
      <c r="AA48">
        <v>132751335655.83501</v>
      </c>
      <c r="AC48" s="14" t="s">
        <v>541</v>
      </c>
      <c r="AD48" s="14" t="s">
        <v>482</v>
      </c>
      <c r="AE48" s="14">
        <v>0.65600000000000003</v>
      </c>
      <c r="AF48" s="20">
        <v>230000000000</v>
      </c>
    </row>
    <row r="49" spans="1:32" x14ac:dyDescent="0.25">
      <c r="A49" t="s">
        <v>114</v>
      </c>
      <c r="B49">
        <v>48</v>
      </c>
      <c r="C49">
        <v>112.411</v>
      </c>
      <c r="E49" t="s">
        <v>280</v>
      </c>
      <c r="F49" t="s">
        <v>281</v>
      </c>
      <c r="G49" s="1">
        <v>6319.2</v>
      </c>
      <c r="H49" s="1">
        <v>0.94</v>
      </c>
      <c r="I49" s="1">
        <f t="shared" si="3"/>
        <v>219781776</v>
      </c>
      <c r="K49" s="4" t="s">
        <v>115</v>
      </c>
      <c r="L49" t="s">
        <v>116</v>
      </c>
      <c r="M49" s="1">
        <v>31340000</v>
      </c>
      <c r="N49" s="12">
        <v>0.32</v>
      </c>
      <c r="O49" s="1">
        <f t="shared" si="5"/>
        <v>10028800</v>
      </c>
      <c r="Q49" t="s">
        <v>675</v>
      </c>
      <c r="R49" t="s">
        <v>674</v>
      </c>
      <c r="S49" s="43">
        <v>236000000</v>
      </c>
      <c r="T49" s="1">
        <v>0.94</v>
      </c>
      <c r="U49" s="1">
        <f t="shared" si="1"/>
        <v>221840000</v>
      </c>
      <c r="V49" s="1">
        <f t="shared" si="2"/>
        <v>9.277966101694915E-3</v>
      </c>
      <c r="W49" t="s">
        <v>366</v>
      </c>
      <c r="X49">
        <v>2910</v>
      </c>
      <c r="Y49">
        <v>0.245395</v>
      </c>
      <c r="Z49" s="1">
        <v>0.94</v>
      </c>
      <c r="AA49">
        <v>653010003.196419</v>
      </c>
      <c r="AC49" s="14" t="s">
        <v>280</v>
      </c>
      <c r="AD49" s="14" t="s">
        <v>483</v>
      </c>
      <c r="AE49" s="14">
        <v>0.24</v>
      </c>
      <c r="AF49" s="20">
        <v>26000000000</v>
      </c>
    </row>
    <row r="50" spans="1:32" x14ac:dyDescent="0.25">
      <c r="A50" t="s">
        <v>117</v>
      </c>
      <c r="B50">
        <v>49</v>
      </c>
      <c r="C50">
        <v>114.818</v>
      </c>
      <c r="E50" s="1" t="s">
        <v>224</v>
      </c>
      <c r="F50" t="s">
        <v>225</v>
      </c>
      <c r="G50" s="1">
        <v>50772000</v>
      </c>
      <c r="H50">
        <v>0.84399999999999997</v>
      </c>
      <c r="I50" s="1">
        <f t="shared" si="3"/>
        <v>1585508016000</v>
      </c>
      <c r="K50" s="4" t="s">
        <v>118</v>
      </c>
      <c r="L50" t="s">
        <v>119</v>
      </c>
      <c r="M50" s="1">
        <v>11630000000</v>
      </c>
      <c r="N50" s="13">
        <v>1.4E-3</v>
      </c>
      <c r="O50" s="1">
        <f t="shared" si="5"/>
        <v>16282000</v>
      </c>
      <c r="Q50" t="s">
        <v>224</v>
      </c>
      <c r="R50" t="s">
        <v>225</v>
      </c>
      <c r="S50" s="1">
        <v>1880000000000</v>
      </c>
      <c r="T50" s="1">
        <v>0.84799999999999998</v>
      </c>
      <c r="U50" s="1">
        <f t="shared" si="1"/>
        <v>1594240000000</v>
      </c>
      <c r="V50" s="1">
        <f t="shared" si="2"/>
        <v>5.4772079486150142E-3</v>
      </c>
      <c r="W50" t="s">
        <v>367</v>
      </c>
      <c r="X50">
        <v>3257.4</v>
      </c>
      <c r="Y50">
        <v>1.293558</v>
      </c>
      <c r="Z50">
        <v>0.84399999999999997</v>
      </c>
      <c r="AA50">
        <v>3982910337166.8799</v>
      </c>
      <c r="AC50" s="14" t="s">
        <v>485</v>
      </c>
      <c r="AD50" s="14" t="s">
        <v>484</v>
      </c>
      <c r="AE50" s="14">
        <v>1.274</v>
      </c>
      <c r="AF50" s="20">
        <v>3500000000000</v>
      </c>
    </row>
    <row r="51" spans="1:32" x14ac:dyDescent="0.25">
      <c r="A51" t="s">
        <v>120</v>
      </c>
      <c r="B51">
        <v>50</v>
      </c>
      <c r="C51">
        <v>118.71</v>
      </c>
      <c r="E51" t="s">
        <v>282</v>
      </c>
      <c r="F51" t="s">
        <v>283</v>
      </c>
      <c r="G51" s="1">
        <v>4202.7</v>
      </c>
      <c r="H51" s="1">
        <v>0.97199999999999998</v>
      </c>
      <c r="I51" s="1">
        <f t="shared" si="3"/>
        <v>151145902.79999998</v>
      </c>
      <c r="K51" s="4" t="s">
        <v>121</v>
      </c>
      <c r="L51" t="s">
        <v>122</v>
      </c>
      <c r="M51" s="1">
        <v>25020000</v>
      </c>
      <c r="N51" s="12">
        <v>0.97199999999999998</v>
      </c>
      <c r="O51" s="1">
        <f t="shared" si="5"/>
        <v>24319440</v>
      </c>
      <c r="Q51" t="s">
        <v>677</v>
      </c>
      <c r="R51" t="s">
        <v>676</v>
      </c>
      <c r="S51" s="1">
        <v>58900000</v>
      </c>
      <c r="T51" s="48">
        <v>5.0099999999999997E-3</v>
      </c>
      <c r="U51" s="1">
        <f t="shared" si="1"/>
        <v>295089</v>
      </c>
      <c r="V51" s="1">
        <f t="shared" si="2"/>
        <v>511.20446306029703</v>
      </c>
      <c r="W51" t="s">
        <v>368</v>
      </c>
      <c r="X51">
        <v>586.20000000000005</v>
      </c>
      <c r="Y51">
        <v>0.33210000000000001</v>
      </c>
      <c r="Z51" s="1">
        <v>0.97199999999999998</v>
      </c>
      <c r="AA51">
        <v>510788243.39475</v>
      </c>
      <c r="AC51" s="21" t="s">
        <v>542</v>
      </c>
      <c r="AD51" s="14" t="s">
        <v>440</v>
      </c>
      <c r="AE51" s="14">
        <v>0.32600000000000001</v>
      </c>
      <c r="AF51" s="20">
        <v>1100000000</v>
      </c>
    </row>
    <row r="52" spans="1:32" x14ac:dyDescent="0.25">
      <c r="A52" t="s">
        <v>123</v>
      </c>
      <c r="B52">
        <v>51</v>
      </c>
      <c r="C52">
        <v>121.76</v>
      </c>
      <c r="E52" t="s">
        <v>124</v>
      </c>
      <c r="F52" t="s">
        <v>284</v>
      </c>
      <c r="G52" s="1">
        <v>20808</v>
      </c>
      <c r="H52" s="12">
        <v>0.70679999999999998</v>
      </c>
      <c r="I52" s="1">
        <f t="shared" si="3"/>
        <v>544162492.79999995</v>
      </c>
      <c r="K52" t="s">
        <v>124</v>
      </c>
      <c r="L52" t="s">
        <v>125</v>
      </c>
      <c r="M52" s="1">
        <v>764700000</v>
      </c>
      <c r="N52" s="12">
        <v>0.70679999999999998</v>
      </c>
      <c r="O52" s="1">
        <f t="shared" si="5"/>
        <v>540489960</v>
      </c>
      <c r="Q52" t="s">
        <v>679</v>
      </c>
      <c r="R52" t="s">
        <v>678</v>
      </c>
      <c r="S52" s="1">
        <v>769000000</v>
      </c>
      <c r="T52" s="1">
        <v>0.70669999999999999</v>
      </c>
      <c r="U52" s="1">
        <f t="shared" si="1"/>
        <v>543452300</v>
      </c>
      <c r="V52" s="1">
        <f t="shared" si="2"/>
        <v>1.3068171760427774E-3</v>
      </c>
      <c r="W52" s="4" t="s">
        <v>369</v>
      </c>
      <c r="X52">
        <v>93</v>
      </c>
      <c r="Y52">
        <v>0.49837999999999999</v>
      </c>
      <c r="Z52" s="1">
        <v>0.25</v>
      </c>
      <c r="AA52">
        <v>7027143089.3741302</v>
      </c>
      <c r="AC52" s="21" t="s">
        <v>124</v>
      </c>
      <c r="AD52" s="14" t="s">
        <v>486</v>
      </c>
      <c r="AE52" s="14">
        <v>0.56599999999999995</v>
      </c>
      <c r="AF52" s="20">
        <v>4900000000</v>
      </c>
    </row>
    <row r="53" spans="1:32" x14ac:dyDescent="0.25">
      <c r="A53" t="s">
        <v>126</v>
      </c>
      <c r="B53">
        <v>52</v>
      </c>
      <c r="C53">
        <v>127.6</v>
      </c>
      <c r="E53" t="s">
        <v>285</v>
      </c>
      <c r="F53" t="s">
        <v>286</v>
      </c>
      <c r="G53" s="1">
        <v>40652</v>
      </c>
      <c r="H53" s="1">
        <v>0.69</v>
      </c>
      <c r="I53" s="1">
        <f t="shared" si="3"/>
        <v>1037845559.9999999</v>
      </c>
      <c r="K53" t="s">
        <v>127</v>
      </c>
      <c r="L53" t="s">
        <v>128</v>
      </c>
      <c r="M53" s="1">
        <v>1645000000</v>
      </c>
      <c r="N53" s="1">
        <v>0.69</v>
      </c>
      <c r="O53" s="1">
        <f t="shared" si="5"/>
        <v>1135050000</v>
      </c>
      <c r="Q53" t="s">
        <v>681</v>
      </c>
      <c r="R53" t="s">
        <v>680</v>
      </c>
      <c r="S53" s="1">
        <v>1490000000</v>
      </c>
      <c r="T53" s="46">
        <v>0.68799999999999994</v>
      </c>
      <c r="U53" s="1">
        <f t="shared" si="1"/>
        <v>1025119999.9999999</v>
      </c>
      <c r="V53" s="1">
        <f t="shared" si="2"/>
        <v>1.2413727173404091E-2</v>
      </c>
      <c r="W53" t="s">
        <v>370</v>
      </c>
      <c r="X53">
        <v>1500</v>
      </c>
      <c r="Y53">
        <v>0.14971599999999999</v>
      </c>
      <c r="Z53" s="1">
        <v>0.69</v>
      </c>
      <c r="AA53">
        <v>2326624073.9646802</v>
      </c>
      <c r="AC53" s="14" t="s">
        <v>543</v>
      </c>
      <c r="AD53" s="14" t="s">
        <v>128</v>
      </c>
      <c r="AE53" s="14">
        <v>0.14699999999999999</v>
      </c>
      <c r="AF53" s="20">
        <v>5600000000</v>
      </c>
    </row>
    <row r="54" spans="1:32" x14ac:dyDescent="0.25">
      <c r="A54" t="s">
        <v>129</v>
      </c>
      <c r="B54">
        <v>53</v>
      </c>
      <c r="C54">
        <v>126.90447</v>
      </c>
      <c r="E54" t="s">
        <v>130</v>
      </c>
      <c r="F54" t="s">
        <v>287</v>
      </c>
      <c r="G54" s="1">
        <v>2770100</v>
      </c>
      <c r="H54" s="1">
        <v>0.17</v>
      </c>
      <c r="I54" s="1">
        <f t="shared" si="3"/>
        <v>17423929000</v>
      </c>
      <c r="K54" t="s">
        <v>130</v>
      </c>
      <c r="L54" t="s">
        <v>131</v>
      </c>
      <c r="M54" s="1">
        <v>102500000000</v>
      </c>
      <c r="N54" s="1">
        <v>0.17</v>
      </c>
      <c r="O54" s="1">
        <f t="shared" si="5"/>
        <v>17425000000</v>
      </c>
      <c r="Q54" t="s">
        <v>683</v>
      </c>
      <c r="R54" t="s">
        <v>682</v>
      </c>
      <c r="S54" s="1">
        <v>102000000000</v>
      </c>
      <c r="T54" s="12">
        <v>1.15E-3</v>
      </c>
      <c r="U54" s="1">
        <f t="shared" si="1"/>
        <v>117300000</v>
      </c>
      <c r="V54" s="1">
        <f t="shared" si="2"/>
        <v>147.54159420289855</v>
      </c>
      <c r="W54" t="s">
        <v>371</v>
      </c>
      <c r="X54">
        <v>1499.4</v>
      </c>
      <c r="Y54">
        <v>0.44290099999999999</v>
      </c>
      <c r="Z54" s="1">
        <v>0.17</v>
      </c>
      <c r="AA54">
        <v>53634837979.251099</v>
      </c>
      <c r="AC54" s="14" t="s">
        <v>130</v>
      </c>
      <c r="AD54" s="14" t="s">
        <v>128</v>
      </c>
      <c r="AE54" s="14">
        <v>0.45500000000000002</v>
      </c>
      <c r="AF54" s="20">
        <v>12000000000</v>
      </c>
    </row>
    <row r="55" spans="1:32" x14ac:dyDescent="0.25">
      <c r="A55" t="s">
        <v>132</v>
      </c>
      <c r="B55">
        <v>54</v>
      </c>
      <c r="C55">
        <v>131.29</v>
      </c>
      <c r="E55" s="4" t="s">
        <v>422</v>
      </c>
      <c r="F55" t="s">
        <v>423</v>
      </c>
      <c r="G55" s="1">
        <v>15173</v>
      </c>
      <c r="H55" s="12">
        <v>0.60199999999999998</v>
      </c>
      <c r="I55" s="1">
        <f t="shared" si="3"/>
        <v>337963402</v>
      </c>
      <c r="K55" s="4" t="s">
        <v>133</v>
      </c>
      <c r="L55" t="s">
        <v>134</v>
      </c>
      <c r="M55" s="1">
        <v>129900000</v>
      </c>
      <c r="N55" s="12">
        <v>0.53800000000000003</v>
      </c>
      <c r="O55" s="1">
        <f t="shared" si="5"/>
        <v>69886200</v>
      </c>
      <c r="Q55" t="s">
        <v>422</v>
      </c>
      <c r="R55" t="s">
        <v>684</v>
      </c>
      <c r="S55" s="1">
        <v>526000000</v>
      </c>
      <c r="T55" s="12">
        <v>0.16900000000000001</v>
      </c>
      <c r="U55" s="1">
        <f t="shared" si="1"/>
        <v>88894000</v>
      </c>
      <c r="V55" s="1">
        <f t="shared" si="2"/>
        <v>2.8018696649942627</v>
      </c>
      <c r="W55" s="4" t="s">
        <v>372</v>
      </c>
      <c r="X55">
        <v>229.08</v>
      </c>
      <c r="Y55">
        <v>0.45549000000000001</v>
      </c>
      <c r="Z55" s="1">
        <v>0.31</v>
      </c>
      <c r="AA55">
        <v>436973123.92579901</v>
      </c>
    </row>
    <row r="56" spans="1:32" x14ac:dyDescent="0.25">
      <c r="A56" t="s">
        <v>135</v>
      </c>
      <c r="B56">
        <v>55</v>
      </c>
      <c r="C56">
        <v>132.90545</v>
      </c>
      <c r="E56" t="s">
        <v>288</v>
      </c>
      <c r="F56" t="s">
        <v>289</v>
      </c>
      <c r="G56" s="1">
        <v>280570</v>
      </c>
      <c r="H56" s="1">
        <v>0.13</v>
      </c>
      <c r="I56" s="1">
        <f t="shared" si="3"/>
        <v>1349541700</v>
      </c>
      <c r="K56" s="4" t="s">
        <v>136</v>
      </c>
      <c r="L56" t="s">
        <v>137</v>
      </c>
      <c r="M56" s="1">
        <v>22630000</v>
      </c>
      <c r="N56" s="12">
        <v>0.97619999999999996</v>
      </c>
      <c r="O56" s="1">
        <f t="shared" si="5"/>
        <v>22091406</v>
      </c>
      <c r="Q56" t="s">
        <v>686</v>
      </c>
      <c r="R56" t="s">
        <v>685</v>
      </c>
      <c r="S56" s="1">
        <v>10400000000</v>
      </c>
      <c r="T56" s="1">
        <v>0.126</v>
      </c>
      <c r="U56" s="1">
        <f t="shared" si="1"/>
        <v>1310400000</v>
      </c>
      <c r="V56" s="1">
        <f t="shared" si="2"/>
        <v>2.9870039682539682E-2</v>
      </c>
      <c r="W56" t="s">
        <v>373</v>
      </c>
      <c r="X56">
        <v>10483.200000000001</v>
      </c>
      <c r="Y56">
        <v>0.12750210000000001</v>
      </c>
      <c r="Z56" s="1">
        <v>0.13</v>
      </c>
      <c r="AA56">
        <v>297575525.14185101</v>
      </c>
      <c r="AC56" s="14" t="s">
        <v>488</v>
      </c>
      <c r="AD56" s="14" t="s">
        <v>487</v>
      </c>
      <c r="AE56" s="14">
        <v>0.127</v>
      </c>
      <c r="AF56" s="20">
        <v>20000000000</v>
      </c>
    </row>
    <row r="57" spans="1:32" x14ac:dyDescent="0.25">
      <c r="A57" t="s">
        <v>138</v>
      </c>
      <c r="B57">
        <v>56</v>
      </c>
      <c r="C57">
        <v>137.327</v>
      </c>
      <c r="E57" t="s">
        <v>139</v>
      </c>
      <c r="F57" t="s">
        <v>290</v>
      </c>
      <c r="G57" s="1">
        <v>51427</v>
      </c>
      <c r="H57" s="1">
        <v>0.23699999999999999</v>
      </c>
      <c r="I57" s="1">
        <f t="shared" si="3"/>
        <v>450963363</v>
      </c>
      <c r="K57" t="s">
        <v>139</v>
      </c>
      <c r="L57" t="s">
        <v>140</v>
      </c>
      <c r="M57" s="1">
        <v>2158000000</v>
      </c>
      <c r="N57" s="1">
        <v>0.23699999999999999</v>
      </c>
      <c r="O57" s="1">
        <f t="shared" si="5"/>
        <v>511446000</v>
      </c>
      <c r="Q57" t="s">
        <v>688</v>
      </c>
      <c r="R57" t="s">
        <v>687</v>
      </c>
      <c r="S57" s="1">
        <v>1900000000</v>
      </c>
      <c r="T57" s="1">
        <v>0.23699999999999999</v>
      </c>
      <c r="U57" s="1">
        <f t="shared" si="1"/>
        <v>450300000</v>
      </c>
      <c r="V57" s="1">
        <f t="shared" si="2"/>
        <v>1.473157894736842E-3</v>
      </c>
      <c r="W57" t="s">
        <v>374</v>
      </c>
      <c r="X57">
        <v>4975.8</v>
      </c>
      <c r="Y57">
        <v>0.16586400000000001</v>
      </c>
      <c r="Z57" s="1">
        <v>0.23699999999999999</v>
      </c>
      <c r="AA57">
        <v>1583294017.3761001</v>
      </c>
      <c r="AC57" s="14" t="s">
        <v>139</v>
      </c>
      <c r="AD57" s="14" t="s">
        <v>489</v>
      </c>
      <c r="AE57" s="14">
        <v>0.16300000000000001</v>
      </c>
      <c r="AF57" s="20">
        <v>3300000000</v>
      </c>
    </row>
    <row r="58" spans="1:32" x14ac:dyDescent="0.25">
      <c r="A58" t="s">
        <v>141</v>
      </c>
      <c r="B58">
        <v>57</v>
      </c>
      <c r="C58">
        <v>138.90549999999999</v>
      </c>
      <c r="E58" t="s">
        <v>142</v>
      </c>
      <c r="F58" t="s">
        <v>291</v>
      </c>
      <c r="G58" s="1">
        <v>76765</v>
      </c>
      <c r="H58" s="1">
        <v>0.95399999999999996</v>
      </c>
      <c r="I58" s="1">
        <f t="shared" si="3"/>
        <v>2709650970</v>
      </c>
      <c r="K58" t="s">
        <v>142</v>
      </c>
      <c r="L58" t="s">
        <v>143</v>
      </c>
      <c r="M58" s="1">
        <v>2872000000</v>
      </c>
      <c r="N58" s="1">
        <v>0.95399999999999996</v>
      </c>
      <c r="O58" s="1">
        <f t="shared" si="5"/>
        <v>2739888000</v>
      </c>
      <c r="Q58" t="s">
        <v>690</v>
      </c>
      <c r="R58" t="s">
        <v>689</v>
      </c>
      <c r="S58" s="1">
        <v>2840000000</v>
      </c>
      <c r="T58">
        <v>0.95399999999999996</v>
      </c>
      <c r="U58" s="1">
        <f t="shared" si="1"/>
        <v>2709360000</v>
      </c>
      <c r="V58" s="1">
        <f t="shared" si="2"/>
        <v>1.073943661971831E-4</v>
      </c>
      <c r="W58" t="s">
        <v>375</v>
      </c>
      <c r="X58">
        <v>145040.4</v>
      </c>
      <c r="Y58">
        <v>1.5962099999999999</v>
      </c>
      <c r="Z58" s="1">
        <v>0.95399999999999996</v>
      </c>
      <c r="AA58">
        <v>8514247263.5846996</v>
      </c>
      <c r="AC58" s="14" t="s">
        <v>142</v>
      </c>
      <c r="AD58" s="14" t="s">
        <v>490</v>
      </c>
      <c r="AE58" s="14">
        <v>1.6</v>
      </c>
      <c r="AF58" s="20">
        <v>2800000000</v>
      </c>
    </row>
    <row r="59" spans="1:32" x14ac:dyDescent="0.25">
      <c r="A59" t="s">
        <v>144</v>
      </c>
      <c r="B59">
        <v>58</v>
      </c>
      <c r="C59">
        <v>140.11600000000001</v>
      </c>
      <c r="E59" t="s">
        <v>292</v>
      </c>
      <c r="F59" t="s">
        <v>293</v>
      </c>
      <c r="G59" s="1">
        <v>1077.5</v>
      </c>
      <c r="H59" s="1">
        <v>0.42799999999999999</v>
      </c>
      <c r="I59" s="1">
        <f t="shared" si="3"/>
        <v>17063289.999999996</v>
      </c>
      <c r="K59" t="s">
        <v>145</v>
      </c>
      <c r="L59" t="s">
        <v>146</v>
      </c>
      <c r="M59" s="1">
        <v>41270000</v>
      </c>
      <c r="N59" s="1">
        <v>0.42799999999999999</v>
      </c>
      <c r="O59" s="1">
        <f t="shared" si="5"/>
        <v>17663560</v>
      </c>
      <c r="Q59" t="s">
        <v>692</v>
      </c>
      <c r="R59" t="s">
        <v>691</v>
      </c>
      <c r="S59" s="1">
        <v>40000000</v>
      </c>
      <c r="T59" s="1">
        <v>0.42799999999999999</v>
      </c>
      <c r="U59" s="1">
        <f t="shared" si="1"/>
        <v>17120000</v>
      </c>
      <c r="V59" s="1">
        <f t="shared" si="2"/>
        <v>3.3125000000002176E-3</v>
      </c>
      <c r="W59" t="s">
        <v>376</v>
      </c>
      <c r="X59">
        <v>118940.4</v>
      </c>
      <c r="Y59">
        <v>0.29326600000000003</v>
      </c>
      <c r="Z59" s="1">
        <v>0.42799999999999999</v>
      </c>
      <c r="AA59">
        <v>54682490.567625903</v>
      </c>
      <c r="AC59" s="14" t="s">
        <v>544</v>
      </c>
      <c r="AD59" s="14" t="s">
        <v>491</v>
      </c>
      <c r="AE59" s="14">
        <v>0.29399999999999998</v>
      </c>
      <c r="AF59" s="20">
        <v>100000000</v>
      </c>
    </row>
    <row r="60" spans="1:32" x14ac:dyDescent="0.25">
      <c r="A60" t="s">
        <v>147</v>
      </c>
      <c r="B60">
        <v>59</v>
      </c>
      <c r="C60">
        <v>140.90764999999999</v>
      </c>
      <c r="E60" s="4" t="s">
        <v>294</v>
      </c>
      <c r="F60" t="s">
        <v>274</v>
      </c>
      <c r="G60" s="1">
        <v>1823900</v>
      </c>
      <c r="H60" s="12" t="s">
        <v>403</v>
      </c>
      <c r="I60" s="1"/>
      <c r="K60" t="s">
        <v>148</v>
      </c>
      <c r="L60" t="s">
        <v>149</v>
      </c>
      <c r="M60" s="1">
        <v>7519000000</v>
      </c>
      <c r="N60" s="1">
        <v>3.6999999999999998E-2</v>
      </c>
      <c r="O60" s="1">
        <f t="shared" si="5"/>
        <v>278203000</v>
      </c>
      <c r="Q60" t="s">
        <v>693</v>
      </c>
      <c r="R60" t="s">
        <v>666</v>
      </c>
      <c r="S60" s="1">
        <v>67500000000</v>
      </c>
      <c r="T60" s="49" t="s">
        <v>403</v>
      </c>
      <c r="U60" s="1" t="e">
        <f t="shared" si="1"/>
        <v>#VALUE!</v>
      </c>
      <c r="V60" s="1" t="e">
        <f t="shared" si="2"/>
        <v>#VALUE!</v>
      </c>
      <c r="W60" t="s">
        <v>377</v>
      </c>
      <c r="X60">
        <v>68832</v>
      </c>
      <c r="Y60">
        <v>1.57585</v>
      </c>
      <c r="Z60" s="1">
        <v>3.6999999999999998E-2</v>
      </c>
      <c r="AA60">
        <v>656854113.49586999</v>
      </c>
      <c r="AC60" s="14" t="s">
        <v>148</v>
      </c>
      <c r="AD60" s="14" t="s">
        <v>492</v>
      </c>
      <c r="AE60" s="14">
        <v>1.57</v>
      </c>
      <c r="AF60" s="20">
        <v>450000000</v>
      </c>
    </row>
    <row r="61" spans="1:32" x14ac:dyDescent="0.25">
      <c r="A61" t="s">
        <v>150</v>
      </c>
      <c r="B61">
        <v>60</v>
      </c>
      <c r="C61">
        <v>144.24</v>
      </c>
      <c r="E61" t="s">
        <v>295</v>
      </c>
      <c r="F61" t="s">
        <v>296</v>
      </c>
      <c r="G61" s="1">
        <v>30378</v>
      </c>
      <c r="H61">
        <v>0.39</v>
      </c>
      <c r="I61" s="1">
        <f t="shared" ref="I61:I82" si="6">G61/1000000*37000000000*H61</f>
        <v>438354540</v>
      </c>
      <c r="K61" t="s">
        <v>151</v>
      </c>
      <c r="L61" t="s">
        <v>152</v>
      </c>
      <c r="M61" s="1">
        <v>1004000000</v>
      </c>
      <c r="N61">
        <v>0.39</v>
      </c>
      <c r="O61" s="1">
        <f t="shared" si="5"/>
        <v>391560000</v>
      </c>
      <c r="Q61" t="s">
        <v>695</v>
      </c>
      <c r="R61" t="s">
        <v>694</v>
      </c>
      <c r="S61" s="1">
        <v>1120000000</v>
      </c>
      <c r="T61" s="1">
        <v>0.39</v>
      </c>
      <c r="U61" s="1">
        <f t="shared" si="1"/>
        <v>436800000</v>
      </c>
      <c r="V61" s="1">
        <f t="shared" si="2"/>
        <v>3.5589285714285714E-3</v>
      </c>
      <c r="W61" t="s">
        <v>378</v>
      </c>
      <c r="X61">
        <v>746.4</v>
      </c>
      <c r="Y61">
        <v>0.1168</v>
      </c>
      <c r="Z61">
        <v>0.39</v>
      </c>
      <c r="AA61">
        <v>1230090566.7913301</v>
      </c>
      <c r="AC61" s="14" t="s">
        <v>151</v>
      </c>
      <c r="AD61" s="14" t="s">
        <v>493</v>
      </c>
      <c r="AE61" s="14">
        <v>0.11</v>
      </c>
      <c r="AF61" s="20">
        <v>36000000000</v>
      </c>
    </row>
    <row r="62" spans="1:32" x14ac:dyDescent="0.25">
      <c r="A62" t="s">
        <v>153</v>
      </c>
      <c r="B62">
        <v>62</v>
      </c>
      <c r="C62">
        <v>150.36000000000001</v>
      </c>
      <c r="E62" t="s">
        <v>154</v>
      </c>
      <c r="F62" t="s">
        <v>297</v>
      </c>
      <c r="G62" s="1">
        <v>467250</v>
      </c>
      <c r="H62" s="1">
        <v>0.746</v>
      </c>
      <c r="I62" s="1">
        <f t="shared" si="6"/>
        <v>12897034500</v>
      </c>
      <c r="K62" t="s">
        <v>154</v>
      </c>
      <c r="L62" t="s">
        <v>155</v>
      </c>
      <c r="M62" s="1">
        <v>27380000000</v>
      </c>
      <c r="N62" s="1">
        <v>0.746</v>
      </c>
      <c r="O62" s="1">
        <f t="shared" si="5"/>
        <v>20425480000</v>
      </c>
      <c r="Q62" t="s">
        <v>697</v>
      </c>
      <c r="R62" t="s">
        <v>696</v>
      </c>
      <c r="S62" s="1">
        <v>17500000000</v>
      </c>
      <c r="T62" s="1">
        <v>0.745</v>
      </c>
      <c r="U62" s="1">
        <f t="shared" si="1"/>
        <v>13037500000</v>
      </c>
      <c r="V62" s="1">
        <f t="shared" si="2"/>
        <v>1.0773959731543624E-2</v>
      </c>
      <c r="W62" t="s">
        <v>379</v>
      </c>
      <c r="X62">
        <v>1330.8</v>
      </c>
      <c r="Y62">
        <v>0.1043346</v>
      </c>
      <c r="Z62" s="1">
        <v>0.746</v>
      </c>
      <c r="AA62">
        <v>63957466758.243301</v>
      </c>
      <c r="AC62" s="14" t="s">
        <v>154</v>
      </c>
      <c r="AD62" s="14" t="s">
        <v>494</v>
      </c>
      <c r="AE62" s="14">
        <v>0.105</v>
      </c>
      <c r="AF62" s="20">
        <v>150000000000</v>
      </c>
    </row>
    <row r="63" spans="1:32" x14ac:dyDescent="0.25">
      <c r="A63" t="s">
        <v>156</v>
      </c>
      <c r="B63">
        <v>63</v>
      </c>
      <c r="C63">
        <v>151.964</v>
      </c>
      <c r="E63" s="1" t="s">
        <v>298</v>
      </c>
      <c r="F63" t="s">
        <v>299</v>
      </c>
      <c r="G63" s="1">
        <v>51130000</v>
      </c>
      <c r="H63" s="1">
        <v>0.14199999999999999</v>
      </c>
      <c r="I63" s="1">
        <f t="shared" si="6"/>
        <v>268637019999.99997</v>
      </c>
      <c r="K63" s="4" t="s">
        <v>157</v>
      </c>
      <c r="L63" t="s">
        <v>158</v>
      </c>
      <c r="M63" s="1">
        <v>444500000</v>
      </c>
      <c r="N63" s="12">
        <v>0.2853</v>
      </c>
      <c r="O63" s="1">
        <f t="shared" si="5"/>
        <v>126815850</v>
      </c>
      <c r="Q63" t="s">
        <v>699</v>
      </c>
      <c r="R63" t="s">
        <v>698</v>
      </c>
      <c r="S63" s="1">
        <v>1890000000000</v>
      </c>
      <c r="T63" s="1">
        <v>0.14199999999999999</v>
      </c>
      <c r="U63" s="1">
        <f t="shared" si="1"/>
        <v>268379999999.99997</v>
      </c>
      <c r="V63" s="1">
        <f t="shared" si="2"/>
        <v>9.5767195767195779E-4</v>
      </c>
      <c r="W63" t="s">
        <v>380</v>
      </c>
      <c r="X63">
        <v>33521.760000000002</v>
      </c>
      <c r="Y63">
        <v>0.84157000000000004</v>
      </c>
      <c r="Z63" s="1">
        <v>0.14199999999999999</v>
      </c>
      <c r="AA63">
        <v>1094379755395.62</v>
      </c>
      <c r="AC63" s="14" t="s">
        <v>496</v>
      </c>
      <c r="AD63" s="14" t="s">
        <v>495</v>
      </c>
      <c r="AE63" s="14">
        <v>0.96099999999999997</v>
      </c>
      <c r="AF63" s="20">
        <v>300000000000</v>
      </c>
    </row>
    <row r="64" spans="1:32" x14ac:dyDescent="0.25">
      <c r="A64" t="s">
        <v>159</v>
      </c>
      <c r="B64">
        <v>64</v>
      </c>
      <c r="C64">
        <v>157.25</v>
      </c>
      <c r="E64" t="s">
        <v>300</v>
      </c>
      <c r="F64" t="s">
        <v>301</v>
      </c>
      <c r="G64" s="1">
        <v>73770</v>
      </c>
      <c r="H64" s="1">
        <v>0.60099999999999998</v>
      </c>
      <c r="I64" s="1">
        <f t="shared" si="6"/>
        <v>1640423490</v>
      </c>
      <c r="K64" s="4" t="s">
        <v>160</v>
      </c>
      <c r="L64" t="s">
        <v>161</v>
      </c>
      <c r="M64" s="1">
        <v>329300000000</v>
      </c>
      <c r="N64" s="12">
        <v>0.1178</v>
      </c>
      <c r="O64" s="1">
        <f t="shared" si="5"/>
        <v>38791540000</v>
      </c>
      <c r="Q64" t="s">
        <v>701</v>
      </c>
      <c r="R64" t="s">
        <v>700</v>
      </c>
      <c r="S64" s="1">
        <v>2720000000</v>
      </c>
      <c r="T64" s="1">
        <v>0.60099999999999998</v>
      </c>
      <c r="U64" s="1">
        <f t="shared" si="1"/>
        <v>1634720000</v>
      </c>
      <c r="V64" s="1">
        <f t="shared" si="2"/>
        <v>3.4889705882352943E-3</v>
      </c>
      <c r="W64" t="s">
        <v>381</v>
      </c>
      <c r="X64">
        <v>218.76</v>
      </c>
      <c r="Y64">
        <v>0.36093999999999998</v>
      </c>
      <c r="Z64" s="1">
        <v>0.60099999999999998</v>
      </c>
      <c r="AA64">
        <v>9458430008.3304596</v>
      </c>
      <c r="AC64" s="21" t="s">
        <v>160</v>
      </c>
      <c r="AD64" s="14" t="s">
        <v>497</v>
      </c>
      <c r="AE64" s="14">
        <v>0.36399999999999999</v>
      </c>
      <c r="AF64" s="20">
        <v>1700000000</v>
      </c>
    </row>
    <row r="65" spans="1:32" x14ac:dyDescent="0.25">
      <c r="A65" t="s">
        <v>162</v>
      </c>
      <c r="B65">
        <v>65</v>
      </c>
      <c r="C65">
        <v>158.92534000000001</v>
      </c>
      <c r="E65" t="s">
        <v>163</v>
      </c>
      <c r="F65" t="s">
        <v>302</v>
      </c>
      <c r="G65" s="1">
        <v>4090.3</v>
      </c>
      <c r="H65" s="1">
        <v>0.30099999999999999</v>
      </c>
      <c r="I65" s="1">
        <f t="shared" si="6"/>
        <v>45553671.100000001</v>
      </c>
      <c r="K65" t="s">
        <v>163</v>
      </c>
      <c r="L65" t="s">
        <v>164</v>
      </c>
      <c r="M65" s="1">
        <v>151600000</v>
      </c>
      <c r="N65" s="1">
        <v>0.30099999999999999</v>
      </c>
      <c r="O65" s="1">
        <f t="shared" si="5"/>
        <v>45631600</v>
      </c>
      <c r="Q65" t="s">
        <v>703</v>
      </c>
      <c r="R65" t="s">
        <v>702</v>
      </c>
      <c r="S65" s="1">
        <v>151000000</v>
      </c>
      <c r="T65" s="1">
        <v>0.30099999999999999</v>
      </c>
      <c r="U65" s="1">
        <f t="shared" si="1"/>
        <v>45451000</v>
      </c>
      <c r="V65" s="1">
        <f t="shared" si="2"/>
        <v>2.2589403973510263E-3</v>
      </c>
      <c r="W65" t="s">
        <v>382</v>
      </c>
      <c r="X65">
        <v>6246720</v>
      </c>
      <c r="Y65">
        <v>0.87938300000000003</v>
      </c>
      <c r="Z65" s="1">
        <v>0.30099999999999999</v>
      </c>
      <c r="AA65">
        <v>141782111.427183</v>
      </c>
      <c r="AC65" s="14" t="s">
        <v>163</v>
      </c>
      <c r="AD65" s="14" t="s">
        <v>498</v>
      </c>
      <c r="AE65" s="14">
        <v>0.29899999999999999</v>
      </c>
      <c r="AF65" s="20">
        <v>360000000</v>
      </c>
    </row>
    <row r="66" spans="1:32" x14ac:dyDescent="0.25">
      <c r="A66" t="s">
        <v>165</v>
      </c>
      <c r="B66">
        <v>66</v>
      </c>
      <c r="C66">
        <v>162.5</v>
      </c>
      <c r="E66" s="1" t="s">
        <v>303</v>
      </c>
      <c r="F66" t="s">
        <v>304</v>
      </c>
      <c r="G66" s="1">
        <v>204460000</v>
      </c>
      <c r="H66" s="1">
        <v>3.0099999999999998E-2</v>
      </c>
      <c r="I66" s="1">
        <f t="shared" si="6"/>
        <v>227707102000</v>
      </c>
      <c r="K66" s="4" t="s">
        <v>166</v>
      </c>
      <c r="L66" t="s">
        <v>167</v>
      </c>
      <c r="M66" s="1">
        <v>3049000000000</v>
      </c>
      <c r="N66" s="12">
        <v>3.7999999999999999E-2</v>
      </c>
      <c r="O66" s="1">
        <f t="shared" si="5"/>
        <v>115862000000</v>
      </c>
      <c r="Q66" t="s">
        <v>705</v>
      </c>
      <c r="R66" t="s">
        <v>704</v>
      </c>
      <c r="S66" s="1">
        <v>7560000000000</v>
      </c>
      <c r="T66" s="1">
        <v>3.0099999999999998E-2</v>
      </c>
      <c r="U66" s="1">
        <f t="shared" si="1"/>
        <v>227556000000</v>
      </c>
      <c r="V66" s="1">
        <f t="shared" si="2"/>
        <v>6.6402116402116405E-4</v>
      </c>
      <c r="W66" t="s">
        <v>383</v>
      </c>
      <c r="X66">
        <v>75.42</v>
      </c>
      <c r="Y66">
        <v>0.10816000000000001</v>
      </c>
      <c r="Z66" s="1">
        <v>3.0099999999999998E-2</v>
      </c>
      <c r="AA66">
        <v>776108517930.01697</v>
      </c>
      <c r="AC66" s="14" t="s">
        <v>303</v>
      </c>
      <c r="AD66" s="14" t="s">
        <v>499</v>
      </c>
      <c r="AE66" s="14">
        <v>0.108</v>
      </c>
      <c r="AF66" s="20">
        <v>1700000000000</v>
      </c>
    </row>
    <row r="67" spans="1:32" x14ac:dyDescent="0.25">
      <c r="A67" t="s">
        <v>168</v>
      </c>
      <c r="B67">
        <v>67</v>
      </c>
      <c r="C67">
        <v>164.93031999999999</v>
      </c>
      <c r="E67" t="s">
        <v>169</v>
      </c>
      <c r="F67" t="s">
        <v>305</v>
      </c>
      <c r="G67" s="1">
        <v>653240</v>
      </c>
      <c r="H67" s="1">
        <v>6.7100000000000007E-2</v>
      </c>
      <c r="I67" s="1">
        <f t="shared" si="6"/>
        <v>1621798948.0000002</v>
      </c>
      <c r="K67" t="s">
        <v>169</v>
      </c>
      <c r="L67" t="s">
        <v>170</v>
      </c>
      <c r="M67" s="1">
        <v>25930000000</v>
      </c>
      <c r="N67" s="1">
        <v>6.7100000000000007E-2</v>
      </c>
      <c r="O67" s="1">
        <f t="shared" si="5"/>
        <v>1739903000.0000002</v>
      </c>
      <c r="Q67" t="s">
        <v>706</v>
      </c>
      <c r="R67" t="s">
        <v>707</v>
      </c>
      <c r="S67" s="1">
        <v>24200000000</v>
      </c>
      <c r="T67" s="50">
        <v>6.5600000000000006E-2</v>
      </c>
      <c r="U67" s="1">
        <f t="shared" si="1"/>
        <v>1587520000.0000002</v>
      </c>
      <c r="V67" s="1">
        <f t="shared" si="2"/>
        <v>2.1592766075388025E-2</v>
      </c>
      <c r="W67" t="s">
        <v>384</v>
      </c>
      <c r="X67">
        <v>96523.199999999997</v>
      </c>
      <c r="Y67">
        <v>8.0574000000000007E-2</v>
      </c>
      <c r="Z67" s="1">
        <v>6.7100000000000007E-2</v>
      </c>
      <c r="AA67">
        <v>4873988541.04776</v>
      </c>
      <c r="AC67" s="14" t="s">
        <v>169</v>
      </c>
      <c r="AD67" s="14" t="s">
        <v>500</v>
      </c>
      <c r="AE67" s="14">
        <v>0.08</v>
      </c>
      <c r="AF67" s="20">
        <v>15000000000</v>
      </c>
    </row>
    <row r="68" spans="1:32" x14ac:dyDescent="0.25">
      <c r="A68" t="s">
        <v>171</v>
      </c>
      <c r="B68">
        <v>68</v>
      </c>
      <c r="C68">
        <v>167.26</v>
      </c>
      <c r="E68" t="s">
        <v>425</v>
      </c>
      <c r="F68" t="s">
        <v>424</v>
      </c>
      <c r="G68" s="1">
        <v>2113100</v>
      </c>
      <c r="H68">
        <v>0.41699999999999998</v>
      </c>
      <c r="I68" s="1">
        <f t="shared" si="6"/>
        <v>32603019900</v>
      </c>
      <c r="K68" s="4" t="s">
        <v>172</v>
      </c>
      <c r="L68" t="s">
        <v>173</v>
      </c>
      <c r="M68" s="1">
        <v>1797000000</v>
      </c>
      <c r="N68" s="13">
        <v>0.64</v>
      </c>
      <c r="O68" s="1">
        <f t="shared" si="5"/>
        <v>1150080000</v>
      </c>
      <c r="Q68" t="s">
        <v>425</v>
      </c>
      <c r="R68" t="s">
        <v>424</v>
      </c>
      <c r="S68" s="1">
        <v>78700000000</v>
      </c>
      <c r="T68" s="1">
        <v>0.42399999999999999</v>
      </c>
      <c r="U68" s="1">
        <f t="shared" si="1"/>
        <v>33368800000</v>
      </c>
      <c r="V68" s="1">
        <f t="shared" si="2"/>
        <v>2.2948985279662441E-2</v>
      </c>
      <c r="W68" t="s">
        <v>385</v>
      </c>
      <c r="X68">
        <v>2.2690000000000001</v>
      </c>
      <c r="Y68">
        <v>0.20780100000000001</v>
      </c>
      <c r="Z68">
        <v>0.41699999999999998</v>
      </c>
      <c r="AA68">
        <v>62163245720.369102</v>
      </c>
      <c r="AC68" s="14" t="s">
        <v>502</v>
      </c>
      <c r="AD68" s="14" t="s">
        <v>501</v>
      </c>
      <c r="AE68" s="14">
        <v>0.20799999999999999</v>
      </c>
      <c r="AF68" s="20">
        <v>120000000000</v>
      </c>
    </row>
    <row r="69" spans="1:32" x14ac:dyDescent="0.25">
      <c r="A69" t="s">
        <v>174</v>
      </c>
      <c r="B69">
        <v>69</v>
      </c>
      <c r="C69">
        <v>168.93421000000001</v>
      </c>
      <c r="E69" t="s">
        <v>175</v>
      </c>
      <c r="F69" t="s">
        <v>306</v>
      </c>
      <c r="G69" s="1">
        <v>9476.4</v>
      </c>
      <c r="H69" s="1">
        <v>2.5000000000000001E-2</v>
      </c>
      <c r="I69" s="1">
        <f t="shared" si="6"/>
        <v>8765670</v>
      </c>
      <c r="K69" t="s">
        <v>175</v>
      </c>
      <c r="L69" t="s">
        <v>176</v>
      </c>
      <c r="M69" s="1">
        <v>361400000000</v>
      </c>
      <c r="N69" s="1">
        <v>2.5000000000000001E-2</v>
      </c>
      <c r="O69" s="1">
        <f t="shared" si="5"/>
        <v>9035000000</v>
      </c>
      <c r="Q69" t="s">
        <v>709</v>
      </c>
      <c r="R69" t="s">
        <v>708</v>
      </c>
      <c r="S69" s="1">
        <v>351000000</v>
      </c>
      <c r="T69" s="1">
        <v>2.4799999999999999E-2</v>
      </c>
      <c r="U69" s="1">
        <f t="shared" si="1"/>
        <v>8704800</v>
      </c>
      <c r="V69" s="1">
        <f t="shared" si="2"/>
        <v>6.9926936862420731E-3</v>
      </c>
      <c r="W69" t="s">
        <v>386</v>
      </c>
      <c r="X69">
        <v>11111040</v>
      </c>
      <c r="Y69">
        <v>8.4254739999999995E-2</v>
      </c>
      <c r="Z69" s="1">
        <v>2.5000000000000001E-2</v>
      </c>
      <c r="AA69">
        <v>27848630.625534602</v>
      </c>
      <c r="AC69" s="14" t="s">
        <v>175</v>
      </c>
      <c r="AD69" s="14" t="s">
        <v>503</v>
      </c>
      <c r="AE69" s="14">
        <v>8.4000000000000005E-2</v>
      </c>
      <c r="AF69" s="20">
        <v>32000000</v>
      </c>
    </row>
    <row r="70" spans="1:32" x14ac:dyDescent="0.25">
      <c r="A70" t="s">
        <v>177</v>
      </c>
      <c r="B70">
        <v>70</v>
      </c>
      <c r="C70">
        <v>173.04</v>
      </c>
      <c r="E70" s="25" t="s">
        <v>428</v>
      </c>
      <c r="F70" s="18" t="s">
        <v>429</v>
      </c>
      <c r="G70" s="24">
        <v>2023900</v>
      </c>
      <c r="H70" s="24">
        <v>3.8800000000000001E-6</v>
      </c>
      <c r="I70" s="1">
        <f>G8/1000000*37000000000*H8</f>
        <v>165459419400</v>
      </c>
      <c r="K70" s="4" t="s">
        <v>178</v>
      </c>
      <c r="L70" t="s">
        <v>179</v>
      </c>
      <c r="M70" s="1">
        <v>2066000000</v>
      </c>
      <c r="N70" s="13">
        <v>0.13200000000000001</v>
      </c>
      <c r="O70" s="1">
        <f t="shared" si="5"/>
        <v>272712000</v>
      </c>
      <c r="Q70" t="s">
        <v>428</v>
      </c>
      <c r="R70" t="s">
        <v>429</v>
      </c>
      <c r="S70" s="1">
        <v>69500000000</v>
      </c>
      <c r="T70" s="1">
        <v>3.8800000000000001E-6</v>
      </c>
      <c r="U70" s="1">
        <f>S70*T70</f>
        <v>269660</v>
      </c>
      <c r="V70" s="1">
        <f t="shared" si="2"/>
        <v>613584.32744938065</v>
      </c>
      <c r="W70" s="4" t="s">
        <v>387</v>
      </c>
      <c r="X70">
        <v>6.41</v>
      </c>
      <c r="Y70">
        <v>0.1045</v>
      </c>
      <c r="Z70">
        <v>0.76500000000000001</v>
      </c>
      <c r="AA70">
        <v>5211059613.9316597</v>
      </c>
      <c r="AC70" s="21" t="s">
        <v>505</v>
      </c>
      <c r="AD70" s="14" t="s">
        <v>504</v>
      </c>
      <c r="AE70" s="14">
        <v>0.14699999999999999</v>
      </c>
      <c r="AF70" s="20">
        <v>2000000000</v>
      </c>
    </row>
    <row r="71" spans="1:32" x14ac:dyDescent="0.25">
      <c r="A71" t="s">
        <v>180</v>
      </c>
      <c r="B71">
        <v>71</v>
      </c>
      <c r="C71">
        <v>174.96700000000001</v>
      </c>
      <c r="E71" t="s">
        <v>307</v>
      </c>
      <c r="F71" t="s">
        <v>308</v>
      </c>
      <c r="G71" s="1">
        <v>1007400</v>
      </c>
      <c r="H71" s="1">
        <v>8.8999999999999996E-2</v>
      </c>
      <c r="I71" s="1">
        <f t="shared" si="6"/>
        <v>3317368200</v>
      </c>
      <c r="K71" s="4" t="s">
        <v>181</v>
      </c>
      <c r="L71" t="s">
        <v>182</v>
      </c>
      <c r="M71" s="1">
        <v>3467000000</v>
      </c>
      <c r="N71" s="12">
        <v>0.1041</v>
      </c>
      <c r="O71" s="1">
        <f t="shared" si="5"/>
        <v>360914700</v>
      </c>
      <c r="Q71" t="s">
        <v>711</v>
      </c>
      <c r="R71" t="s">
        <v>710</v>
      </c>
      <c r="S71" s="1">
        <v>37300000000</v>
      </c>
      <c r="T71" s="1">
        <v>8.8999999999999996E-2</v>
      </c>
      <c r="U71" s="1">
        <f t="shared" si="1"/>
        <v>3319700000</v>
      </c>
      <c r="V71" s="1">
        <f t="shared" si="2"/>
        <v>7.0241286863270778E-4</v>
      </c>
      <c r="W71" t="s">
        <v>388</v>
      </c>
      <c r="X71">
        <v>13190.4</v>
      </c>
      <c r="Y71">
        <v>8.8340000000000002E-2</v>
      </c>
      <c r="Z71" s="1">
        <v>8.8999999999999996E-2</v>
      </c>
      <c r="AA71">
        <v>12980368887.0574</v>
      </c>
      <c r="AC71" s="14" t="s">
        <v>307</v>
      </c>
      <c r="AD71" s="14" t="s">
        <v>506</v>
      </c>
      <c r="AE71" s="14">
        <v>8.7999999999999995E-2</v>
      </c>
      <c r="AF71" s="20">
        <v>52000000000</v>
      </c>
    </row>
    <row r="72" spans="1:32" x14ac:dyDescent="0.25">
      <c r="A72" t="s">
        <v>183</v>
      </c>
      <c r="B72">
        <v>72</v>
      </c>
      <c r="C72">
        <v>178.49</v>
      </c>
      <c r="E72" t="s">
        <v>309</v>
      </c>
      <c r="F72" t="s">
        <v>310</v>
      </c>
      <c r="G72" s="1">
        <v>5648000</v>
      </c>
      <c r="H72">
        <v>0.94</v>
      </c>
      <c r="I72" s="1">
        <f t="shared" si="6"/>
        <v>196437440000</v>
      </c>
      <c r="K72" s="4" t="s">
        <v>184</v>
      </c>
      <c r="L72" t="s">
        <v>185</v>
      </c>
      <c r="M72" s="1">
        <v>45350000</v>
      </c>
      <c r="N72" s="13">
        <v>0.80500000000000005</v>
      </c>
      <c r="O72" s="1">
        <f t="shared" si="5"/>
        <v>36506750</v>
      </c>
      <c r="Q72" t="s">
        <v>713</v>
      </c>
      <c r="R72" t="s">
        <v>712</v>
      </c>
      <c r="S72" s="1">
        <v>210000000000</v>
      </c>
      <c r="T72" s="46">
        <v>0.95299999999999996</v>
      </c>
      <c r="U72" s="1">
        <f t="shared" si="1"/>
        <v>200130000000</v>
      </c>
      <c r="V72" s="1">
        <f t="shared" si="2"/>
        <v>1.8450806975465948E-2</v>
      </c>
      <c r="W72" t="s">
        <v>389</v>
      </c>
      <c r="X72">
        <v>18.670000000000002</v>
      </c>
      <c r="Y72">
        <v>0.214335</v>
      </c>
      <c r="Z72">
        <v>0.94</v>
      </c>
      <c r="AA72">
        <v>754558280056.01904</v>
      </c>
      <c r="AC72" s="14" t="s">
        <v>508</v>
      </c>
      <c r="AD72" s="14" t="s">
        <v>507</v>
      </c>
      <c r="AE72" s="14">
        <v>0.217</v>
      </c>
      <c r="AF72" s="20">
        <v>2200000000000</v>
      </c>
    </row>
    <row r="73" spans="1:32" x14ac:dyDescent="0.25">
      <c r="A73" t="s">
        <v>186</v>
      </c>
      <c r="B73">
        <v>73</v>
      </c>
      <c r="C73">
        <v>180.9479</v>
      </c>
      <c r="E73" s="4" t="s">
        <v>311</v>
      </c>
      <c r="F73" t="s">
        <v>312</v>
      </c>
      <c r="G73" s="1">
        <v>4266.8999999999996</v>
      </c>
      <c r="H73" s="12">
        <v>0.49</v>
      </c>
      <c r="I73" s="1">
        <f t="shared" si="6"/>
        <v>77358897</v>
      </c>
      <c r="K73" t="s">
        <v>187</v>
      </c>
      <c r="L73" t="s">
        <v>188</v>
      </c>
      <c r="M73" s="1">
        <v>73670000</v>
      </c>
      <c r="N73" s="1">
        <v>0.41199999999999998</v>
      </c>
      <c r="O73" s="1">
        <f t="shared" si="5"/>
        <v>30352040</v>
      </c>
      <c r="Q73" t="s">
        <v>715</v>
      </c>
      <c r="R73" t="s">
        <v>714</v>
      </c>
      <c r="S73" s="1">
        <v>158000000</v>
      </c>
      <c r="T73" s="1">
        <v>0.48</v>
      </c>
      <c r="U73" s="1">
        <f t="shared" si="1"/>
        <v>75840000</v>
      </c>
      <c r="V73" s="1">
        <f t="shared" si="2"/>
        <v>2.0027650316455696E-2</v>
      </c>
      <c r="W73" t="s">
        <v>390</v>
      </c>
      <c r="X73">
        <v>9913536</v>
      </c>
      <c r="Y73">
        <v>6.7749699999999996E-2</v>
      </c>
      <c r="Z73" s="1">
        <v>0.41199999999999998</v>
      </c>
      <c r="AA73">
        <v>96770149.015737206</v>
      </c>
      <c r="AC73" s="21" t="s">
        <v>510</v>
      </c>
      <c r="AD73" s="14" t="s">
        <v>509</v>
      </c>
      <c r="AE73" s="14" t="s">
        <v>511</v>
      </c>
      <c r="AF73" s="20">
        <v>2400000000</v>
      </c>
    </row>
    <row r="74" spans="1:32" x14ac:dyDescent="0.25">
      <c r="A74" t="s">
        <v>189</v>
      </c>
      <c r="B74">
        <v>74</v>
      </c>
      <c r="C74">
        <v>183.84</v>
      </c>
      <c r="E74" t="s">
        <v>190</v>
      </c>
      <c r="F74" t="s">
        <v>313</v>
      </c>
      <c r="G74" s="1">
        <v>113040</v>
      </c>
      <c r="H74">
        <v>0.27300000000000002</v>
      </c>
      <c r="I74" s="1">
        <f t="shared" si="6"/>
        <v>1141817040</v>
      </c>
      <c r="K74" t="s">
        <v>190</v>
      </c>
      <c r="L74" t="s">
        <v>191</v>
      </c>
      <c r="M74" s="1">
        <v>4434000000</v>
      </c>
      <c r="N74">
        <v>0.27300000000000002</v>
      </c>
      <c r="O74" s="1">
        <f t="shared" si="5"/>
        <v>1210482000</v>
      </c>
      <c r="Q74" t="s">
        <v>717</v>
      </c>
      <c r="R74" t="s">
        <v>716</v>
      </c>
      <c r="S74" s="1">
        <v>4190000000</v>
      </c>
      <c r="T74" s="12">
        <v>0.33200000000000002</v>
      </c>
      <c r="U74" s="1">
        <f t="shared" si="1"/>
        <v>1391080000</v>
      </c>
      <c r="V74" s="1">
        <f t="shared" si="2"/>
        <v>0.1791866463467234</v>
      </c>
      <c r="W74" t="s">
        <v>391</v>
      </c>
      <c r="X74">
        <v>85712.4</v>
      </c>
      <c r="Y74">
        <v>0.68577399999999999</v>
      </c>
      <c r="Z74">
        <v>0.27300000000000002</v>
      </c>
      <c r="AA74">
        <v>3682589120.11128</v>
      </c>
      <c r="AC74" s="14" t="s">
        <v>190</v>
      </c>
      <c r="AD74" s="14" t="s">
        <v>512</v>
      </c>
      <c r="AE74" s="14">
        <v>0.48199999999999998</v>
      </c>
      <c r="AF74" s="20">
        <v>6700000000</v>
      </c>
    </row>
    <row r="75" spans="1:32" x14ac:dyDescent="0.25">
      <c r="A75" t="s">
        <v>192</v>
      </c>
      <c r="B75">
        <v>75</v>
      </c>
      <c r="C75">
        <v>186.20699999999999</v>
      </c>
      <c r="E75" s="1" t="s">
        <v>314</v>
      </c>
      <c r="F75" t="s">
        <v>315</v>
      </c>
      <c r="G75" s="1">
        <v>15335000</v>
      </c>
      <c r="H75" s="1">
        <v>0.216</v>
      </c>
      <c r="I75" s="1">
        <f t="shared" si="6"/>
        <v>122557320000</v>
      </c>
      <c r="K75" s="4" t="s">
        <v>193</v>
      </c>
      <c r="L75" t="s">
        <v>194</v>
      </c>
      <c r="M75" s="1">
        <v>26610000000</v>
      </c>
      <c r="N75" s="12">
        <v>0.15490000000000001</v>
      </c>
      <c r="O75" s="1">
        <f t="shared" si="5"/>
        <v>4121889000.0000005</v>
      </c>
      <c r="Q75" t="s">
        <v>719</v>
      </c>
      <c r="R75" t="s">
        <v>718</v>
      </c>
      <c r="S75" s="1">
        <v>564000000000</v>
      </c>
      <c r="T75" s="46">
        <v>0.223</v>
      </c>
      <c r="U75" s="1">
        <f t="shared" ref="U75:U85" si="7">S75*T75</f>
        <v>125772000000</v>
      </c>
      <c r="V75" s="1">
        <f t="shared" ref="V75:V85" si="8">ABS(I75-U75)/U75</f>
        <v>2.555958400915943E-2</v>
      </c>
      <c r="W75" t="s">
        <v>392</v>
      </c>
      <c r="X75">
        <v>1115.4000000000001</v>
      </c>
      <c r="Y75">
        <v>6.3582E-2</v>
      </c>
      <c r="Z75" s="1">
        <v>0.216</v>
      </c>
      <c r="AA75">
        <v>13487975177.6043</v>
      </c>
      <c r="AC75" s="21" t="s">
        <v>545</v>
      </c>
      <c r="AD75" s="14" t="s">
        <v>513</v>
      </c>
      <c r="AE75" s="14">
        <v>0.155</v>
      </c>
      <c r="AF75" s="20">
        <v>16000000000</v>
      </c>
    </row>
    <row r="76" spans="1:32" x14ac:dyDescent="0.25">
      <c r="A76" t="s">
        <v>195</v>
      </c>
      <c r="B76">
        <v>76</v>
      </c>
      <c r="C76">
        <v>190.23</v>
      </c>
      <c r="E76" s="4" t="s">
        <v>316</v>
      </c>
      <c r="F76" s="8" t="s">
        <v>435</v>
      </c>
      <c r="G76" s="1">
        <v>57974</v>
      </c>
      <c r="H76" s="12">
        <v>6.9999999999999999E-4</v>
      </c>
      <c r="I76" s="1">
        <f t="shared" si="6"/>
        <v>1501526.6</v>
      </c>
      <c r="K76" t="s">
        <v>196</v>
      </c>
      <c r="L76" t="s">
        <v>197</v>
      </c>
      <c r="M76" s="1">
        <v>397800000</v>
      </c>
      <c r="N76" s="1">
        <v>4.2700000000000002E-2</v>
      </c>
      <c r="O76" s="1">
        <f t="shared" si="5"/>
        <v>16986060</v>
      </c>
      <c r="Q76" t="s">
        <v>721</v>
      </c>
      <c r="R76" t="s">
        <v>720</v>
      </c>
      <c r="S76" s="1">
        <v>2130000000</v>
      </c>
      <c r="T76" s="51" t="s">
        <v>403</v>
      </c>
      <c r="U76" s="1" t="e">
        <f t="shared" si="7"/>
        <v>#VALUE!</v>
      </c>
      <c r="V76" s="1" t="e">
        <f t="shared" si="8"/>
        <v>#VALUE!</v>
      </c>
      <c r="W76" t="s">
        <v>393</v>
      </c>
      <c r="X76">
        <v>107388</v>
      </c>
      <c r="Y76">
        <v>0.13893800000000001</v>
      </c>
      <c r="Z76" s="1">
        <v>4.2700000000000002E-2</v>
      </c>
      <c r="AA76">
        <v>52716083.818462498</v>
      </c>
      <c r="AC76" s="21" t="s">
        <v>515</v>
      </c>
      <c r="AD76" s="14" t="s">
        <v>514</v>
      </c>
      <c r="AE76" s="14">
        <v>0.61</v>
      </c>
      <c r="AF76" s="20">
        <v>48000000</v>
      </c>
    </row>
    <row r="77" spans="1:32" x14ac:dyDescent="0.25">
      <c r="A77" t="s">
        <v>198</v>
      </c>
      <c r="B77">
        <v>77</v>
      </c>
      <c r="C77">
        <v>192.21700000000001</v>
      </c>
      <c r="E77" s="5" t="s">
        <v>317</v>
      </c>
      <c r="F77" t="s">
        <v>318</v>
      </c>
      <c r="G77" s="1">
        <v>42327000</v>
      </c>
      <c r="H77" s="12">
        <f>0.00034*0.99982</f>
        <v>3.3993880000000003E-4</v>
      </c>
      <c r="I77" s="1">
        <f t="shared" si="6"/>
        <v>532377814.74120003</v>
      </c>
      <c r="K77" t="s">
        <v>199</v>
      </c>
      <c r="L77" t="s">
        <v>200</v>
      </c>
      <c r="M77" s="1">
        <v>33330000000</v>
      </c>
      <c r="N77" s="1">
        <v>0.13100000000000001</v>
      </c>
      <c r="O77" s="1">
        <f t="shared" si="5"/>
        <v>4366230000</v>
      </c>
      <c r="Q77" t="s">
        <v>723</v>
      </c>
      <c r="R77" t="s">
        <v>722</v>
      </c>
      <c r="S77" s="1">
        <v>1520000000000</v>
      </c>
      <c r="T77" s="46">
        <v>3.5070000000000001E-4</v>
      </c>
      <c r="U77" s="1">
        <f t="shared" si="7"/>
        <v>533064000</v>
      </c>
      <c r="V77" s="1">
        <f t="shared" si="8"/>
        <v>1.2872474201971436E-3</v>
      </c>
      <c r="W77" t="s">
        <v>394</v>
      </c>
      <c r="X77">
        <v>69660</v>
      </c>
      <c r="Y77">
        <v>0.328455</v>
      </c>
      <c r="Z77" s="1">
        <v>0.13100000000000001</v>
      </c>
      <c r="AA77">
        <v>13107226497.606199</v>
      </c>
      <c r="AC77" s="14" t="s">
        <v>199</v>
      </c>
      <c r="AD77" s="14" t="s">
        <v>516</v>
      </c>
      <c r="AE77" s="14">
        <v>0.32800000000000001</v>
      </c>
      <c r="AF77" s="20">
        <v>41000000000</v>
      </c>
    </row>
    <row r="78" spans="1:32" x14ac:dyDescent="0.25">
      <c r="A78" t="s">
        <v>201</v>
      </c>
      <c r="B78">
        <v>78</v>
      </c>
      <c r="C78">
        <v>195.078</v>
      </c>
      <c r="E78" t="s">
        <v>319</v>
      </c>
      <c r="F78" t="s">
        <v>320</v>
      </c>
      <c r="G78" s="1">
        <v>69458</v>
      </c>
      <c r="H78" s="1">
        <v>0.15</v>
      </c>
      <c r="I78" s="1">
        <f t="shared" si="6"/>
        <v>385491900</v>
      </c>
      <c r="K78" t="s">
        <v>202</v>
      </c>
      <c r="L78" t="s">
        <v>203</v>
      </c>
      <c r="M78" s="1">
        <v>2592000000</v>
      </c>
      <c r="N78" s="1">
        <v>0.15</v>
      </c>
      <c r="O78" s="1">
        <f t="shared" si="5"/>
        <v>388800000</v>
      </c>
      <c r="Q78" t="s">
        <v>725</v>
      </c>
      <c r="R78" t="s">
        <v>724</v>
      </c>
      <c r="S78" s="1">
        <v>2560000000</v>
      </c>
      <c r="T78" s="12">
        <v>0.1174</v>
      </c>
      <c r="U78" s="1">
        <f t="shared" si="7"/>
        <v>300544000</v>
      </c>
      <c r="V78" s="1">
        <f t="shared" si="8"/>
        <v>0.28264713319846679</v>
      </c>
      <c r="W78" t="s">
        <v>395</v>
      </c>
      <c r="X78">
        <v>1848</v>
      </c>
      <c r="Y78">
        <v>0.54299299999999995</v>
      </c>
      <c r="Z78" s="1">
        <v>0.15</v>
      </c>
      <c r="AA78">
        <v>1209640786.7572</v>
      </c>
      <c r="AC78" s="14" t="s">
        <v>202</v>
      </c>
      <c r="AD78" s="14" t="s">
        <v>517</v>
      </c>
      <c r="AE78" s="14">
        <v>0.318</v>
      </c>
      <c r="AF78" s="20">
        <v>1200000000</v>
      </c>
    </row>
    <row r="79" spans="1:32" x14ac:dyDescent="0.25">
      <c r="A79" t="s">
        <v>204</v>
      </c>
      <c r="B79">
        <v>79</v>
      </c>
      <c r="C79">
        <v>196.96655000000001</v>
      </c>
      <c r="E79" t="s">
        <v>205</v>
      </c>
      <c r="F79" t="s">
        <v>284</v>
      </c>
      <c r="G79" s="1">
        <v>373420</v>
      </c>
      <c r="H79">
        <v>0.96</v>
      </c>
      <c r="I79" s="1">
        <f t="shared" si="6"/>
        <v>13263878399.999998</v>
      </c>
      <c r="K79" t="s">
        <v>205</v>
      </c>
      <c r="L79" t="s">
        <v>206</v>
      </c>
      <c r="M79" s="1">
        <v>13820000000</v>
      </c>
      <c r="N79">
        <v>0.96</v>
      </c>
      <c r="O79" s="1">
        <f t="shared" si="5"/>
        <v>13267200000</v>
      </c>
      <c r="Q79" t="s">
        <v>726</v>
      </c>
      <c r="R79" t="s">
        <v>678</v>
      </c>
      <c r="S79" s="1">
        <v>13800000000</v>
      </c>
      <c r="T79" s="1">
        <v>0.95620000000000005</v>
      </c>
      <c r="U79" s="1">
        <f t="shared" si="7"/>
        <v>13195560000</v>
      </c>
      <c r="V79" s="1">
        <f t="shared" si="8"/>
        <v>5.1773778452750847E-3</v>
      </c>
      <c r="W79" t="s">
        <v>396</v>
      </c>
      <c r="X79">
        <v>232816.89600000001</v>
      </c>
      <c r="Y79">
        <v>0.41180204999999998</v>
      </c>
      <c r="Z79">
        <v>0.96</v>
      </c>
      <c r="AA79">
        <v>40919908344.139801</v>
      </c>
      <c r="AC79" s="14" t="s">
        <v>205</v>
      </c>
      <c r="AD79" s="14" t="s">
        <v>518</v>
      </c>
      <c r="AE79" s="14">
        <v>0.41099999999999998</v>
      </c>
      <c r="AF79" s="20">
        <v>140000000000</v>
      </c>
    </row>
    <row r="80" spans="1:32" x14ac:dyDescent="0.25">
      <c r="A80" t="s">
        <v>207</v>
      </c>
      <c r="B80">
        <v>80</v>
      </c>
      <c r="C80">
        <v>200.59</v>
      </c>
      <c r="E80" t="s">
        <v>208</v>
      </c>
      <c r="F80" t="s">
        <v>321</v>
      </c>
      <c r="G80" s="1">
        <v>17034</v>
      </c>
      <c r="H80" s="1">
        <v>0.187</v>
      </c>
      <c r="I80" s="1">
        <f t="shared" si="6"/>
        <v>117858246</v>
      </c>
      <c r="K80" t="s">
        <v>208</v>
      </c>
      <c r="L80" t="s">
        <v>209</v>
      </c>
      <c r="M80" s="1">
        <v>855500000</v>
      </c>
      <c r="N80" s="1">
        <v>0.187</v>
      </c>
      <c r="O80" s="1">
        <f t="shared" si="5"/>
        <v>159978500</v>
      </c>
      <c r="Q80" t="s">
        <v>728</v>
      </c>
      <c r="R80" t="s">
        <v>727</v>
      </c>
      <c r="S80" s="1">
        <v>648000000</v>
      </c>
      <c r="T80" s="49" t="s">
        <v>403</v>
      </c>
      <c r="U80" s="1" t="e">
        <f t="shared" si="7"/>
        <v>#VALUE!</v>
      </c>
      <c r="V80" s="1" t="e">
        <f t="shared" si="8"/>
        <v>#VALUE!</v>
      </c>
      <c r="W80" t="s">
        <v>397</v>
      </c>
      <c r="X80">
        <v>233748</v>
      </c>
      <c r="Y80">
        <v>7.7351000000000003E-2</v>
      </c>
      <c r="Z80" s="1">
        <v>0.187</v>
      </c>
      <c r="AA80">
        <v>373488396.75099802</v>
      </c>
      <c r="AC80" s="21" t="s">
        <v>520</v>
      </c>
      <c r="AD80" s="14" t="s">
        <v>519</v>
      </c>
      <c r="AE80" s="14">
        <v>0.157</v>
      </c>
      <c r="AF80" s="20">
        <v>900000000</v>
      </c>
    </row>
    <row r="81" spans="1:32" x14ac:dyDescent="0.25">
      <c r="A81" t="s">
        <v>210</v>
      </c>
      <c r="B81">
        <v>81</v>
      </c>
      <c r="C81">
        <v>204.38329999999999</v>
      </c>
      <c r="E81" t="s">
        <v>211</v>
      </c>
      <c r="F81" t="s">
        <v>322</v>
      </c>
      <c r="G81" s="1">
        <v>24070</v>
      </c>
      <c r="H81" s="1">
        <v>5.0000000000000002E-5</v>
      </c>
      <c r="I81" s="1">
        <f t="shared" si="6"/>
        <v>44529.5</v>
      </c>
      <c r="K81" t="s">
        <v>211</v>
      </c>
      <c r="L81" t="s">
        <v>212</v>
      </c>
      <c r="M81" s="1">
        <v>928900000</v>
      </c>
      <c r="N81" s="1">
        <v>5.0000000000000002E-5</v>
      </c>
      <c r="O81" s="1">
        <f t="shared" si="5"/>
        <v>46445</v>
      </c>
      <c r="Q81" t="s">
        <v>730</v>
      </c>
      <c r="R81" t="s">
        <v>729</v>
      </c>
      <c r="S81" s="1">
        <v>890000000</v>
      </c>
      <c r="T81" s="1">
        <v>5.0000000000000002E-5</v>
      </c>
      <c r="U81" s="1">
        <f t="shared" si="7"/>
        <v>44500</v>
      </c>
      <c r="V81" s="1">
        <f t="shared" si="8"/>
        <v>6.6292134831460678E-4</v>
      </c>
      <c r="W81" t="s">
        <v>398</v>
      </c>
      <c r="X81">
        <v>252.12</v>
      </c>
      <c r="Y81">
        <v>0.80310000000000004</v>
      </c>
      <c r="Z81" s="1">
        <v>5.0000000000000002E-5</v>
      </c>
      <c r="AA81">
        <v>180652.12395284799</v>
      </c>
    </row>
    <row r="82" spans="1:32" x14ac:dyDescent="0.25">
      <c r="A82" t="s">
        <v>213</v>
      </c>
      <c r="B82">
        <v>82</v>
      </c>
      <c r="C82">
        <v>207.2</v>
      </c>
      <c r="E82" t="s">
        <v>214</v>
      </c>
      <c r="F82" t="s">
        <v>323</v>
      </c>
      <c r="G82" s="1">
        <v>16238</v>
      </c>
      <c r="I82" s="1">
        <f t="shared" si="6"/>
        <v>0</v>
      </c>
      <c r="K82" t="s">
        <v>214</v>
      </c>
      <c r="L82" t="s">
        <v>215</v>
      </c>
      <c r="M82" s="1">
        <v>289100</v>
      </c>
      <c r="O82" s="1"/>
      <c r="Q82" t="s">
        <v>732</v>
      </c>
      <c r="R82" t="s">
        <v>731</v>
      </c>
      <c r="S82" s="1">
        <v>602000000</v>
      </c>
      <c r="T82" s="49" t="s">
        <v>403</v>
      </c>
      <c r="U82" s="1" t="e">
        <f t="shared" si="7"/>
        <v>#VALUE!</v>
      </c>
      <c r="V82" s="1" t="e">
        <f t="shared" si="8"/>
        <v>#VALUE!</v>
      </c>
      <c r="AC82" s="21" t="s">
        <v>522</v>
      </c>
      <c r="AD82" s="14" t="s">
        <v>521</v>
      </c>
      <c r="AE82" s="14">
        <v>0.56999999999999995</v>
      </c>
      <c r="AF82" s="20">
        <v>6000000</v>
      </c>
    </row>
    <row r="83" spans="1:32" x14ac:dyDescent="0.25">
      <c r="A83" t="s">
        <v>216</v>
      </c>
      <c r="B83">
        <v>83</v>
      </c>
      <c r="C83">
        <v>208.98038</v>
      </c>
      <c r="E83" t="s">
        <v>324</v>
      </c>
      <c r="F83" t="s">
        <v>325</v>
      </c>
      <c r="G83" s="1">
        <v>26.951000000000001</v>
      </c>
      <c r="H83" s="12" t="s">
        <v>403</v>
      </c>
      <c r="I83" s="1"/>
      <c r="K83" t="s">
        <v>217</v>
      </c>
      <c r="L83" t="s">
        <v>218</v>
      </c>
      <c r="M83" s="1">
        <v>2407000</v>
      </c>
      <c r="N83" s="12" t="s">
        <v>529</v>
      </c>
      <c r="O83" s="1"/>
      <c r="Q83" t="s">
        <v>734</v>
      </c>
      <c r="R83" t="s">
        <v>733</v>
      </c>
      <c r="S83" s="1">
        <v>997000</v>
      </c>
      <c r="T83" s="49" t="s">
        <v>403</v>
      </c>
      <c r="U83" s="1" t="e">
        <f t="shared" si="7"/>
        <v>#VALUE!</v>
      </c>
      <c r="V83" s="1" t="e">
        <f t="shared" si="8"/>
        <v>#VALUE!</v>
      </c>
      <c r="W83" s="4" t="s">
        <v>399</v>
      </c>
      <c r="X83">
        <v>95933055283200</v>
      </c>
      <c r="Y83">
        <v>0.26583200000000001</v>
      </c>
      <c r="Z83" s="1">
        <v>0.5</v>
      </c>
      <c r="AA83">
        <v>2.4191556712551401E-3</v>
      </c>
    </row>
    <row r="84" spans="1:32" x14ac:dyDescent="0.25">
      <c r="A84" t="s">
        <v>219</v>
      </c>
      <c r="B84">
        <v>90</v>
      </c>
      <c r="C84">
        <v>232.03809999999999</v>
      </c>
      <c r="E84" t="s">
        <v>430</v>
      </c>
      <c r="H84" s="1">
        <v>2.7E-2</v>
      </c>
      <c r="I84" s="1">
        <f>G84/1000000*37000000000*H84</f>
        <v>0</v>
      </c>
      <c r="K84" t="s">
        <v>220</v>
      </c>
      <c r="L84" t="s">
        <v>221</v>
      </c>
      <c r="M84" s="1">
        <v>69360000000</v>
      </c>
      <c r="N84" s="1">
        <v>2.7E-2</v>
      </c>
      <c r="O84" s="1">
        <f>M84*N84</f>
        <v>1872720000</v>
      </c>
      <c r="Q84" s="13" t="s">
        <v>403</v>
      </c>
      <c r="R84" s="13"/>
      <c r="S84" s="13"/>
      <c r="T84" s="12"/>
      <c r="U84" s="1">
        <f t="shared" si="7"/>
        <v>0</v>
      </c>
      <c r="V84" s="1" t="e">
        <f t="shared" si="8"/>
        <v>#DIV/0!</v>
      </c>
      <c r="W84" t="s">
        <v>400</v>
      </c>
      <c r="X84">
        <v>1309.8</v>
      </c>
      <c r="Y84">
        <v>8.6476999999999998E-2</v>
      </c>
      <c r="Z84" s="1">
        <v>2.7E-2</v>
      </c>
      <c r="AA84">
        <v>5897449960.8237696</v>
      </c>
    </row>
    <row r="85" spans="1:32" x14ac:dyDescent="0.25">
      <c r="A85" t="s">
        <v>222</v>
      </c>
      <c r="B85">
        <v>92</v>
      </c>
      <c r="C85">
        <v>238.02891</v>
      </c>
      <c r="E85" t="s">
        <v>430</v>
      </c>
      <c r="H85">
        <v>0.48</v>
      </c>
      <c r="I85" s="1">
        <f>G85/1000000*37000000000*H85</f>
        <v>0</v>
      </c>
      <c r="K85" t="s">
        <v>406</v>
      </c>
      <c r="L85" t="s">
        <v>407</v>
      </c>
      <c r="M85" s="1">
        <v>24010000000</v>
      </c>
      <c r="N85">
        <v>0.48</v>
      </c>
      <c r="O85" s="1">
        <f>M85*N85</f>
        <v>11524800000</v>
      </c>
      <c r="Q85" s="13" t="s">
        <v>403</v>
      </c>
      <c r="R85" s="13"/>
      <c r="S85" s="13"/>
      <c r="T85" s="12"/>
      <c r="U85" s="1">
        <f t="shared" si="7"/>
        <v>0</v>
      </c>
      <c r="V85" s="1" t="e">
        <f t="shared" si="8"/>
        <v>#DIV/0!</v>
      </c>
      <c r="W85" t="s">
        <v>401</v>
      </c>
      <c r="X85">
        <v>1407</v>
      </c>
      <c r="Y85">
        <v>7.4663999999999994E-2</v>
      </c>
      <c r="Z85">
        <v>0.48</v>
      </c>
      <c r="AA85">
        <v>35763317831.501602</v>
      </c>
    </row>
  </sheetData>
  <phoneticPr fontId="18" type="noConversion"/>
  <conditionalFormatting sqref="V10:V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3" r:id="rId1" xr:uid="{08D4AC46-BB46-4859-B631-4043224F8795}"/>
    <hyperlink ref="K3" r:id="rId2" xr:uid="{A7517F8A-2B7B-4E37-BE20-6AFA39231E2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32AB-CB9F-47AD-BB52-A50DAE889965}">
  <dimension ref="A1:H75"/>
  <sheetViews>
    <sheetView zoomScaleNormal="100" workbookViewId="0">
      <pane xSplit="1" ySplit="2" topLeftCell="B51" activePane="bottomRight" state="frozen"/>
      <selection pane="topRight" activeCell="E1" sqref="E1"/>
      <selection pane="bottomLeft" activeCell="A10" sqref="A10"/>
      <selection pane="bottomRight" activeCell="D75" sqref="D75"/>
    </sheetView>
  </sheetViews>
  <sheetFormatPr defaultRowHeight="13.8" x14ac:dyDescent="0.25"/>
  <cols>
    <col min="4" max="4" width="10.109375" customWidth="1"/>
    <col min="8" max="8" width="9" bestFit="1" customWidth="1"/>
  </cols>
  <sheetData>
    <row r="1" spans="1:8" s="2" customFormat="1" x14ac:dyDescent="0.25">
      <c r="A1" s="2" t="s">
        <v>527</v>
      </c>
    </row>
    <row r="2" spans="1:8" s="2" customFormat="1" x14ac:dyDescent="0.25">
      <c r="A2" s="2" t="s">
        <v>0</v>
      </c>
      <c r="B2" s="2" t="s">
        <v>523</v>
      </c>
      <c r="C2" s="2" t="s">
        <v>326</v>
      </c>
      <c r="D2" s="2" t="s">
        <v>613</v>
      </c>
      <c r="E2" s="2" t="s">
        <v>612</v>
      </c>
      <c r="F2" s="2" t="s">
        <v>737</v>
      </c>
      <c r="H2" s="2" t="s">
        <v>1</v>
      </c>
    </row>
    <row r="3" spans="1:8" x14ac:dyDescent="0.25">
      <c r="A3" t="s">
        <v>11</v>
      </c>
      <c r="B3" s="52" t="s">
        <v>328</v>
      </c>
      <c r="C3" s="18" t="s">
        <v>328</v>
      </c>
      <c r="D3" s="18" t="s">
        <v>328</v>
      </c>
      <c r="E3" s="18" t="s">
        <v>328</v>
      </c>
      <c r="F3" s="18" t="s">
        <v>328</v>
      </c>
      <c r="H3">
        <v>8</v>
      </c>
    </row>
    <row r="4" spans="1:8" x14ac:dyDescent="0.25">
      <c r="A4" t="s">
        <v>14</v>
      </c>
      <c r="B4" s="52" t="s">
        <v>329</v>
      </c>
      <c r="C4" s="18" t="s">
        <v>329</v>
      </c>
      <c r="D4" s="18" t="s">
        <v>329</v>
      </c>
      <c r="E4" s="18"/>
      <c r="F4" s="18" t="s">
        <v>329</v>
      </c>
      <c r="H4">
        <v>9</v>
      </c>
    </row>
    <row r="5" spans="1:8" x14ac:dyDescent="0.25">
      <c r="A5" t="s">
        <v>15</v>
      </c>
      <c r="B5" s="18"/>
      <c r="C5" s="18" t="s">
        <v>330</v>
      </c>
      <c r="D5" s="18" t="s">
        <v>330</v>
      </c>
      <c r="E5" s="18"/>
      <c r="F5" s="18" t="s">
        <v>330</v>
      </c>
      <c r="H5">
        <v>10</v>
      </c>
    </row>
    <row r="6" spans="1:8" x14ac:dyDescent="0.25">
      <c r="A6" t="s">
        <v>16</v>
      </c>
      <c r="B6" s="52" t="s">
        <v>331</v>
      </c>
      <c r="C6" s="18" t="s">
        <v>331</v>
      </c>
      <c r="D6" s="18" t="s">
        <v>331</v>
      </c>
      <c r="E6" s="18" t="s">
        <v>331</v>
      </c>
      <c r="F6" s="18" t="s">
        <v>331</v>
      </c>
      <c r="H6">
        <v>11</v>
      </c>
    </row>
    <row r="7" spans="1:8" x14ac:dyDescent="0.25">
      <c r="A7" t="s">
        <v>19</v>
      </c>
      <c r="B7" s="52" t="s">
        <v>332</v>
      </c>
      <c r="C7" s="18" t="s">
        <v>332</v>
      </c>
      <c r="D7" s="18" t="s">
        <v>332</v>
      </c>
      <c r="E7" s="18"/>
      <c r="F7" s="18" t="s">
        <v>332</v>
      </c>
      <c r="H7">
        <v>12</v>
      </c>
    </row>
    <row r="8" spans="1:8" x14ac:dyDescent="0.25">
      <c r="A8" t="s">
        <v>20</v>
      </c>
      <c r="B8" s="52" t="s">
        <v>333</v>
      </c>
      <c r="C8" s="18" t="s">
        <v>333</v>
      </c>
      <c r="D8" s="18" t="s">
        <v>333</v>
      </c>
      <c r="E8" s="18" t="s">
        <v>333</v>
      </c>
      <c r="F8" s="18" t="s">
        <v>333</v>
      </c>
      <c r="H8">
        <v>13</v>
      </c>
    </row>
    <row r="9" spans="1:8" x14ac:dyDescent="0.25">
      <c r="A9" t="s">
        <v>23</v>
      </c>
      <c r="B9" s="52" t="s">
        <v>334</v>
      </c>
      <c r="C9" s="18" t="s">
        <v>334</v>
      </c>
      <c r="D9" s="18" t="s">
        <v>334</v>
      </c>
      <c r="E9" s="18" t="s">
        <v>334</v>
      </c>
      <c r="F9" s="18" t="s">
        <v>334</v>
      </c>
      <c r="H9">
        <v>14</v>
      </c>
    </row>
    <row r="10" spans="1:8" x14ac:dyDescent="0.25">
      <c r="A10" t="s">
        <v>26</v>
      </c>
      <c r="B10" s="18"/>
      <c r="C10" s="18"/>
      <c r="D10" s="18" t="s">
        <v>548</v>
      </c>
      <c r="E10" s="18" t="s">
        <v>548</v>
      </c>
      <c r="F10" s="18" t="s">
        <v>548</v>
      </c>
      <c r="H10">
        <v>15</v>
      </c>
    </row>
    <row r="11" spans="1:8" x14ac:dyDescent="0.25">
      <c r="A11" t="s">
        <v>29</v>
      </c>
      <c r="B11" s="52" t="s">
        <v>335</v>
      </c>
      <c r="C11" s="18" t="s">
        <v>335</v>
      </c>
      <c r="D11" s="18" t="s">
        <v>335</v>
      </c>
      <c r="E11" s="25" t="s">
        <v>549</v>
      </c>
      <c r="F11" s="18" t="s">
        <v>549</v>
      </c>
      <c r="H11">
        <v>16</v>
      </c>
    </row>
    <row r="12" spans="1:8" x14ac:dyDescent="0.25">
      <c r="A12" t="s">
        <v>32</v>
      </c>
      <c r="B12" s="52" t="s">
        <v>336</v>
      </c>
      <c r="C12" s="18" t="s">
        <v>336</v>
      </c>
      <c r="D12" s="18" t="s">
        <v>336</v>
      </c>
      <c r="E12" s="18" t="s">
        <v>336</v>
      </c>
      <c r="F12" s="18" t="s">
        <v>336</v>
      </c>
      <c r="H12">
        <v>17</v>
      </c>
    </row>
    <row r="13" spans="1:8" x14ac:dyDescent="0.25">
      <c r="A13" t="s">
        <v>35</v>
      </c>
      <c r="B13" s="52" t="s">
        <v>337</v>
      </c>
      <c r="C13" s="18" t="s">
        <v>337</v>
      </c>
      <c r="D13" s="18" t="s">
        <v>337</v>
      </c>
      <c r="E13" s="18" t="s">
        <v>337</v>
      </c>
      <c r="F13" s="18" t="s">
        <v>337</v>
      </c>
      <c r="H13">
        <v>18</v>
      </c>
    </row>
    <row r="14" spans="1:8" x14ac:dyDescent="0.25">
      <c r="A14" t="s">
        <v>38</v>
      </c>
      <c r="B14" s="52" t="s">
        <v>338</v>
      </c>
      <c r="C14" s="18" t="s">
        <v>338</v>
      </c>
      <c r="D14" s="18" t="s">
        <v>338</v>
      </c>
      <c r="E14" s="18" t="s">
        <v>338</v>
      </c>
      <c r="F14" s="18" t="s">
        <v>338</v>
      </c>
      <c r="H14">
        <v>19</v>
      </c>
    </row>
    <row r="15" spans="1:8" x14ac:dyDescent="0.25">
      <c r="A15" t="s">
        <v>41</v>
      </c>
      <c r="B15" s="52" t="s">
        <v>339</v>
      </c>
      <c r="C15" s="18" t="s">
        <v>339</v>
      </c>
      <c r="D15" s="18" t="s">
        <v>339</v>
      </c>
      <c r="E15" s="18" t="s">
        <v>611</v>
      </c>
      <c r="F15" s="18" t="s">
        <v>738</v>
      </c>
      <c r="H15">
        <v>20</v>
      </c>
    </row>
    <row r="16" spans="1:8" x14ac:dyDescent="0.25">
      <c r="A16" t="s">
        <v>44</v>
      </c>
      <c r="B16" s="52" t="s">
        <v>340</v>
      </c>
      <c r="C16" s="18" t="s">
        <v>340</v>
      </c>
      <c r="D16" s="18" t="s">
        <v>591</v>
      </c>
      <c r="E16" s="25" t="s">
        <v>550</v>
      </c>
      <c r="F16" s="18" t="s">
        <v>340</v>
      </c>
      <c r="H16">
        <v>21</v>
      </c>
    </row>
    <row r="17" spans="1:8" x14ac:dyDescent="0.25">
      <c r="A17" t="s">
        <v>47</v>
      </c>
      <c r="B17" s="52" t="s">
        <v>341</v>
      </c>
      <c r="C17" s="18" t="s">
        <v>341</v>
      </c>
      <c r="D17" s="18" t="s">
        <v>341</v>
      </c>
      <c r="E17" s="17"/>
      <c r="F17" s="18" t="s">
        <v>341</v>
      </c>
      <c r="H17">
        <v>22</v>
      </c>
    </row>
    <row r="18" spans="1:8" x14ac:dyDescent="0.25">
      <c r="A18" t="s">
        <v>48</v>
      </c>
      <c r="B18" s="52" t="s">
        <v>342</v>
      </c>
      <c r="C18" s="18" t="s">
        <v>342</v>
      </c>
      <c r="D18" s="24" t="s">
        <v>342</v>
      </c>
      <c r="E18" s="17"/>
      <c r="F18" s="18" t="s">
        <v>342</v>
      </c>
      <c r="H18">
        <v>23</v>
      </c>
    </row>
    <row r="19" spans="1:8" x14ac:dyDescent="0.25">
      <c r="A19" t="s">
        <v>49</v>
      </c>
      <c r="B19" s="52" t="s">
        <v>343</v>
      </c>
      <c r="C19" s="18" t="s">
        <v>343</v>
      </c>
      <c r="D19" s="25" t="s">
        <v>551</v>
      </c>
      <c r="E19" s="18" t="s">
        <v>343</v>
      </c>
      <c r="F19" s="18" t="s">
        <v>551</v>
      </c>
      <c r="H19">
        <v>24</v>
      </c>
    </row>
    <row r="20" spans="1:8" x14ac:dyDescent="0.25">
      <c r="A20" t="s">
        <v>52</v>
      </c>
      <c r="B20" s="52" t="s">
        <v>344</v>
      </c>
      <c r="C20" s="18" t="s">
        <v>344</v>
      </c>
      <c r="D20" s="24" t="s">
        <v>344</v>
      </c>
      <c r="E20" s="18" t="s">
        <v>344</v>
      </c>
      <c r="F20" s="18" t="s">
        <v>344</v>
      </c>
      <c r="H20">
        <v>25</v>
      </c>
    </row>
    <row r="21" spans="1:8" x14ac:dyDescent="0.25">
      <c r="A21" t="s">
        <v>55</v>
      </c>
      <c r="B21" s="52" t="s">
        <v>345</v>
      </c>
      <c r="C21" s="25" t="s">
        <v>345</v>
      </c>
      <c r="D21" s="18" t="s">
        <v>552</v>
      </c>
      <c r="E21" s="18" t="s">
        <v>552</v>
      </c>
      <c r="F21" s="18" t="s">
        <v>552</v>
      </c>
      <c r="H21">
        <v>26</v>
      </c>
    </row>
    <row r="22" spans="1:8" x14ac:dyDescent="0.25">
      <c r="A22" t="s">
        <v>58</v>
      </c>
      <c r="B22" s="52" t="s">
        <v>346</v>
      </c>
      <c r="C22" s="18" t="s">
        <v>346</v>
      </c>
      <c r="D22" s="24" t="s">
        <v>592</v>
      </c>
      <c r="E22" s="25" t="s">
        <v>553</v>
      </c>
      <c r="F22" s="18" t="s">
        <v>346</v>
      </c>
      <c r="H22">
        <v>27</v>
      </c>
    </row>
    <row r="23" spans="1:8" x14ac:dyDescent="0.25">
      <c r="A23" t="s">
        <v>61</v>
      </c>
      <c r="B23" s="52" t="s">
        <v>347</v>
      </c>
      <c r="C23" s="18" t="s">
        <v>347</v>
      </c>
      <c r="D23" s="18" t="s">
        <v>347</v>
      </c>
      <c r="E23" s="18" t="s">
        <v>347</v>
      </c>
      <c r="F23" s="18" t="s">
        <v>347</v>
      </c>
      <c r="H23">
        <v>28</v>
      </c>
    </row>
    <row r="24" spans="1:8" x14ac:dyDescent="0.25">
      <c r="A24" t="s">
        <v>64</v>
      </c>
      <c r="B24" s="53" t="s">
        <v>554</v>
      </c>
      <c r="C24" s="18" t="s">
        <v>348</v>
      </c>
      <c r="D24" s="18" t="s">
        <v>348</v>
      </c>
      <c r="E24" s="18" t="s">
        <v>348</v>
      </c>
      <c r="F24" s="18" t="s">
        <v>348</v>
      </c>
      <c r="H24">
        <v>29</v>
      </c>
    </row>
    <row r="25" spans="1:8" x14ac:dyDescent="0.25">
      <c r="A25" t="s">
        <v>67</v>
      </c>
      <c r="B25" s="54" t="s">
        <v>349</v>
      </c>
      <c r="C25" s="55" t="s">
        <v>349</v>
      </c>
      <c r="D25" s="18" t="s">
        <v>555</v>
      </c>
      <c r="E25" s="18" t="s">
        <v>555</v>
      </c>
      <c r="F25" s="18" t="s">
        <v>555</v>
      </c>
      <c r="H25">
        <v>30</v>
      </c>
    </row>
    <row r="26" spans="1:8" x14ac:dyDescent="0.25">
      <c r="A26" t="s">
        <v>70</v>
      </c>
      <c r="B26" s="54" t="s">
        <v>350</v>
      </c>
      <c r="C26" s="55" t="s">
        <v>350</v>
      </c>
      <c r="D26" s="18" t="s">
        <v>556</v>
      </c>
      <c r="E26" s="18" t="s">
        <v>556</v>
      </c>
      <c r="F26" s="18" t="s">
        <v>556</v>
      </c>
      <c r="H26">
        <v>31</v>
      </c>
    </row>
    <row r="27" spans="1:8" x14ac:dyDescent="0.25">
      <c r="A27" t="s">
        <v>73</v>
      </c>
      <c r="B27" s="54" t="s">
        <v>351</v>
      </c>
      <c r="C27" s="55" t="s">
        <v>351</v>
      </c>
      <c r="D27" s="18" t="s">
        <v>557</v>
      </c>
      <c r="E27" s="18" t="s">
        <v>557</v>
      </c>
      <c r="F27" s="18" t="s">
        <v>557</v>
      </c>
      <c r="H27">
        <v>32</v>
      </c>
    </row>
    <row r="28" spans="1:8" x14ac:dyDescent="0.25">
      <c r="A28" t="s">
        <v>76</v>
      </c>
      <c r="B28" s="52" t="s">
        <v>352</v>
      </c>
      <c r="C28" s="18" t="s">
        <v>352</v>
      </c>
      <c r="D28" s="18" t="s">
        <v>352</v>
      </c>
      <c r="E28" s="18" t="s">
        <v>352</v>
      </c>
      <c r="F28" s="18" t="s">
        <v>352</v>
      </c>
      <c r="H28">
        <v>33</v>
      </c>
    </row>
    <row r="29" spans="1:8" x14ac:dyDescent="0.25">
      <c r="A29" t="s">
        <v>79</v>
      </c>
      <c r="B29" s="52" t="s">
        <v>353</v>
      </c>
      <c r="C29" s="18" t="s">
        <v>353</v>
      </c>
      <c r="D29" s="18" t="s">
        <v>353</v>
      </c>
      <c r="E29" s="25" t="s">
        <v>558</v>
      </c>
      <c r="F29" s="18" t="s">
        <v>353</v>
      </c>
      <c r="H29">
        <v>34</v>
      </c>
    </row>
    <row r="30" spans="1:8" x14ac:dyDescent="0.25">
      <c r="A30" t="s">
        <v>82</v>
      </c>
      <c r="B30" s="52" t="s">
        <v>354</v>
      </c>
      <c r="C30" s="18" t="s">
        <v>354</v>
      </c>
      <c r="D30" s="24" t="s">
        <v>354</v>
      </c>
      <c r="E30" s="18" t="s">
        <v>354</v>
      </c>
      <c r="F30" s="18" t="s">
        <v>354</v>
      </c>
      <c r="H30">
        <v>35</v>
      </c>
    </row>
    <row r="31" spans="1:8" x14ac:dyDescent="0.25">
      <c r="A31" t="s">
        <v>85</v>
      </c>
      <c r="B31" s="18"/>
      <c r="C31" s="26" t="s">
        <v>355</v>
      </c>
      <c r="D31" s="26" t="s">
        <v>559</v>
      </c>
      <c r="E31" s="26" t="s">
        <v>560</v>
      </c>
      <c r="F31" s="18" t="s">
        <v>559</v>
      </c>
      <c r="H31">
        <v>36</v>
      </c>
    </row>
    <row r="32" spans="1:8" x14ac:dyDescent="0.25">
      <c r="A32" t="s">
        <v>88</v>
      </c>
      <c r="B32" s="52" t="s">
        <v>356</v>
      </c>
      <c r="C32" s="18" t="s">
        <v>356</v>
      </c>
      <c r="D32" s="18" t="s">
        <v>356</v>
      </c>
      <c r="E32" s="25" t="s">
        <v>561</v>
      </c>
      <c r="F32" s="18" t="s">
        <v>356</v>
      </c>
      <c r="H32">
        <v>37</v>
      </c>
    </row>
    <row r="33" spans="1:8" x14ac:dyDescent="0.25">
      <c r="A33" t="s">
        <v>91</v>
      </c>
      <c r="B33" s="52" t="s">
        <v>357</v>
      </c>
      <c r="C33" s="18" t="s">
        <v>357</v>
      </c>
      <c r="D33" s="18" t="s">
        <v>357</v>
      </c>
      <c r="E33" s="25" t="s">
        <v>562</v>
      </c>
      <c r="F33" s="18" t="s">
        <v>357</v>
      </c>
      <c r="H33">
        <v>38</v>
      </c>
    </row>
    <row r="34" spans="1:8" x14ac:dyDescent="0.25">
      <c r="A34" t="s">
        <v>94</v>
      </c>
      <c r="B34" s="52" t="s">
        <v>358</v>
      </c>
      <c r="C34" s="25" t="s">
        <v>358</v>
      </c>
      <c r="D34" s="18" t="s">
        <v>563</v>
      </c>
      <c r="E34" s="18" t="s">
        <v>563</v>
      </c>
      <c r="F34" s="18" t="s">
        <v>563</v>
      </c>
      <c r="H34">
        <v>39</v>
      </c>
    </row>
    <row r="35" spans="1:8" x14ac:dyDescent="0.25">
      <c r="A35" t="s">
        <v>97</v>
      </c>
      <c r="B35" s="52" t="s">
        <v>564</v>
      </c>
      <c r="C35" s="18" t="s">
        <v>359</v>
      </c>
      <c r="D35" s="18" t="s">
        <v>590</v>
      </c>
      <c r="E35" s="18" t="s">
        <v>359</v>
      </c>
      <c r="F35" s="18" t="s">
        <v>739</v>
      </c>
      <c r="H35">
        <v>40</v>
      </c>
    </row>
    <row r="36" spans="1:8" x14ac:dyDescent="0.25">
      <c r="A36" t="s">
        <v>100</v>
      </c>
      <c r="B36" s="54" t="s">
        <v>565</v>
      </c>
      <c r="C36" s="18" t="s">
        <v>360</v>
      </c>
      <c r="D36" s="18" t="s">
        <v>593</v>
      </c>
      <c r="E36" s="55" t="s">
        <v>565</v>
      </c>
      <c r="F36" s="18" t="s">
        <v>360</v>
      </c>
      <c r="H36">
        <v>41</v>
      </c>
    </row>
    <row r="37" spans="1:8" x14ac:dyDescent="0.25">
      <c r="A37" t="s">
        <v>103</v>
      </c>
      <c r="B37" s="52" t="s">
        <v>361</v>
      </c>
      <c r="C37" s="18" t="s">
        <v>361</v>
      </c>
      <c r="D37" s="18" t="s">
        <v>594</v>
      </c>
      <c r="E37" s="18" t="s">
        <v>361</v>
      </c>
      <c r="F37" s="18" t="s">
        <v>745</v>
      </c>
      <c r="H37">
        <v>42</v>
      </c>
    </row>
    <row r="38" spans="1:8" x14ac:dyDescent="0.25">
      <c r="A38" t="s">
        <v>106</v>
      </c>
      <c r="B38" s="52" t="s">
        <v>362</v>
      </c>
      <c r="C38" s="18" t="s">
        <v>362</v>
      </c>
      <c r="D38" s="18" t="s">
        <v>595</v>
      </c>
      <c r="E38" s="18" t="s">
        <v>362</v>
      </c>
      <c r="F38" s="18" t="s">
        <v>746</v>
      </c>
      <c r="H38">
        <v>44</v>
      </c>
    </row>
    <row r="39" spans="1:8" x14ac:dyDescent="0.25">
      <c r="A39" t="s">
        <v>109</v>
      </c>
      <c r="B39" s="53" t="s">
        <v>566</v>
      </c>
      <c r="C39" s="18" t="s">
        <v>363</v>
      </c>
      <c r="D39" s="24" t="s">
        <v>363</v>
      </c>
      <c r="E39" s="17" t="s">
        <v>403</v>
      </c>
      <c r="F39" s="18" t="s">
        <v>363</v>
      </c>
      <c r="H39">
        <v>45</v>
      </c>
    </row>
    <row r="40" spans="1:8" x14ac:dyDescent="0.25">
      <c r="A40" t="s">
        <v>110</v>
      </c>
      <c r="B40" s="54" t="s">
        <v>364</v>
      </c>
      <c r="C40" s="55" t="s">
        <v>364</v>
      </c>
      <c r="D40" s="18" t="s">
        <v>567</v>
      </c>
      <c r="E40" s="18" t="s">
        <v>567</v>
      </c>
      <c r="F40" s="18" t="s">
        <v>567</v>
      </c>
      <c r="H40">
        <v>46</v>
      </c>
    </row>
    <row r="41" spans="1:8" x14ac:dyDescent="0.25">
      <c r="A41" t="s">
        <v>113</v>
      </c>
      <c r="B41" s="52" t="s">
        <v>365</v>
      </c>
      <c r="C41" s="18" t="s">
        <v>365</v>
      </c>
      <c r="D41" s="24" t="s">
        <v>365</v>
      </c>
      <c r="E41" s="18" t="s">
        <v>365</v>
      </c>
      <c r="F41" s="18" t="s">
        <v>365</v>
      </c>
      <c r="H41">
        <v>47</v>
      </c>
    </row>
    <row r="42" spans="1:8" x14ac:dyDescent="0.25">
      <c r="A42" t="s">
        <v>114</v>
      </c>
      <c r="B42" s="52" t="s">
        <v>366</v>
      </c>
      <c r="C42" s="18" t="s">
        <v>366</v>
      </c>
      <c r="D42" s="18" t="s">
        <v>366</v>
      </c>
      <c r="E42" s="25" t="s">
        <v>568</v>
      </c>
      <c r="F42" s="18" t="s">
        <v>366</v>
      </c>
      <c r="H42">
        <v>48</v>
      </c>
    </row>
    <row r="43" spans="1:8" x14ac:dyDescent="0.25">
      <c r="A43" t="s">
        <v>117</v>
      </c>
      <c r="B43" s="52" t="s">
        <v>367</v>
      </c>
      <c r="C43" s="18" t="s">
        <v>367</v>
      </c>
      <c r="D43" s="24" t="s">
        <v>596</v>
      </c>
      <c r="E43" s="25" t="s">
        <v>569</v>
      </c>
      <c r="F43" s="18" t="s">
        <v>747</v>
      </c>
      <c r="H43">
        <v>49</v>
      </c>
    </row>
    <row r="44" spans="1:8" x14ac:dyDescent="0.25">
      <c r="A44" t="s">
        <v>120</v>
      </c>
      <c r="B44" s="53" t="s">
        <v>571</v>
      </c>
      <c r="C44" s="18" t="s">
        <v>368</v>
      </c>
      <c r="D44" s="18" t="s">
        <v>368</v>
      </c>
      <c r="E44" s="25" t="s">
        <v>570</v>
      </c>
      <c r="F44" s="18" t="s">
        <v>740</v>
      </c>
      <c r="H44">
        <v>50</v>
      </c>
    </row>
    <row r="45" spans="1:8" x14ac:dyDescent="0.25">
      <c r="A45" t="s">
        <v>123</v>
      </c>
      <c r="B45" s="52" t="s">
        <v>572</v>
      </c>
      <c r="C45" s="25" t="s">
        <v>369</v>
      </c>
      <c r="D45" s="18" t="s">
        <v>572</v>
      </c>
      <c r="E45" s="18" t="s">
        <v>572</v>
      </c>
      <c r="F45" s="18" t="s">
        <v>572</v>
      </c>
      <c r="H45">
        <v>51</v>
      </c>
    </row>
    <row r="46" spans="1:8" x14ac:dyDescent="0.25">
      <c r="A46" t="s">
        <v>126</v>
      </c>
      <c r="B46" s="52" t="s">
        <v>370</v>
      </c>
      <c r="C46" s="18" t="s">
        <v>370</v>
      </c>
      <c r="D46" s="18" t="s">
        <v>748</v>
      </c>
      <c r="E46" s="18" t="s">
        <v>370</v>
      </c>
      <c r="F46" s="18" t="s">
        <v>748</v>
      </c>
      <c r="H46">
        <v>52</v>
      </c>
    </row>
    <row r="47" spans="1:8" x14ac:dyDescent="0.25">
      <c r="A47" t="s">
        <v>129</v>
      </c>
      <c r="B47" s="52" t="s">
        <v>371</v>
      </c>
      <c r="C47" s="18" t="s">
        <v>371</v>
      </c>
      <c r="D47" s="18" t="s">
        <v>371</v>
      </c>
      <c r="E47" s="18" t="s">
        <v>371</v>
      </c>
      <c r="F47" s="18" t="s">
        <v>371</v>
      </c>
      <c r="H47">
        <v>53</v>
      </c>
    </row>
    <row r="48" spans="1:8" x14ac:dyDescent="0.25">
      <c r="A48" t="s">
        <v>132</v>
      </c>
      <c r="B48" s="18"/>
      <c r="C48" s="26" t="s">
        <v>372</v>
      </c>
      <c r="D48" s="26" t="s">
        <v>597</v>
      </c>
      <c r="E48" s="26" t="s">
        <v>574</v>
      </c>
      <c r="F48" s="18" t="s">
        <v>741</v>
      </c>
      <c r="H48">
        <v>54</v>
      </c>
    </row>
    <row r="49" spans="1:8" x14ac:dyDescent="0.25">
      <c r="A49" t="s">
        <v>135</v>
      </c>
      <c r="B49" s="52" t="s">
        <v>373</v>
      </c>
      <c r="C49" s="18" t="s">
        <v>373</v>
      </c>
      <c r="D49" s="18" t="s">
        <v>598</v>
      </c>
      <c r="E49" s="25" t="s">
        <v>575</v>
      </c>
      <c r="F49" s="18" t="s">
        <v>373</v>
      </c>
      <c r="H49">
        <v>55</v>
      </c>
    </row>
    <row r="50" spans="1:8" x14ac:dyDescent="0.25">
      <c r="A50" t="s">
        <v>138</v>
      </c>
      <c r="B50" s="52" t="s">
        <v>374</v>
      </c>
      <c r="C50" s="18" t="s">
        <v>374</v>
      </c>
      <c r="D50" s="18" t="s">
        <v>374</v>
      </c>
      <c r="E50" s="18" t="s">
        <v>374</v>
      </c>
      <c r="F50" s="18" t="s">
        <v>374</v>
      </c>
      <c r="H50">
        <v>56</v>
      </c>
    </row>
    <row r="51" spans="1:8" x14ac:dyDescent="0.25">
      <c r="A51" t="s">
        <v>141</v>
      </c>
      <c r="B51" s="52" t="s">
        <v>375</v>
      </c>
      <c r="C51" s="18" t="s">
        <v>375</v>
      </c>
      <c r="D51" s="18" t="s">
        <v>375</v>
      </c>
      <c r="E51" s="18" t="s">
        <v>375</v>
      </c>
      <c r="F51" s="18" t="s">
        <v>375</v>
      </c>
      <c r="H51">
        <v>57</v>
      </c>
    </row>
    <row r="52" spans="1:8" x14ac:dyDescent="0.25">
      <c r="A52" t="s">
        <v>144</v>
      </c>
      <c r="B52" s="52" t="s">
        <v>376</v>
      </c>
      <c r="C52" s="18" t="s">
        <v>376</v>
      </c>
      <c r="D52" s="18" t="s">
        <v>599</v>
      </c>
      <c r="E52" s="18" t="s">
        <v>376</v>
      </c>
      <c r="F52" s="18" t="s">
        <v>749</v>
      </c>
      <c r="H52">
        <v>58</v>
      </c>
    </row>
    <row r="53" spans="1:8" x14ac:dyDescent="0.25">
      <c r="A53" t="s">
        <v>147</v>
      </c>
      <c r="B53" s="52" t="s">
        <v>377</v>
      </c>
      <c r="C53" s="18" t="s">
        <v>377</v>
      </c>
      <c r="D53" s="25" t="s">
        <v>600</v>
      </c>
      <c r="E53" s="18" t="s">
        <v>377</v>
      </c>
      <c r="F53" s="18" t="s">
        <v>742</v>
      </c>
      <c r="H53">
        <v>59</v>
      </c>
    </row>
    <row r="54" spans="1:8" x14ac:dyDescent="0.25">
      <c r="A54" t="s">
        <v>150</v>
      </c>
      <c r="B54" s="52" t="s">
        <v>378</v>
      </c>
      <c r="C54" s="18" t="s">
        <v>378</v>
      </c>
      <c r="D54" s="18" t="s">
        <v>601</v>
      </c>
      <c r="E54" s="18" t="s">
        <v>378</v>
      </c>
      <c r="F54" s="18" t="s">
        <v>750</v>
      </c>
      <c r="H54">
        <v>60</v>
      </c>
    </row>
    <row r="55" spans="1:8" x14ac:dyDescent="0.25">
      <c r="A55" t="s">
        <v>153</v>
      </c>
      <c r="B55" s="52" t="s">
        <v>753</v>
      </c>
      <c r="C55" s="18" t="s">
        <v>753</v>
      </c>
      <c r="D55" s="18" t="s">
        <v>757</v>
      </c>
      <c r="E55" s="18" t="s">
        <v>753</v>
      </c>
      <c r="F55" s="18" t="s">
        <v>757</v>
      </c>
      <c r="H55">
        <v>62</v>
      </c>
    </row>
    <row r="56" spans="1:8" x14ac:dyDescent="0.25">
      <c r="A56" t="s">
        <v>156</v>
      </c>
      <c r="B56" s="52" t="s">
        <v>380</v>
      </c>
      <c r="C56" s="18" t="s">
        <v>380</v>
      </c>
      <c r="D56" s="24" t="s">
        <v>602</v>
      </c>
      <c r="E56" s="25" t="s">
        <v>576</v>
      </c>
      <c r="F56" s="18" t="s">
        <v>380</v>
      </c>
      <c r="H56">
        <v>63</v>
      </c>
    </row>
    <row r="57" spans="1:8" x14ac:dyDescent="0.25">
      <c r="A57" t="s">
        <v>159</v>
      </c>
      <c r="B57" s="54" t="s">
        <v>577</v>
      </c>
      <c r="C57" s="18" t="s">
        <v>381</v>
      </c>
      <c r="D57" s="18" t="s">
        <v>603</v>
      </c>
      <c r="E57" s="55" t="s">
        <v>577</v>
      </c>
      <c r="F57" s="18" t="s">
        <v>751</v>
      </c>
      <c r="H57">
        <v>64</v>
      </c>
    </row>
    <row r="58" spans="1:8" x14ac:dyDescent="0.25">
      <c r="A58" t="s">
        <v>162</v>
      </c>
      <c r="B58" s="52" t="s">
        <v>382</v>
      </c>
      <c r="C58" s="18" t="s">
        <v>382</v>
      </c>
      <c r="D58" s="18" t="s">
        <v>382</v>
      </c>
      <c r="E58" s="18" t="s">
        <v>382</v>
      </c>
      <c r="F58" s="18" t="s">
        <v>382</v>
      </c>
      <c r="H58">
        <v>65</v>
      </c>
    </row>
    <row r="59" spans="1:8" x14ac:dyDescent="0.25">
      <c r="A59" t="s">
        <v>165</v>
      </c>
      <c r="B59" s="52" t="s">
        <v>383</v>
      </c>
      <c r="C59" s="18" t="s">
        <v>383</v>
      </c>
      <c r="D59" s="24" t="s">
        <v>383</v>
      </c>
      <c r="E59" s="25" t="s">
        <v>578</v>
      </c>
      <c r="F59" s="18" t="s">
        <v>383</v>
      </c>
      <c r="H59">
        <v>66</v>
      </c>
    </row>
    <row r="60" spans="1:8" x14ac:dyDescent="0.25">
      <c r="A60" t="s">
        <v>168</v>
      </c>
      <c r="B60" s="52" t="s">
        <v>384</v>
      </c>
      <c r="C60" s="18" t="s">
        <v>384</v>
      </c>
      <c r="D60" s="18" t="s">
        <v>384</v>
      </c>
      <c r="E60" s="18" t="s">
        <v>384</v>
      </c>
      <c r="F60" s="18" t="s">
        <v>384</v>
      </c>
      <c r="H60">
        <v>67</v>
      </c>
    </row>
    <row r="61" spans="1:8" x14ac:dyDescent="0.25">
      <c r="A61" t="s">
        <v>171</v>
      </c>
      <c r="B61" s="52" t="s">
        <v>385</v>
      </c>
      <c r="C61" s="18" t="s">
        <v>385</v>
      </c>
      <c r="D61" s="18" t="s">
        <v>385</v>
      </c>
      <c r="E61" s="25" t="s">
        <v>579</v>
      </c>
      <c r="F61" s="18" t="s">
        <v>385</v>
      </c>
      <c r="H61">
        <v>68</v>
      </c>
    </row>
    <row r="62" spans="1:8" x14ac:dyDescent="0.25">
      <c r="A62" t="s">
        <v>174</v>
      </c>
      <c r="B62" s="52" t="s">
        <v>754</v>
      </c>
      <c r="C62" s="18" t="s">
        <v>754</v>
      </c>
      <c r="D62" s="18" t="s">
        <v>759</v>
      </c>
      <c r="E62" s="18" t="s">
        <v>754</v>
      </c>
      <c r="F62" s="18" t="s">
        <v>759</v>
      </c>
      <c r="H62">
        <v>69</v>
      </c>
    </row>
    <row r="63" spans="1:8" x14ac:dyDescent="0.25">
      <c r="A63" t="s">
        <v>177</v>
      </c>
      <c r="B63" s="56" t="s">
        <v>581</v>
      </c>
      <c r="C63" s="26" t="s">
        <v>387</v>
      </c>
      <c r="D63" s="26" t="s">
        <v>604</v>
      </c>
      <c r="E63" s="26" t="s">
        <v>580</v>
      </c>
      <c r="F63" s="18" t="s">
        <v>743</v>
      </c>
      <c r="H63">
        <v>70</v>
      </c>
    </row>
    <row r="64" spans="1:8" x14ac:dyDescent="0.25">
      <c r="A64" t="s">
        <v>180</v>
      </c>
      <c r="B64" s="52" t="s">
        <v>388</v>
      </c>
      <c r="C64" s="18" t="s">
        <v>388</v>
      </c>
      <c r="D64" s="18" t="s">
        <v>388</v>
      </c>
      <c r="E64" s="25" t="s">
        <v>582</v>
      </c>
      <c r="F64" s="18" t="s">
        <v>388</v>
      </c>
      <c r="H64">
        <v>71</v>
      </c>
    </row>
    <row r="65" spans="1:8" x14ac:dyDescent="0.25">
      <c r="A65" t="s">
        <v>183</v>
      </c>
      <c r="B65" s="52" t="s">
        <v>389</v>
      </c>
      <c r="C65" s="18" t="s">
        <v>389</v>
      </c>
      <c r="D65" s="18" t="s">
        <v>605</v>
      </c>
      <c r="E65" s="25" t="s">
        <v>583</v>
      </c>
      <c r="F65" s="18" t="s">
        <v>389</v>
      </c>
      <c r="H65">
        <v>72</v>
      </c>
    </row>
    <row r="66" spans="1:8" x14ac:dyDescent="0.25">
      <c r="A66" t="s">
        <v>186</v>
      </c>
      <c r="B66" s="54" t="s">
        <v>584</v>
      </c>
      <c r="C66" s="18" t="s">
        <v>390</v>
      </c>
      <c r="D66" s="55" t="s">
        <v>606</v>
      </c>
      <c r="E66" s="18" t="s">
        <v>390</v>
      </c>
      <c r="F66" s="18" t="s">
        <v>584</v>
      </c>
      <c r="H66">
        <v>73</v>
      </c>
    </row>
    <row r="67" spans="1:8" x14ac:dyDescent="0.25">
      <c r="A67" t="s">
        <v>189</v>
      </c>
      <c r="B67" s="52" t="s">
        <v>391</v>
      </c>
      <c r="C67" s="18" t="s">
        <v>391</v>
      </c>
      <c r="D67" s="18" t="s">
        <v>391</v>
      </c>
      <c r="E67" s="18" t="s">
        <v>391</v>
      </c>
      <c r="F67" s="18" t="s">
        <v>391</v>
      </c>
      <c r="H67">
        <v>74</v>
      </c>
    </row>
    <row r="68" spans="1:8" x14ac:dyDescent="0.25">
      <c r="A68" t="s">
        <v>192</v>
      </c>
      <c r="B68" s="54" t="s">
        <v>585</v>
      </c>
      <c r="C68" s="18" t="s">
        <v>392</v>
      </c>
      <c r="D68" s="24" t="s">
        <v>607</v>
      </c>
      <c r="E68" s="55" t="s">
        <v>585</v>
      </c>
      <c r="F68" s="18" t="s">
        <v>392</v>
      </c>
      <c r="H68">
        <v>75</v>
      </c>
    </row>
    <row r="69" spans="1:8" x14ac:dyDescent="0.25">
      <c r="A69" t="s">
        <v>195</v>
      </c>
      <c r="B69" s="53" t="s">
        <v>586</v>
      </c>
      <c r="C69" s="18" t="s">
        <v>393</v>
      </c>
      <c r="D69" s="25" t="s">
        <v>608</v>
      </c>
      <c r="E69" s="18" t="s">
        <v>393</v>
      </c>
      <c r="F69" s="18" t="s">
        <v>744</v>
      </c>
      <c r="H69">
        <v>76</v>
      </c>
    </row>
    <row r="70" spans="1:8" x14ac:dyDescent="0.25">
      <c r="A70" t="s">
        <v>198</v>
      </c>
      <c r="B70" s="52" t="s">
        <v>394</v>
      </c>
      <c r="C70" s="18" t="s">
        <v>394</v>
      </c>
      <c r="D70" s="57" t="s">
        <v>755</v>
      </c>
      <c r="E70" s="18" t="s">
        <v>394</v>
      </c>
      <c r="F70" s="18" t="s">
        <v>755</v>
      </c>
      <c r="H70">
        <v>77</v>
      </c>
    </row>
    <row r="71" spans="1:8" x14ac:dyDescent="0.25">
      <c r="A71" t="s">
        <v>201</v>
      </c>
      <c r="B71" s="52" t="s">
        <v>395</v>
      </c>
      <c r="C71" s="18" t="s">
        <v>395</v>
      </c>
      <c r="D71" s="18" t="s">
        <v>610</v>
      </c>
      <c r="E71" s="18" t="s">
        <v>395</v>
      </c>
      <c r="F71" s="18" t="s">
        <v>752</v>
      </c>
      <c r="H71">
        <v>78</v>
      </c>
    </row>
    <row r="72" spans="1:8" x14ac:dyDescent="0.25">
      <c r="A72" t="s">
        <v>204</v>
      </c>
      <c r="B72" s="52" t="s">
        <v>396</v>
      </c>
      <c r="C72" s="18" t="s">
        <v>396</v>
      </c>
      <c r="D72" s="18" t="s">
        <v>396</v>
      </c>
      <c r="E72" s="18" t="s">
        <v>396</v>
      </c>
      <c r="F72" s="18" t="s">
        <v>396</v>
      </c>
      <c r="H72">
        <v>79</v>
      </c>
    </row>
    <row r="73" spans="1:8" x14ac:dyDescent="0.25">
      <c r="A73" t="s">
        <v>207</v>
      </c>
      <c r="B73" s="53" t="s">
        <v>587</v>
      </c>
      <c r="C73" s="18" t="s">
        <v>397</v>
      </c>
      <c r="D73" s="18" t="s">
        <v>397</v>
      </c>
      <c r="E73" s="18" t="s">
        <v>397</v>
      </c>
      <c r="F73" s="18" t="s">
        <v>397</v>
      </c>
      <c r="H73">
        <v>80</v>
      </c>
    </row>
    <row r="74" spans="1:8" x14ac:dyDescent="0.25">
      <c r="A74" t="s">
        <v>210</v>
      </c>
      <c r="B74" s="18"/>
      <c r="C74" s="18" t="s">
        <v>398</v>
      </c>
      <c r="D74" s="18" t="s">
        <v>398</v>
      </c>
      <c r="E74" s="18" t="s">
        <v>398</v>
      </c>
      <c r="F74" s="18" t="s">
        <v>398</v>
      </c>
      <c r="H74">
        <v>81</v>
      </c>
    </row>
    <row r="75" spans="1:8" x14ac:dyDescent="0.25">
      <c r="A75" t="s">
        <v>213</v>
      </c>
      <c r="B75" s="53" t="s">
        <v>589</v>
      </c>
      <c r="C75" s="18"/>
      <c r="D75" s="18" t="s">
        <v>588</v>
      </c>
      <c r="E75" s="18" t="s">
        <v>588</v>
      </c>
      <c r="F75" s="18" t="s">
        <v>588</v>
      </c>
      <c r="H75">
        <v>82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0EFA-7342-46A8-BBE4-65267427424C}">
  <dimension ref="A1:K39"/>
  <sheetViews>
    <sheetView zoomScaleNormal="100" workbookViewId="0">
      <pane xSplit="1" ySplit="2" topLeftCell="B3" activePane="bottomRight" state="frozen"/>
      <selection pane="topRight" activeCell="E1" sqref="E1"/>
      <selection pane="bottomLeft" activeCell="A10" sqref="A10"/>
      <selection pane="bottomRight" activeCell="G26" sqref="G26"/>
    </sheetView>
  </sheetViews>
  <sheetFormatPr defaultRowHeight="13.8" x14ac:dyDescent="0.25"/>
  <cols>
    <col min="1" max="11" width="8.33203125" customWidth="1"/>
  </cols>
  <sheetData>
    <row r="1" spans="1:11" ht="14.4" thickTop="1" x14ac:dyDescent="0.25">
      <c r="A1" s="58" t="s">
        <v>614</v>
      </c>
      <c r="B1" s="58" t="s">
        <v>226</v>
      </c>
      <c r="C1" s="58"/>
      <c r="D1" s="58"/>
      <c r="E1" s="58"/>
      <c r="F1" s="41"/>
      <c r="G1" s="58" t="s">
        <v>614</v>
      </c>
      <c r="H1" s="58" t="s">
        <v>226</v>
      </c>
      <c r="I1" s="58"/>
      <c r="J1" s="58"/>
      <c r="K1" s="58"/>
    </row>
    <row r="2" spans="1:11" s="2" customFormat="1" x14ac:dyDescent="0.25">
      <c r="A2" s="59"/>
      <c r="B2" s="28" t="s">
        <v>523</v>
      </c>
      <c r="C2" s="28" t="s">
        <v>326</v>
      </c>
      <c r="D2" s="28" t="s">
        <v>613</v>
      </c>
      <c r="E2" s="28" t="s">
        <v>612</v>
      </c>
      <c r="F2" s="28"/>
      <c r="G2" s="59"/>
      <c r="H2" s="28" t="s">
        <v>523</v>
      </c>
      <c r="I2" s="28" t="s">
        <v>326</v>
      </c>
      <c r="J2" s="28" t="s">
        <v>613</v>
      </c>
      <c r="K2" s="28" t="s">
        <v>612</v>
      </c>
    </row>
    <row r="3" spans="1:11" x14ac:dyDescent="0.25">
      <c r="A3" s="27" t="s">
        <v>11</v>
      </c>
      <c r="B3" s="27" t="s">
        <v>328</v>
      </c>
      <c r="C3" s="27" t="s">
        <v>328</v>
      </c>
      <c r="D3" s="27" t="s">
        <v>328</v>
      </c>
      <c r="E3" s="27" t="s">
        <v>328</v>
      </c>
      <c r="F3" s="27"/>
      <c r="G3" s="27" t="s">
        <v>110</v>
      </c>
      <c r="H3" s="33" t="s">
        <v>364</v>
      </c>
      <c r="I3" s="33" t="s">
        <v>364</v>
      </c>
      <c r="J3" s="27" t="s">
        <v>567</v>
      </c>
      <c r="K3" s="27" t="s">
        <v>567</v>
      </c>
    </row>
    <row r="4" spans="1:11" x14ac:dyDescent="0.25">
      <c r="A4" s="27" t="s">
        <v>14</v>
      </c>
      <c r="B4" s="27" t="s">
        <v>329</v>
      </c>
      <c r="C4" s="27" t="s">
        <v>329</v>
      </c>
      <c r="D4" s="27" t="s">
        <v>329</v>
      </c>
      <c r="E4" s="27"/>
      <c r="F4" s="27"/>
      <c r="G4" s="27" t="s">
        <v>113</v>
      </c>
      <c r="H4" s="27" t="s">
        <v>365</v>
      </c>
      <c r="I4" s="27" t="s">
        <v>365</v>
      </c>
      <c r="J4" s="29" t="s">
        <v>365</v>
      </c>
      <c r="K4" s="27" t="s">
        <v>365</v>
      </c>
    </row>
    <row r="5" spans="1:11" x14ac:dyDescent="0.25">
      <c r="A5" s="27" t="s">
        <v>15</v>
      </c>
      <c r="B5" s="27"/>
      <c r="C5" s="27" t="s">
        <v>330</v>
      </c>
      <c r="D5" s="27" t="s">
        <v>330</v>
      </c>
      <c r="E5" s="27"/>
      <c r="F5" s="27"/>
      <c r="G5" s="27" t="s">
        <v>114</v>
      </c>
      <c r="H5" s="27" t="s">
        <v>366</v>
      </c>
      <c r="I5" s="27" t="s">
        <v>366</v>
      </c>
      <c r="J5" s="27" t="s">
        <v>366</v>
      </c>
      <c r="K5" s="30" t="s">
        <v>568</v>
      </c>
    </row>
    <row r="6" spans="1:11" x14ac:dyDescent="0.25">
      <c r="A6" s="27" t="s">
        <v>16</v>
      </c>
      <c r="B6" s="27" t="s">
        <v>331</v>
      </c>
      <c r="C6" s="27" t="s">
        <v>331</v>
      </c>
      <c r="D6" s="31" t="s">
        <v>331</v>
      </c>
      <c r="E6" s="27" t="s">
        <v>331</v>
      </c>
      <c r="F6" s="27"/>
      <c r="G6" s="27" t="s">
        <v>117</v>
      </c>
      <c r="H6" s="27" t="s">
        <v>367</v>
      </c>
      <c r="I6" s="27" t="s">
        <v>367</v>
      </c>
      <c r="J6" s="29" t="s">
        <v>596</v>
      </c>
      <c r="K6" s="30" t="s">
        <v>569</v>
      </c>
    </row>
    <row r="7" spans="1:11" x14ac:dyDescent="0.25">
      <c r="A7" s="27" t="s">
        <v>19</v>
      </c>
      <c r="B7" s="27" t="s">
        <v>332</v>
      </c>
      <c r="C7" s="27" t="s">
        <v>332</v>
      </c>
      <c r="D7" s="27" t="s">
        <v>332</v>
      </c>
      <c r="E7" s="27"/>
      <c r="F7" s="27"/>
      <c r="G7" s="27" t="s">
        <v>120</v>
      </c>
      <c r="H7" s="30" t="s">
        <v>571</v>
      </c>
      <c r="I7" s="27" t="s">
        <v>368</v>
      </c>
      <c r="J7" s="27" t="s">
        <v>368</v>
      </c>
      <c r="K7" s="30" t="s">
        <v>570</v>
      </c>
    </row>
    <row r="8" spans="1:11" x14ac:dyDescent="0.25">
      <c r="A8" s="27" t="s">
        <v>20</v>
      </c>
      <c r="B8" s="27" t="s">
        <v>333</v>
      </c>
      <c r="C8" s="27" t="s">
        <v>333</v>
      </c>
      <c r="D8" s="27" t="s">
        <v>333</v>
      </c>
      <c r="E8" s="27" t="s">
        <v>333</v>
      </c>
      <c r="F8" s="27"/>
      <c r="G8" s="27" t="s">
        <v>123</v>
      </c>
      <c r="H8" s="27" t="s">
        <v>572</v>
      </c>
      <c r="I8" s="30" t="s">
        <v>369</v>
      </c>
      <c r="J8" s="27" t="s">
        <v>572</v>
      </c>
      <c r="K8" s="27" t="s">
        <v>572</v>
      </c>
    </row>
    <row r="9" spans="1:11" x14ac:dyDescent="0.25">
      <c r="A9" s="27" t="s">
        <v>23</v>
      </c>
      <c r="B9" s="27" t="s">
        <v>334</v>
      </c>
      <c r="C9" s="27" t="s">
        <v>334</v>
      </c>
      <c r="D9" s="27" t="s">
        <v>334</v>
      </c>
      <c r="E9" s="27" t="s">
        <v>334</v>
      </c>
      <c r="F9" s="27"/>
      <c r="G9" s="27" t="s">
        <v>126</v>
      </c>
      <c r="H9" s="27" t="s">
        <v>370</v>
      </c>
      <c r="I9" s="27" t="s">
        <v>370</v>
      </c>
      <c r="J9" s="27" t="s">
        <v>573</v>
      </c>
      <c r="K9" s="27" t="s">
        <v>370</v>
      </c>
    </row>
    <row r="10" spans="1:11" x14ac:dyDescent="0.25">
      <c r="A10" s="27" t="s">
        <v>26</v>
      </c>
      <c r="B10" s="27"/>
      <c r="C10" s="27"/>
      <c r="D10" s="27" t="s">
        <v>548</v>
      </c>
      <c r="E10" s="27" t="s">
        <v>548</v>
      </c>
      <c r="F10" s="27"/>
      <c r="G10" s="27" t="s">
        <v>129</v>
      </c>
      <c r="H10" s="27" t="s">
        <v>371</v>
      </c>
      <c r="I10" s="27" t="s">
        <v>371</v>
      </c>
      <c r="J10" s="27" t="s">
        <v>371</v>
      </c>
      <c r="K10" s="27" t="s">
        <v>371</v>
      </c>
    </row>
    <row r="11" spans="1:11" x14ac:dyDescent="0.25">
      <c r="A11" s="27" t="s">
        <v>29</v>
      </c>
      <c r="B11" s="27" t="s">
        <v>335</v>
      </c>
      <c r="C11" s="27" t="s">
        <v>335</v>
      </c>
      <c r="D11" s="27" t="s">
        <v>335</v>
      </c>
      <c r="E11" s="30" t="s">
        <v>549</v>
      </c>
      <c r="F11" s="27"/>
      <c r="G11" s="27" t="s">
        <v>132</v>
      </c>
      <c r="H11" s="27"/>
      <c r="I11" s="32" t="s">
        <v>372</v>
      </c>
      <c r="J11" s="32" t="s">
        <v>597</v>
      </c>
      <c r="K11" s="32" t="s">
        <v>574</v>
      </c>
    </row>
    <row r="12" spans="1:11" x14ac:dyDescent="0.25">
      <c r="A12" s="27" t="s">
        <v>32</v>
      </c>
      <c r="B12" s="27" t="s">
        <v>336</v>
      </c>
      <c r="C12" s="27" t="s">
        <v>336</v>
      </c>
      <c r="D12" s="27" t="s">
        <v>336</v>
      </c>
      <c r="E12" s="27" t="s">
        <v>336</v>
      </c>
      <c r="F12" s="27"/>
      <c r="G12" s="27" t="s">
        <v>135</v>
      </c>
      <c r="H12" s="27" t="s">
        <v>373</v>
      </c>
      <c r="I12" s="27" t="s">
        <v>373</v>
      </c>
      <c r="J12" s="27" t="s">
        <v>598</v>
      </c>
      <c r="K12" s="30" t="s">
        <v>575</v>
      </c>
    </row>
    <row r="13" spans="1:11" x14ac:dyDescent="0.25">
      <c r="A13" s="27" t="s">
        <v>35</v>
      </c>
      <c r="B13" s="27" t="s">
        <v>337</v>
      </c>
      <c r="C13" s="27" t="s">
        <v>337</v>
      </c>
      <c r="D13" s="27" t="s">
        <v>337</v>
      </c>
      <c r="E13" s="27" t="s">
        <v>337</v>
      </c>
      <c r="F13" s="27"/>
      <c r="G13" s="27" t="s">
        <v>138</v>
      </c>
      <c r="H13" s="27" t="s">
        <v>374</v>
      </c>
      <c r="I13" s="27" t="s">
        <v>374</v>
      </c>
      <c r="J13" s="27" t="s">
        <v>374</v>
      </c>
      <c r="K13" s="27" t="s">
        <v>374</v>
      </c>
    </row>
    <row r="14" spans="1:11" x14ac:dyDescent="0.25">
      <c r="A14" s="27" t="s">
        <v>38</v>
      </c>
      <c r="B14" s="27" t="s">
        <v>338</v>
      </c>
      <c r="C14" s="27" t="s">
        <v>338</v>
      </c>
      <c r="D14" s="27" t="s">
        <v>338</v>
      </c>
      <c r="E14" s="27" t="s">
        <v>338</v>
      </c>
      <c r="F14" s="27"/>
      <c r="G14" s="27" t="s">
        <v>141</v>
      </c>
      <c r="H14" s="27" t="s">
        <v>375</v>
      </c>
      <c r="I14" s="27" t="s">
        <v>375</v>
      </c>
      <c r="J14" s="27" t="s">
        <v>375</v>
      </c>
      <c r="K14" s="27" t="s">
        <v>375</v>
      </c>
    </row>
    <row r="15" spans="1:11" x14ac:dyDescent="0.25">
      <c r="A15" s="27" t="s">
        <v>41</v>
      </c>
      <c r="B15" s="27" t="s">
        <v>339</v>
      </c>
      <c r="C15" s="27" t="s">
        <v>339</v>
      </c>
      <c r="D15" s="27" t="s">
        <v>339</v>
      </c>
      <c r="E15" s="27" t="s">
        <v>611</v>
      </c>
      <c r="F15" s="27"/>
      <c r="G15" s="27" t="s">
        <v>144</v>
      </c>
      <c r="H15" s="27" t="s">
        <v>376</v>
      </c>
      <c r="I15" s="27" t="s">
        <v>376</v>
      </c>
      <c r="J15" s="27" t="s">
        <v>599</v>
      </c>
      <c r="K15" s="27" t="s">
        <v>376</v>
      </c>
    </row>
    <row r="16" spans="1:11" x14ac:dyDescent="0.25">
      <c r="A16" s="27" t="s">
        <v>44</v>
      </c>
      <c r="B16" s="27" t="s">
        <v>340</v>
      </c>
      <c r="C16" s="27" t="s">
        <v>340</v>
      </c>
      <c r="D16" s="27" t="s">
        <v>591</v>
      </c>
      <c r="E16" s="30" t="s">
        <v>550</v>
      </c>
      <c r="F16" s="27"/>
      <c r="G16" s="27" t="s">
        <v>147</v>
      </c>
      <c r="H16" s="27" t="s">
        <v>377</v>
      </c>
      <c r="I16" s="27" t="s">
        <v>377</v>
      </c>
      <c r="J16" s="30" t="s">
        <v>600</v>
      </c>
      <c r="K16" s="27" t="s">
        <v>377</v>
      </c>
    </row>
    <row r="17" spans="1:11" x14ac:dyDescent="0.25">
      <c r="A17" s="27" t="s">
        <v>47</v>
      </c>
      <c r="B17" s="27" t="s">
        <v>341</v>
      </c>
      <c r="C17" s="27" t="s">
        <v>341</v>
      </c>
      <c r="D17" s="27" t="s">
        <v>341</v>
      </c>
      <c r="E17" s="28"/>
      <c r="F17" s="28"/>
      <c r="G17" s="27" t="s">
        <v>150</v>
      </c>
      <c r="H17" s="27" t="s">
        <v>378</v>
      </c>
      <c r="I17" s="27" t="s">
        <v>378</v>
      </c>
      <c r="J17" s="27" t="s">
        <v>601</v>
      </c>
      <c r="K17" s="27" t="s">
        <v>378</v>
      </c>
    </row>
    <row r="18" spans="1:11" x14ac:dyDescent="0.25">
      <c r="A18" s="27" t="s">
        <v>48</v>
      </c>
      <c r="B18" s="27" t="s">
        <v>342</v>
      </c>
      <c r="C18" s="27" t="s">
        <v>342</v>
      </c>
      <c r="D18" s="29" t="s">
        <v>342</v>
      </c>
      <c r="E18" s="28"/>
      <c r="F18" s="28"/>
      <c r="G18" s="27" t="s">
        <v>153</v>
      </c>
      <c r="H18" s="27" t="s">
        <v>379</v>
      </c>
      <c r="I18" s="27" t="s">
        <v>379</v>
      </c>
      <c r="J18" s="27" t="s">
        <v>379</v>
      </c>
      <c r="K18" s="27" t="s">
        <v>379</v>
      </c>
    </row>
    <row r="19" spans="1:11" x14ac:dyDescent="0.25">
      <c r="A19" s="27" t="s">
        <v>49</v>
      </c>
      <c r="B19" s="27" t="s">
        <v>343</v>
      </c>
      <c r="C19" s="27" t="s">
        <v>343</v>
      </c>
      <c r="D19" s="30" t="s">
        <v>551</v>
      </c>
      <c r="E19" s="27" t="s">
        <v>343</v>
      </c>
      <c r="F19" s="27"/>
      <c r="G19" s="27" t="s">
        <v>156</v>
      </c>
      <c r="H19" s="27" t="s">
        <v>380</v>
      </c>
      <c r="I19" s="27" t="s">
        <v>380</v>
      </c>
      <c r="J19" s="29" t="s">
        <v>602</v>
      </c>
      <c r="K19" s="30" t="s">
        <v>576</v>
      </c>
    </row>
    <row r="20" spans="1:11" x14ac:dyDescent="0.25">
      <c r="A20" s="27" t="s">
        <v>52</v>
      </c>
      <c r="B20" s="27" t="s">
        <v>344</v>
      </c>
      <c r="C20" s="27" t="s">
        <v>344</v>
      </c>
      <c r="D20" s="29" t="s">
        <v>344</v>
      </c>
      <c r="E20" s="27" t="s">
        <v>344</v>
      </c>
      <c r="F20" s="27"/>
      <c r="G20" s="27" t="s">
        <v>159</v>
      </c>
      <c r="H20" s="33" t="s">
        <v>577</v>
      </c>
      <c r="I20" s="27" t="s">
        <v>381</v>
      </c>
      <c r="J20" s="27" t="s">
        <v>603</v>
      </c>
      <c r="K20" s="33" t="s">
        <v>577</v>
      </c>
    </row>
    <row r="21" spans="1:11" x14ac:dyDescent="0.25">
      <c r="A21" s="27" t="s">
        <v>55</v>
      </c>
      <c r="B21" s="27" t="s">
        <v>345</v>
      </c>
      <c r="C21" s="30" t="s">
        <v>345</v>
      </c>
      <c r="D21" s="27" t="s">
        <v>552</v>
      </c>
      <c r="E21" s="27" t="s">
        <v>552</v>
      </c>
      <c r="F21" s="27"/>
      <c r="G21" s="27" t="s">
        <v>162</v>
      </c>
      <c r="H21" s="27" t="s">
        <v>382</v>
      </c>
      <c r="I21" s="27" t="s">
        <v>382</v>
      </c>
      <c r="J21" s="27" t="s">
        <v>382</v>
      </c>
      <c r="K21" s="27" t="s">
        <v>382</v>
      </c>
    </row>
    <row r="22" spans="1:11" x14ac:dyDescent="0.25">
      <c r="A22" s="27" t="s">
        <v>58</v>
      </c>
      <c r="B22" s="27" t="s">
        <v>346</v>
      </c>
      <c r="C22" s="27" t="s">
        <v>346</v>
      </c>
      <c r="D22" s="29" t="s">
        <v>592</v>
      </c>
      <c r="E22" s="30" t="s">
        <v>553</v>
      </c>
      <c r="F22" s="27"/>
      <c r="G22" s="27" t="s">
        <v>165</v>
      </c>
      <c r="H22" s="27" t="s">
        <v>383</v>
      </c>
      <c r="I22" s="27" t="s">
        <v>383</v>
      </c>
      <c r="J22" s="29" t="s">
        <v>383</v>
      </c>
      <c r="K22" s="30" t="s">
        <v>578</v>
      </c>
    </row>
    <row r="23" spans="1:11" x14ac:dyDescent="0.25">
      <c r="A23" s="27" t="s">
        <v>61</v>
      </c>
      <c r="B23" s="27" t="s">
        <v>347</v>
      </c>
      <c r="C23" s="27" t="s">
        <v>347</v>
      </c>
      <c r="D23" s="27" t="s">
        <v>347</v>
      </c>
      <c r="E23" s="27" t="s">
        <v>347</v>
      </c>
      <c r="F23" s="27"/>
      <c r="G23" s="27" t="s">
        <v>168</v>
      </c>
      <c r="H23" s="27" t="s">
        <v>384</v>
      </c>
      <c r="I23" s="27" t="s">
        <v>384</v>
      </c>
      <c r="J23" s="27" t="s">
        <v>384</v>
      </c>
      <c r="K23" s="27" t="s">
        <v>384</v>
      </c>
    </row>
    <row r="24" spans="1:11" x14ac:dyDescent="0.25">
      <c r="A24" s="27" t="s">
        <v>64</v>
      </c>
      <c r="B24" s="30" t="s">
        <v>554</v>
      </c>
      <c r="C24" s="27" t="s">
        <v>348</v>
      </c>
      <c r="D24" s="27" t="s">
        <v>348</v>
      </c>
      <c r="E24" s="27" t="s">
        <v>348</v>
      </c>
      <c r="F24" s="27"/>
      <c r="G24" s="27" t="s">
        <v>171</v>
      </c>
      <c r="H24" s="27" t="s">
        <v>385</v>
      </c>
      <c r="I24" s="27" t="s">
        <v>385</v>
      </c>
      <c r="J24" s="27" t="s">
        <v>385</v>
      </c>
      <c r="K24" s="30" t="s">
        <v>579</v>
      </c>
    </row>
    <row r="25" spans="1:11" x14ac:dyDescent="0.25">
      <c r="A25" s="27" t="s">
        <v>67</v>
      </c>
      <c r="B25" s="33" t="s">
        <v>349</v>
      </c>
      <c r="C25" s="33" t="s">
        <v>349</v>
      </c>
      <c r="D25" s="27" t="s">
        <v>555</v>
      </c>
      <c r="E25" s="27" t="s">
        <v>555</v>
      </c>
      <c r="F25" s="27"/>
      <c r="G25" s="27" t="s">
        <v>174</v>
      </c>
      <c r="H25" s="27" t="s">
        <v>386</v>
      </c>
      <c r="I25" s="27" t="s">
        <v>386</v>
      </c>
      <c r="J25" s="27" t="s">
        <v>386</v>
      </c>
      <c r="K25" s="27" t="s">
        <v>386</v>
      </c>
    </row>
    <row r="26" spans="1:11" x14ac:dyDescent="0.25">
      <c r="A26" s="27" t="s">
        <v>70</v>
      </c>
      <c r="B26" s="33" t="s">
        <v>350</v>
      </c>
      <c r="C26" s="33" t="s">
        <v>350</v>
      </c>
      <c r="D26" s="27" t="s">
        <v>556</v>
      </c>
      <c r="E26" s="27" t="s">
        <v>556</v>
      </c>
      <c r="F26" s="27"/>
      <c r="G26" s="27" t="s">
        <v>177</v>
      </c>
      <c r="H26" s="32" t="s">
        <v>581</v>
      </c>
      <c r="I26" s="32" t="s">
        <v>387</v>
      </c>
      <c r="J26" s="34" t="s">
        <v>604</v>
      </c>
      <c r="K26" s="32" t="s">
        <v>580</v>
      </c>
    </row>
    <row r="27" spans="1:11" x14ac:dyDescent="0.25">
      <c r="A27" s="27" t="s">
        <v>73</v>
      </c>
      <c r="B27" s="33" t="s">
        <v>351</v>
      </c>
      <c r="C27" s="33" t="s">
        <v>351</v>
      </c>
      <c r="D27" s="31" t="s">
        <v>557</v>
      </c>
      <c r="E27" s="27" t="s">
        <v>557</v>
      </c>
      <c r="F27" s="27"/>
      <c r="G27" s="27" t="s">
        <v>180</v>
      </c>
      <c r="H27" s="27" t="s">
        <v>388</v>
      </c>
      <c r="I27" s="27" t="s">
        <v>388</v>
      </c>
      <c r="J27" s="27" t="s">
        <v>388</v>
      </c>
      <c r="K27" s="30" t="s">
        <v>582</v>
      </c>
    </row>
    <row r="28" spans="1:11" x14ac:dyDescent="0.25">
      <c r="A28" s="27" t="s">
        <v>76</v>
      </c>
      <c r="B28" s="27" t="s">
        <v>352</v>
      </c>
      <c r="C28" s="27" t="s">
        <v>352</v>
      </c>
      <c r="D28" s="27" t="s">
        <v>352</v>
      </c>
      <c r="E28" s="27" t="s">
        <v>352</v>
      </c>
      <c r="F28" s="27"/>
      <c r="G28" s="27" t="s">
        <v>183</v>
      </c>
      <c r="H28" s="27" t="s">
        <v>389</v>
      </c>
      <c r="I28" s="27" t="s">
        <v>389</v>
      </c>
      <c r="J28" s="27" t="s">
        <v>605</v>
      </c>
      <c r="K28" s="30" t="s">
        <v>583</v>
      </c>
    </row>
    <row r="29" spans="1:11" x14ac:dyDescent="0.25">
      <c r="A29" s="27" t="s">
        <v>79</v>
      </c>
      <c r="B29" s="27" t="s">
        <v>353</v>
      </c>
      <c r="C29" s="27" t="s">
        <v>353</v>
      </c>
      <c r="D29" s="27" t="s">
        <v>353</v>
      </c>
      <c r="E29" s="30" t="s">
        <v>558</v>
      </c>
      <c r="F29" s="27"/>
      <c r="G29" s="27" t="s">
        <v>186</v>
      </c>
      <c r="H29" s="33" t="s">
        <v>584</v>
      </c>
      <c r="I29" s="27" t="s">
        <v>390</v>
      </c>
      <c r="J29" s="33" t="s">
        <v>606</v>
      </c>
      <c r="K29" s="27" t="s">
        <v>390</v>
      </c>
    </row>
    <row r="30" spans="1:11" x14ac:dyDescent="0.25">
      <c r="A30" s="27" t="s">
        <v>82</v>
      </c>
      <c r="B30" s="27" t="s">
        <v>354</v>
      </c>
      <c r="C30" s="27" t="s">
        <v>354</v>
      </c>
      <c r="D30" s="29" t="s">
        <v>354</v>
      </c>
      <c r="E30" s="27" t="s">
        <v>354</v>
      </c>
      <c r="F30" s="27"/>
      <c r="G30" s="27" t="s">
        <v>189</v>
      </c>
      <c r="H30" s="27" t="s">
        <v>391</v>
      </c>
      <c r="I30" s="27" t="s">
        <v>391</v>
      </c>
      <c r="J30" s="27" t="s">
        <v>391</v>
      </c>
      <c r="K30" s="27" t="s">
        <v>391</v>
      </c>
    </row>
    <row r="31" spans="1:11" x14ac:dyDescent="0.25">
      <c r="A31" s="27" t="s">
        <v>85</v>
      </c>
      <c r="B31" s="27"/>
      <c r="C31" s="32" t="s">
        <v>355</v>
      </c>
      <c r="D31" s="35" t="s">
        <v>559</v>
      </c>
      <c r="E31" s="32" t="s">
        <v>560</v>
      </c>
      <c r="F31" s="27"/>
      <c r="G31" s="27" t="s">
        <v>192</v>
      </c>
      <c r="H31" s="33" t="s">
        <v>585</v>
      </c>
      <c r="I31" s="27" t="s">
        <v>392</v>
      </c>
      <c r="J31" s="29" t="s">
        <v>607</v>
      </c>
      <c r="K31" s="33" t="s">
        <v>585</v>
      </c>
    </row>
    <row r="32" spans="1:11" x14ac:dyDescent="0.25">
      <c r="A32" s="27" t="s">
        <v>88</v>
      </c>
      <c r="B32" s="27" t="s">
        <v>356</v>
      </c>
      <c r="C32" s="27" t="s">
        <v>356</v>
      </c>
      <c r="D32" s="27" t="s">
        <v>356</v>
      </c>
      <c r="E32" s="30" t="s">
        <v>561</v>
      </c>
      <c r="F32" s="27"/>
      <c r="G32" s="27" t="s">
        <v>195</v>
      </c>
      <c r="H32" s="30" t="s">
        <v>586</v>
      </c>
      <c r="I32" s="27" t="s">
        <v>393</v>
      </c>
      <c r="J32" s="30" t="s">
        <v>608</v>
      </c>
      <c r="K32" s="27" t="s">
        <v>393</v>
      </c>
    </row>
    <row r="33" spans="1:11" x14ac:dyDescent="0.25">
      <c r="A33" s="27" t="s">
        <v>91</v>
      </c>
      <c r="B33" s="27" t="s">
        <v>357</v>
      </c>
      <c r="C33" s="27" t="s">
        <v>357</v>
      </c>
      <c r="D33" s="27" t="s">
        <v>357</v>
      </c>
      <c r="E33" s="30" t="s">
        <v>562</v>
      </c>
      <c r="F33" s="27"/>
      <c r="G33" s="27" t="s">
        <v>198</v>
      </c>
      <c r="H33" s="27" t="s">
        <v>394</v>
      </c>
      <c r="I33" s="27" t="s">
        <v>394</v>
      </c>
      <c r="J33" s="36" t="s">
        <v>609</v>
      </c>
      <c r="K33" s="27" t="s">
        <v>394</v>
      </c>
    </row>
    <row r="34" spans="1:11" x14ac:dyDescent="0.25">
      <c r="A34" s="27" t="s">
        <v>94</v>
      </c>
      <c r="B34" s="27" t="s">
        <v>358</v>
      </c>
      <c r="C34" s="30" t="s">
        <v>358</v>
      </c>
      <c r="D34" s="27" t="s">
        <v>563</v>
      </c>
      <c r="E34" s="27" t="s">
        <v>563</v>
      </c>
      <c r="F34" s="27"/>
      <c r="G34" s="27" t="s">
        <v>201</v>
      </c>
      <c r="H34" s="27" t="s">
        <v>395</v>
      </c>
      <c r="I34" s="27" t="s">
        <v>395</v>
      </c>
      <c r="J34" s="27" t="s">
        <v>610</v>
      </c>
      <c r="K34" s="27" t="s">
        <v>395</v>
      </c>
    </row>
    <row r="35" spans="1:11" x14ac:dyDescent="0.25">
      <c r="A35" s="27" t="s">
        <v>97</v>
      </c>
      <c r="B35" s="27" t="s">
        <v>564</v>
      </c>
      <c r="C35" s="27" t="s">
        <v>359</v>
      </c>
      <c r="D35" s="27" t="s">
        <v>590</v>
      </c>
      <c r="E35" s="27" t="s">
        <v>359</v>
      </c>
      <c r="F35" s="27"/>
      <c r="G35" s="27" t="s">
        <v>204</v>
      </c>
      <c r="H35" s="27" t="s">
        <v>396</v>
      </c>
      <c r="I35" s="27" t="s">
        <v>396</v>
      </c>
      <c r="J35" s="27" t="s">
        <v>396</v>
      </c>
      <c r="K35" s="27" t="s">
        <v>396</v>
      </c>
    </row>
    <row r="36" spans="1:11" x14ac:dyDescent="0.25">
      <c r="A36" s="27" t="s">
        <v>100</v>
      </c>
      <c r="B36" s="33" t="s">
        <v>565</v>
      </c>
      <c r="C36" s="27" t="s">
        <v>360</v>
      </c>
      <c r="D36" s="27" t="s">
        <v>593</v>
      </c>
      <c r="E36" s="33" t="s">
        <v>565</v>
      </c>
      <c r="F36" s="27"/>
      <c r="G36" s="27" t="s">
        <v>207</v>
      </c>
      <c r="H36" s="30" t="s">
        <v>587</v>
      </c>
      <c r="I36" s="27" t="s">
        <v>397</v>
      </c>
      <c r="J36" s="27" t="s">
        <v>397</v>
      </c>
      <c r="K36" s="27" t="s">
        <v>397</v>
      </c>
    </row>
    <row r="37" spans="1:11" x14ac:dyDescent="0.25">
      <c r="A37" s="27" t="s">
        <v>103</v>
      </c>
      <c r="B37" s="27" t="s">
        <v>361</v>
      </c>
      <c r="C37" s="27" t="s">
        <v>361</v>
      </c>
      <c r="D37" s="27" t="s">
        <v>594</v>
      </c>
      <c r="E37" s="27" t="s">
        <v>361</v>
      </c>
      <c r="F37" s="27"/>
      <c r="G37" s="27" t="s">
        <v>210</v>
      </c>
      <c r="H37" s="27"/>
      <c r="I37" s="27" t="s">
        <v>398</v>
      </c>
      <c r="J37" s="27" t="s">
        <v>398</v>
      </c>
      <c r="K37" s="27" t="s">
        <v>398</v>
      </c>
    </row>
    <row r="38" spans="1:11" x14ac:dyDescent="0.25">
      <c r="A38" s="27" t="s">
        <v>106</v>
      </c>
      <c r="B38" s="27" t="s">
        <v>362</v>
      </c>
      <c r="C38" s="27" t="s">
        <v>362</v>
      </c>
      <c r="D38" s="27" t="s">
        <v>595</v>
      </c>
      <c r="E38" s="27" t="s">
        <v>362</v>
      </c>
      <c r="F38" s="27"/>
      <c r="G38" s="27" t="s">
        <v>213</v>
      </c>
      <c r="H38" s="30" t="s">
        <v>589</v>
      </c>
      <c r="I38" s="27"/>
      <c r="J38" s="27" t="s">
        <v>588</v>
      </c>
      <c r="K38" s="27" t="s">
        <v>588</v>
      </c>
    </row>
    <row r="39" spans="1:11" ht="14.4" thickBot="1" x14ac:dyDescent="0.3">
      <c r="A39" s="37" t="s">
        <v>109</v>
      </c>
      <c r="B39" s="38" t="s">
        <v>566</v>
      </c>
      <c r="C39" s="37" t="s">
        <v>363</v>
      </c>
      <c r="D39" s="39" t="s">
        <v>363</v>
      </c>
      <c r="E39" s="40"/>
      <c r="F39" s="40"/>
      <c r="G39" s="37"/>
      <c r="H39" s="37"/>
      <c r="I39" s="37"/>
      <c r="J39" s="37"/>
      <c r="K39" s="37"/>
    </row>
  </sheetData>
  <mergeCells count="4">
    <mergeCell ref="A1:A2"/>
    <mergeCell ref="G1:G2"/>
    <mergeCell ref="B1:E1"/>
    <mergeCell ref="H1:K1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74B6-4303-47C6-A56C-3276C56A21E4}">
  <dimension ref="A1:P75"/>
  <sheetViews>
    <sheetView tabSelected="1" zoomScaleNormal="100" workbookViewId="0">
      <pane xSplit="1" ySplit="2" topLeftCell="B3" activePane="bottomRight" state="frozen"/>
      <selection pane="topRight" activeCell="E1" sqref="E1"/>
      <selection pane="bottomLeft" activeCell="A10" sqref="A10"/>
      <selection pane="bottomRight" activeCell="K12" sqref="K12"/>
    </sheetView>
  </sheetViews>
  <sheetFormatPr defaultRowHeight="13.8" x14ac:dyDescent="0.25"/>
  <cols>
    <col min="1" max="6" width="8.33203125" customWidth="1"/>
    <col min="7" max="7" width="4.77734375" customWidth="1"/>
    <col min="8" max="12" width="8.33203125" customWidth="1"/>
  </cols>
  <sheetData>
    <row r="1" spans="1:16" ht="14.4" thickTop="1" x14ac:dyDescent="0.25">
      <c r="A1" s="58" t="s">
        <v>614</v>
      </c>
      <c r="B1" s="58" t="s">
        <v>226</v>
      </c>
      <c r="C1" s="58"/>
      <c r="D1" s="58"/>
      <c r="E1" s="58"/>
      <c r="F1" s="58"/>
      <c r="G1" s="41"/>
      <c r="H1" s="58" t="s">
        <v>614</v>
      </c>
      <c r="I1" s="58" t="s">
        <v>226</v>
      </c>
      <c r="J1" s="58"/>
      <c r="K1" s="58"/>
      <c r="L1" s="58"/>
      <c r="M1" s="58"/>
      <c r="N1" s="62"/>
      <c r="O1" s="62"/>
      <c r="P1" s="62"/>
    </row>
    <row r="2" spans="1:16" s="2" customFormat="1" x14ac:dyDescent="0.25">
      <c r="A2" s="60"/>
      <c r="B2" s="28" t="s">
        <v>523</v>
      </c>
      <c r="C2" s="28" t="s">
        <v>326</v>
      </c>
      <c r="D2" s="28" t="s">
        <v>613</v>
      </c>
      <c r="E2" s="28" t="s">
        <v>612</v>
      </c>
      <c r="F2" s="28" t="s">
        <v>615</v>
      </c>
      <c r="G2" s="28"/>
      <c r="H2" s="59"/>
      <c r="I2" s="28" t="s">
        <v>523</v>
      </c>
      <c r="J2" s="28" t="s">
        <v>326</v>
      </c>
      <c r="K2" s="28" t="s">
        <v>613</v>
      </c>
      <c r="L2" s="28" t="s">
        <v>612</v>
      </c>
      <c r="M2" s="28" t="s">
        <v>615</v>
      </c>
    </row>
    <row r="3" spans="1:16" x14ac:dyDescent="0.25">
      <c r="A3" s="27" t="s">
        <v>11</v>
      </c>
      <c r="B3" s="27" t="s">
        <v>328</v>
      </c>
      <c r="C3" s="27" t="s">
        <v>328</v>
      </c>
      <c r="D3" s="27" t="s">
        <v>328</v>
      </c>
      <c r="E3" s="27" t="s">
        <v>328</v>
      </c>
      <c r="F3" s="18" t="s">
        <v>328</v>
      </c>
      <c r="G3" s="18"/>
      <c r="H3" s="27" t="s">
        <v>110</v>
      </c>
      <c r="I3" s="33" t="s">
        <v>364</v>
      </c>
      <c r="J3" s="33" t="s">
        <v>364</v>
      </c>
      <c r="K3" s="27" t="s">
        <v>567</v>
      </c>
      <c r="L3" s="27" t="s">
        <v>567</v>
      </c>
      <c r="M3" s="18" t="s">
        <v>567</v>
      </c>
    </row>
    <row r="4" spans="1:16" x14ac:dyDescent="0.25">
      <c r="A4" s="27" t="s">
        <v>14</v>
      </c>
      <c r="B4" s="27" t="s">
        <v>329</v>
      </c>
      <c r="C4" s="27" t="s">
        <v>329</v>
      </c>
      <c r="D4" s="27" t="s">
        <v>329</v>
      </c>
      <c r="E4" s="27"/>
      <c r="F4" s="18" t="s">
        <v>329</v>
      </c>
      <c r="G4" s="18"/>
      <c r="H4" s="27" t="s">
        <v>113</v>
      </c>
      <c r="I4" s="27" t="s">
        <v>365</v>
      </c>
      <c r="J4" s="27" t="s">
        <v>365</v>
      </c>
      <c r="K4" s="29" t="s">
        <v>365</v>
      </c>
      <c r="L4" s="27" t="s">
        <v>365</v>
      </c>
      <c r="M4" s="18" t="s">
        <v>365</v>
      </c>
    </row>
    <row r="5" spans="1:16" x14ac:dyDescent="0.25">
      <c r="A5" s="27" t="s">
        <v>15</v>
      </c>
      <c r="B5" s="27"/>
      <c r="C5" s="27" t="s">
        <v>330</v>
      </c>
      <c r="D5" s="27" t="s">
        <v>330</v>
      </c>
      <c r="E5" s="27"/>
      <c r="F5" s="18" t="s">
        <v>330</v>
      </c>
      <c r="G5" s="18"/>
      <c r="H5" s="27" t="s">
        <v>114</v>
      </c>
      <c r="I5" s="27" t="s">
        <v>366</v>
      </c>
      <c r="J5" s="27" t="s">
        <v>366</v>
      </c>
      <c r="K5" s="27" t="s">
        <v>366</v>
      </c>
      <c r="L5" s="30" t="s">
        <v>568</v>
      </c>
      <c r="M5" s="18" t="s">
        <v>366</v>
      </c>
    </row>
    <row r="6" spans="1:16" x14ac:dyDescent="0.25">
      <c r="A6" s="27" t="s">
        <v>16</v>
      </c>
      <c r="B6" s="27" t="s">
        <v>331</v>
      </c>
      <c r="C6" s="27" t="s">
        <v>331</v>
      </c>
      <c r="D6" s="61" t="s">
        <v>331</v>
      </c>
      <c r="E6" s="27" t="s">
        <v>331</v>
      </c>
      <c r="F6" s="18" t="s">
        <v>331</v>
      </c>
      <c r="G6" s="18"/>
      <c r="H6" s="27" t="s">
        <v>117</v>
      </c>
      <c r="I6" s="27" t="s">
        <v>367</v>
      </c>
      <c r="J6" s="27" t="s">
        <v>367</v>
      </c>
      <c r="K6" s="29" t="s">
        <v>596</v>
      </c>
      <c r="L6" s="30" t="s">
        <v>569</v>
      </c>
      <c r="M6" s="18" t="s">
        <v>596</v>
      </c>
    </row>
    <row r="7" spans="1:16" x14ac:dyDescent="0.25">
      <c r="A7" s="27" t="s">
        <v>19</v>
      </c>
      <c r="B7" s="27" t="s">
        <v>332</v>
      </c>
      <c r="C7" s="27" t="s">
        <v>332</v>
      </c>
      <c r="D7" s="27" t="s">
        <v>332</v>
      </c>
      <c r="E7" s="27"/>
      <c r="F7" s="18" t="s">
        <v>332</v>
      </c>
      <c r="G7" s="18"/>
      <c r="H7" s="27" t="s">
        <v>120</v>
      </c>
      <c r="I7" s="30" t="s">
        <v>571</v>
      </c>
      <c r="J7" s="27" t="s">
        <v>368</v>
      </c>
      <c r="K7" s="27" t="s">
        <v>368</v>
      </c>
      <c r="L7" s="30" t="s">
        <v>570</v>
      </c>
      <c r="M7" s="25" t="s">
        <v>740</v>
      </c>
    </row>
    <row r="8" spans="1:16" x14ac:dyDescent="0.25">
      <c r="A8" s="27" t="s">
        <v>20</v>
      </c>
      <c r="B8" s="27" t="s">
        <v>333</v>
      </c>
      <c r="C8" s="27" t="s">
        <v>333</v>
      </c>
      <c r="D8" s="27" t="s">
        <v>333</v>
      </c>
      <c r="E8" s="27" t="s">
        <v>333</v>
      </c>
      <c r="F8" s="18" t="s">
        <v>333</v>
      </c>
      <c r="G8" s="18"/>
      <c r="H8" s="27" t="s">
        <v>123</v>
      </c>
      <c r="I8" s="27" t="s">
        <v>572</v>
      </c>
      <c r="J8" s="30" t="s">
        <v>369</v>
      </c>
      <c r="K8" s="27" t="s">
        <v>572</v>
      </c>
      <c r="L8" s="27" t="s">
        <v>572</v>
      </c>
      <c r="M8" s="18" t="s">
        <v>572</v>
      </c>
    </row>
    <row r="9" spans="1:16" x14ac:dyDescent="0.25">
      <c r="A9" s="27" t="s">
        <v>23</v>
      </c>
      <c r="B9" s="27" t="s">
        <v>334</v>
      </c>
      <c r="C9" s="27" t="s">
        <v>334</v>
      </c>
      <c r="D9" s="27" t="s">
        <v>334</v>
      </c>
      <c r="E9" s="27" t="s">
        <v>334</v>
      </c>
      <c r="F9" s="18" t="s">
        <v>334</v>
      </c>
      <c r="G9" s="18"/>
      <c r="H9" s="27" t="s">
        <v>126</v>
      </c>
      <c r="I9" s="27" t="s">
        <v>370</v>
      </c>
      <c r="J9" s="27" t="s">
        <v>370</v>
      </c>
      <c r="K9" s="27" t="s">
        <v>573</v>
      </c>
      <c r="L9" s="27" t="s">
        <v>370</v>
      </c>
      <c r="M9" s="18" t="s">
        <v>748</v>
      </c>
    </row>
    <row r="10" spans="1:16" x14ac:dyDescent="0.25">
      <c r="A10" s="27" t="s">
        <v>26</v>
      </c>
      <c r="B10" s="27"/>
      <c r="C10" s="27"/>
      <c r="D10" s="27" t="s">
        <v>548</v>
      </c>
      <c r="E10" s="27" t="s">
        <v>548</v>
      </c>
      <c r="F10" s="18" t="s">
        <v>548</v>
      </c>
      <c r="G10" s="18"/>
      <c r="H10" s="27" t="s">
        <v>129</v>
      </c>
      <c r="I10" s="27" t="s">
        <v>371</v>
      </c>
      <c r="J10" s="27" t="s">
        <v>371</v>
      </c>
      <c r="K10" s="27" t="s">
        <v>371</v>
      </c>
      <c r="L10" s="27" t="s">
        <v>371</v>
      </c>
      <c r="M10" s="18" t="s">
        <v>371</v>
      </c>
    </row>
    <row r="11" spans="1:16" x14ac:dyDescent="0.25">
      <c r="A11" s="27" t="s">
        <v>29</v>
      </c>
      <c r="B11" s="27" t="s">
        <v>335</v>
      </c>
      <c r="C11" s="27" t="s">
        <v>335</v>
      </c>
      <c r="D11" s="27" t="s">
        <v>335</v>
      </c>
      <c r="E11" s="30" t="s">
        <v>549</v>
      </c>
      <c r="F11" s="18" t="s">
        <v>549</v>
      </c>
      <c r="G11" s="18"/>
      <c r="H11" s="27" t="s">
        <v>132</v>
      </c>
      <c r="I11" s="27"/>
      <c r="J11" s="32" t="s">
        <v>372</v>
      </c>
      <c r="K11" s="32" t="s">
        <v>597</v>
      </c>
      <c r="L11" s="32" t="s">
        <v>574</v>
      </c>
      <c r="M11" s="26" t="s">
        <v>741</v>
      </c>
    </row>
    <row r="12" spans="1:16" x14ac:dyDescent="0.25">
      <c r="A12" s="27" t="s">
        <v>32</v>
      </c>
      <c r="B12" s="27" t="s">
        <v>336</v>
      </c>
      <c r="C12" s="27" t="s">
        <v>336</v>
      </c>
      <c r="D12" s="27" t="s">
        <v>336</v>
      </c>
      <c r="E12" s="27" t="s">
        <v>336</v>
      </c>
      <c r="F12" s="18" t="s">
        <v>336</v>
      </c>
      <c r="G12" s="18"/>
      <c r="H12" s="27" t="s">
        <v>135</v>
      </c>
      <c r="I12" s="27" t="s">
        <v>373</v>
      </c>
      <c r="J12" s="27" t="s">
        <v>373</v>
      </c>
      <c r="K12" s="27" t="s">
        <v>598</v>
      </c>
      <c r="L12" s="30" t="s">
        <v>575</v>
      </c>
      <c r="M12" s="18" t="s">
        <v>373</v>
      </c>
    </row>
    <row r="13" spans="1:16" x14ac:dyDescent="0.25">
      <c r="A13" s="27" t="s">
        <v>35</v>
      </c>
      <c r="B13" s="27" t="s">
        <v>337</v>
      </c>
      <c r="C13" s="27" t="s">
        <v>337</v>
      </c>
      <c r="D13" s="27" t="s">
        <v>337</v>
      </c>
      <c r="E13" s="27" t="s">
        <v>337</v>
      </c>
      <c r="F13" s="18" t="s">
        <v>337</v>
      </c>
      <c r="G13" s="18"/>
      <c r="H13" s="27" t="s">
        <v>138</v>
      </c>
      <c r="I13" s="27" t="s">
        <v>374</v>
      </c>
      <c r="J13" s="27" t="s">
        <v>374</v>
      </c>
      <c r="K13" s="27" t="s">
        <v>374</v>
      </c>
      <c r="L13" s="27" t="s">
        <v>374</v>
      </c>
      <c r="M13" s="18" t="s">
        <v>374</v>
      </c>
    </row>
    <row r="14" spans="1:16" x14ac:dyDescent="0.25">
      <c r="A14" s="27" t="s">
        <v>38</v>
      </c>
      <c r="B14" s="27" t="s">
        <v>338</v>
      </c>
      <c r="C14" s="27" t="s">
        <v>338</v>
      </c>
      <c r="D14" s="27" t="s">
        <v>338</v>
      </c>
      <c r="E14" s="27" t="s">
        <v>338</v>
      </c>
      <c r="F14" s="18" t="s">
        <v>338</v>
      </c>
      <c r="G14" s="18"/>
      <c r="H14" s="27" t="s">
        <v>141</v>
      </c>
      <c r="I14" s="27" t="s">
        <v>375</v>
      </c>
      <c r="J14" s="27" t="s">
        <v>375</v>
      </c>
      <c r="K14" s="27" t="s">
        <v>375</v>
      </c>
      <c r="L14" s="27" t="s">
        <v>375</v>
      </c>
      <c r="M14" s="18" t="s">
        <v>375</v>
      </c>
    </row>
    <row r="15" spans="1:16" x14ac:dyDescent="0.25">
      <c r="A15" s="27" t="s">
        <v>41</v>
      </c>
      <c r="B15" s="27" t="s">
        <v>339</v>
      </c>
      <c r="C15" s="27" t="s">
        <v>339</v>
      </c>
      <c r="D15" s="27" t="s">
        <v>339</v>
      </c>
      <c r="E15" s="27" t="s">
        <v>611</v>
      </c>
      <c r="F15" s="18" t="s">
        <v>611</v>
      </c>
      <c r="G15" s="18"/>
      <c r="H15" s="27" t="s">
        <v>144</v>
      </c>
      <c r="I15" s="27" t="s">
        <v>376</v>
      </c>
      <c r="J15" s="27" t="s">
        <v>376</v>
      </c>
      <c r="K15" s="27" t="s">
        <v>599</v>
      </c>
      <c r="L15" s="27" t="s">
        <v>376</v>
      </c>
      <c r="M15" s="18" t="s">
        <v>599</v>
      </c>
    </row>
    <row r="16" spans="1:16" x14ac:dyDescent="0.25">
      <c r="A16" s="27" t="s">
        <v>44</v>
      </c>
      <c r="B16" s="27" t="s">
        <v>340</v>
      </c>
      <c r="C16" s="27" t="s">
        <v>340</v>
      </c>
      <c r="D16" s="27" t="s">
        <v>591</v>
      </c>
      <c r="E16" s="30" t="s">
        <v>550</v>
      </c>
      <c r="F16" s="18" t="s">
        <v>340</v>
      </c>
      <c r="G16" s="18"/>
      <c r="H16" s="27" t="s">
        <v>147</v>
      </c>
      <c r="I16" s="27" t="s">
        <v>377</v>
      </c>
      <c r="J16" s="27" t="s">
        <v>377</v>
      </c>
      <c r="K16" s="30" t="s">
        <v>600</v>
      </c>
      <c r="L16" s="27" t="s">
        <v>377</v>
      </c>
      <c r="M16" s="25" t="s">
        <v>742</v>
      </c>
    </row>
    <row r="17" spans="1:13" x14ac:dyDescent="0.25">
      <c r="A17" s="27" t="s">
        <v>47</v>
      </c>
      <c r="B17" s="27" t="s">
        <v>341</v>
      </c>
      <c r="C17" s="27" t="s">
        <v>341</v>
      </c>
      <c r="D17" s="27" t="s">
        <v>341</v>
      </c>
      <c r="E17" s="28"/>
      <c r="F17" s="18" t="s">
        <v>341</v>
      </c>
      <c r="G17" s="18"/>
      <c r="H17" s="27" t="s">
        <v>150</v>
      </c>
      <c r="I17" s="27" t="s">
        <v>378</v>
      </c>
      <c r="J17" s="27" t="s">
        <v>378</v>
      </c>
      <c r="K17" s="27" t="s">
        <v>601</v>
      </c>
      <c r="L17" s="27" t="s">
        <v>378</v>
      </c>
      <c r="M17" s="18" t="s">
        <v>601</v>
      </c>
    </row>
    <row r="18" spans="1:13" x14ac:dyDescent="0.25">
      <c r="A18" s="27" t="s">
        <v>48</v>
      </c>
      <c r="B18" s="27" t="s">
        <v>342</v>
      </c>
      <c r="C18" s="27" t="s">
        <v>342</v>
      </c>
      <c r="D18" s="29" t="s">
        <v>342</v>
      </c>
      <c r="E18" s="28"/>
      <c r="F18" s="18" t="s">
        <v>342</v>
      </c>
      <c r="G18" s="18"/>
      <c r="H18" s="27" t="s">
        <v>153</v>
      </c>
      <c r="I18" s="27" t="s">
        <v>379</v>
      </c>
      <c r="J18" s="27" t="s">
        <v>379</v>
      </c>
      <c r="K18" s="27" t="s">
        <v>379</v>
      </c>
      <c r="L18" s="27" t="s">
        <v>379</v>
      </c>
      <c r="M18" s="18" t="s">
        <v>756</v>
      </c>
    </row>
    <row r="19" spans="1:13" x14ac:dyDescent="0.25">
      <c r="A19" s="27" t="s">
        <v>49</v>
      </c>
      <c r="B19" s="27" t="s">
        <v>343</v>
      </c>
      <c r="C19" s="27" t="s">
        <v>343</v>
      </c>
      <c r="D19" s="30" t="s">
        <v>551</v>
      </c>
      <c r="E19" s="27" t="s">
        <v>343</v>
      </c>
      <c r="F19" s="25" t="s">
        <v>551</v>
      </c>
      <c r="G19" s="18"/>
      <c r="H19" s="27" t="s">
        <v>156</v>
      </c>
      <c r="I19" s="27" t="s">
        <v>380</v>
      </c>
      <c r="J19" s="27" t="s">
        <v>380</v>
      </c>
      <c r="K19" s="29" t="s">
        <v>602</v>
      </c>
      <c r="L19" s="30" t="s">
        <v>576</v>
      </c>
      <c r="M19" s="18" t="s">
        <v>380</v>
      </c>
    </row>
    <row r="20" spans="1:13" x14ac:dyDescent="0.25">
      <c r="A20" s="27" t="s">
        <v>52</v>
      </c>
      <c r="B20" s="27" t="s">
        <v>344</v>
      </c>
      <c r="C20" s="27" t="s">
        <v>344</v>
      </c>
      <c r="D20" s="29" t="s">
        <v>344</v>
      </c>
      <c r="E20" s="27" t="s">
        <v>344</v>
      </c>
      <c r="F20" s="18" t="s">
        <v>344</v>
      </c>
      <c r="G20" s="18"/>
      <c r="H20" s="27" t="s">
        <v>159</v>
      </c>
      <c r="I20" s="33" t="s">
        <v>577</v>
      </c>
      <c r="J20" s="27" t="s">
        <v>381</v>
      </c>
      <c r="K20" s="27" t="s">
        <v>603</v>
      </c>
      <c r="L20" s="33" t="s">
        <v>577</v>
      </c>
      <c r="M20" s="18" t="s">
        <v>603</v>
      </c>
    </row>
    <row r="21" spans="1:13" x14ac:dyDescent="0.25">
      <c r="A21" s="27" t="s">
        <v>55</v>
      </c>
      <c r="B21" s="27" t="s">
        <v>345</v>
      </c>
      <c r="C21" s="30" t="s">
        <v>345</v>
      </c>
      <c r="D21" s="27" t="s">
        <v>552</v>
      </c>
      <c r="E21" s="27" t="s">
        <v>552</v>
      </c>
      <c r="F21" s="18" t="s">
        <v>552</v>
      </c>
      <c r="G21" s="18"/>
      <c r="H21" s="27" t="s">
        <v>162</v>
      </c>
      <c r="I21" s="27" t="s">
        <v>382</v>
      </c>
      <c r="J21" s="27" t="s">
        <v>382</v>
      </c>
      <c r="K21" s="27" t="s">
        <v>382</v>
      </c>
      <c r="L21" s="27" t="s">
        <v>382</v>
      </c>
      <c r="M21" s="18" t="s">
        <v>382</v>
      </c>
    </row>
    <row r="22" spans="1:13" x14ac:dyDescent="0.25">
      <c r="A22" s="27" t="s">
        <v>58</v>
      </c>
      <c r="B22" s="27" t="s">
        <v>346</v>
      </c>
      <c r="C22" s="27" t="s">
        <v>346</v>
      </c>
      <c r="D22" s="29" t="s">
        <v>592</v>
      </c>
      <c r="E22" s="30" t="s">
        <v>553</v>
      </c>
      <c r="F22" s="18" t="s">
        <v>346</v>
      </c>
      <c r="G22" s="18"/>
      <c r="H22" s="27" t="s">
        <v>165</v>
      </c>
      <c r="I22" s="27" t="s">
        <v>383</v>
      </c>
      <c r="J22" s="27" t="s">
        <v>383</v>
      </c>
      <c r="K22" s="29" t="s">
        <v>383</v>
      </c>
      <c r="L22" s="30" t="s">
        <v>578</v>
      </c>
      <c r="M22" s="18" t="s">
        <v>383</v>
      </c>
    </row>
    <row r="23" spans="1:13" x14ac:dyDescent="0.25">
      <c r="A23" s="27" t="s">
        <v>61</v>
      </c>
      <c r="B23" s="27" t="s">
        <v>347</v>
      </c>
      <c r="C23" s="27" t="s">
        <v>347</v>
      </c>
      <c r="D23" s="27" t="s">
        <v>347</v>
      </c>
      <c r="E23" s="27" t="s">
        <v>347</v>
      </c>
      <c r="F23" s="18" t="s">
        <v>347</v>
      </c>
      <c r="G23" s="18"/>
      <c r="H23" s="27" t="s">
        <v>168</v>
      </c>
      <c r="I23" s="27" t="s">
        <v>384</v>
      </c>
      <c r="J23" s="27" t="s">
        <v>384</v>
      </c>
      <c r="K23" s="27" t="s">
        <v>384</v>
      </c>
      <c r="L23" s="27" t="s">
        <v>384</v>
      </c>
      <c r="M23" s="18" t="s">
        <v>384</v>
      </c>
    </row>
    <row r="24" spans="1:13" x14ac:dyDescent="0.25">
      <c r="A24" s="27" t="s">
        <v>64</v>
      </c>
      <c r="B24" s="30" t="s">
        <v>554</v>
      </c>
      <c r="C24" s="27" t="s">
        <v>348</v>
      </c>
      <c r="D24" s="27" t="s">
        <v>348</v>
      </c>
      <c r="E24" s="27" t="s">
        <v>348</v>
      </c>
      <c r="F24" s="18" t="s">
        <v>348</v>
      </c>
      <c r="G24" s="18"/>
      <c r="H24" s="27" t="s">
        <v>171</v>
      </c>
      <c r="I24" s="27" t="s">
        <v>385</v>
      </c>
      <c r="J24" s="27" t="s">
        <v>385</v>
      </c>
      <c r="K24" s="27" t="s">
        <v>385</v>
      </c>
      <c r="L24" s="30" t="s">
        <v>579</v>
      </c>
      <c r="M24" s="18" t="s">
        <v>385</v>
      </c>
    </row>
    <row r="25" spans="1:13" x14ac:dyDescent="0.25">
      <c r="A25" s="27" t="s">
        <v>67</v>
      </c>
      <c r="B25" s="33" t="s">
        <v>349</v>
      </c>
      <c r="C25" s="33" t="s">
        <v>349</v>
      </c>
      <c r="D25" s="27" t="s">
        <v>555</v>
      </c>
      <c r="E25" s="27" t="s">
        <v>555</v>
      </c>
      <c r="F25" s="18" t="s">
        <v>555</v>
      </c>
      <c r="G25" s="18"/>
      <c r="H25" s="27" t="s">
        <v>174</v>
      </c>
      <c r="I25" s="27" t="s">
        <v>386</v>
      </c>
      <c r="J25" s="27" t="s">
        <v>386</v>
      </c>
      <c r="K25" s="27" t="s">
        <v>386</v>
      </c>
      <c r="L25" s="27" t="s">
        <v>386</v>
      </c>
      <c r="M25" s="18" t="s">
        <v>758</v>
      </c>
    </row>
    <row r="26" spans="1:13" x14ac:dyDescent="0.25">
      <c r="A26" s="27" t="s">
        <v>70</v>
      </c>
      <c r="B26" s="33" t="s">
        <v>350</v>
      </c>
      <c r="C26" s="33" t="s">
        <v>350</v>
      </c>
      <c r="D26" s="27" t="s">
        <v>556</v>
      </c>
      <c r="E26" s="27" t="s">
        <v>556</v>
      </c>
      <c r="F26" s="18" t="s">
        <v>556</v>
      </c>
      <c r="G26" s="18"/>
      <c r="H26" s="27" t="s">
        <v>177</v>
      </c>
      <c r="I26" s="32" t="s">
        <v>581</v>
      </c>
      <c r="J26" s="32" t="s">
        <v>387</v>
      </c>
      <c r="K26" s="34" t="s">
        <v>604</v>
      </c>
      <c r="L26" s="32" t="s">
        <v>580</v>
      </c>
      <c r="M26" s="34" t="s">
        <v>604</v>
      </c>
    </row>
    <row r="27" spans="1:13" x14ac:dyDescent="0.25">
      <c r="A27" s="27" t="s">
        <v>73</v>
      </c>
      <c r="B27" s="33" t="s">
        <v>351</v>
      </c>
      <c r="C27" s="33" t="s">
        <v>351</v>
      </c>
      <c r="D27" s="63" t="s">
        <v>557</v>
      </c>
      <c r="E27" s="27" t="s">
        <v>557</v>
      </c>
      <c r="F27" s="18" t="s">
        <v>557</v>
      </c>
      <c r="G27" s="18"/>
      <c r="H27" s="27" t="s">
        <v>180</v>
      </c>
      <c r="I27" s="27" t="s">
        <v>388</v>
      </c>
      <c r="J27" s="27" t="s">
        <v>388</v>
      </c>
      <c r="K27" s="27" t="s">
        <v>388</v>
      </c>
      <c r="L27" s="30" t="s">
        <v>582</v>
      </c>
      <c r="M27" s="18" t="s">
        <v>388</v>
      </c>
    </row>
    <row r="28" spans="1:13" x14ac:dyDescent="0.25">
      <c r="A28" s="27" t="s">
        <v>76</v>
      </c>
      <c r="B28" s="27" t="s">
        <v>352</v>
      </c>
      <c r="C28" s="27" t="s">
        <v>352</v>
      </c>
      <c r="D28" s="27" t="s">
        <v>352</v>
      </c>
      <c r="E28" s="27" t="s">
        <v>352</v>
      </c>
      <c r="F28" s="18" t="s">
        <v>352</v>
      </c>
      <c r="G28" s="18"/>
      <c r="H28" s="27" t="s">
        <v>183</v>
      </c>
      <c r="I28" s="27" t="s">
        <v>389</v>
      </c>
      <c r="J28" s="27" t="s">
        <v>389</v>
      </c>
      <c r="K28" s="27" t="s">
        <v>605</v>
      </c>
      <c r="L28" s="30" t="s">
        <v>583</v>
      </c>
      <c r="M28" s="18" t="s">
        <v>389</v>
      </c>
    </row>
    <row r="29" spans="1:13" x14ac:dyDescent="0.25">
      <c r="A29" s="27" t="s">
        <v>79</v>
      </c>
      <c r="B29" s="27" t="s">
        <v>353</v>
      </c>
      <c r="C29" s="27" t="s">
        <v>353</v>
      </c>
      <c r="D29" s="27" t="s">
        <v>353</v>
      </c>
      <c r="E29" s="30" t="s">
        <v>558</v>
      </c>
      <c r="F29" s="18" t="s">
        <v>353</v>
      </c>
      <c r="G29" s="18"/>
      <c r="H29" s="27" t="s">
        <v>186</v>
      </c>
      <c r="I29" s="33" t="s">
        <v>584</v>
      </c>
      <c r="J29" s="27" t="s">
        <v>390</v>
      </c>
      <c r="K29" s="33" t="s">
        <v>606</v>
      </c>
      <c r="L29" s="27" t="s">
        <v>390</v>
      </c>
      <c r="M29" s="33" t="s">
        <v>606</v>
      </c>
    </row>
    <row r="30" spans="1:13" x14ac:dyDescent="0.25">
      <c r="A30" s="27" t="s">
        <v>82</v>
      </c>
      <c r="B30" s="27" t="s">
        <v>354</v>
      </c>
      <c r="C30" s="27" t="s">
        <v>354</v>
      </c>
      <c r="D30" s="29" t="s">
        <v>354</v>
      </c>
      <c r="E30" s="27" t="s">
        <v>354</v>
      </c>
      <c r="F30" s="18" t="s">
        <v>354</v>
      </c>
      <c r="G30" s="18"/>
      <c r="H30" s="27" t="s">
        <v>189</v>
      </c>
      <c r="I30" s="27" t="s">
        <v>391</v>
      </c>
      <c r="J30" s="27" t="s">
        <v>391</v>
      </c>
      <c r="K30" s="27" t="s">
        <v>391</v>
      </c>
      <c r="L30" s="27" t="s">
        <v>391</v>
      </c>
      <c r="M30" s="18" t="s">
        <v>391</v>
      </c>
    </row>
    <row r="31" spans="1:13" x14ac:dyDescent="0.25">
      <c r="A31" s="27" t="s">
        <v>85</v>
      </c>
      <c r="B31" s="27"/>
      <c r="C31" s="32" t="s">
        <v>355</v>
      </c>
      <c r="D31" s="35" t="s">
        <v>559</v>
      </c>
      <c r="E31" s="32" t="s">
        <v>560</v>
      </c>
      <c r="F31" s="18" t="s">
        <v>559</v>
      </c>
      <c r="G31" s="18"/>
      <c r="H31" s="27" t="s">
        <v>192</v>
      </c>
      <c r="I31" s="33" t="s">
        <v>585</v>
      </c>
      <c r="J31" s="27" t="s">
        <v>392</v>
      </c>
      <c r="K31" s="29" t="s">
        <v>607</v>
      </c>
      <c r="L31" s="33" t="s">
        <v>585</v>
      </c>
      <c r="M31" s="18" t="s">
        <v>392</v>
      </c>
    </row>
    <row r="32" spans="1:13" x14ac:dyDescent="0.25">
      <c r="A32" s="27" t="s">
        <v>88</v>
      </c>
      <c r="B32" s="27" t="s">
        <v>356</v>
      </c>
      <c r="C32" s="27" t="s">
        <v>356</v>
      </c>
      <c r="D32" s="27" t="s">
        <v>356</v>
      </c>
      <c r="E32" s="30" t="s">
        <v>561</v>
      </c>
      <c r="F32" s="18" t="s">
        <v>356</v>
      </c>
      <c r="G32" s="18"/>
      <c r="H32" s="27" t="s">
        <v>195</v>
      </c>
      <c r="I32" s="30" t="s">
        <v>586</v>
      </c>
      <c r="J32" s="27" t="s">
        <v>393</v>
      </c>
      <c r="K32" s="30" t="s">
        <v>608</v>
      </c>
      <c r="L32" s="27" t="s">
        <v>393</v>
      </c>
      <c r="M32" s="18" t="s">
        <v>744</v>
      </c>
    </row>
    <row r="33" spans="1:13" x14ac:dyDescent="0.25">
      <c r="A33" s="27" t="s">
        <v>91</v>
      </c>
      <c r="B33" s="27" t="s">
        <v>357</v>
      </c>
      <c r="C33" s="27" t="s">
        <v>357</v>
      </c>
      <c r="D33" s="27" t="s">
        <v>357</v>
      </c>
      <c r="E33" s="30" t="s">
        <v>562</v>
      </c>
      <c r="F33" s="18" t="s">
        <v>357</v>
      </c>
      <c r="G33" s="18"/>
      <c r="H33" s="27" t="s">
        <v>198</v>
      </c>
      <c r="I33" s="27" t="s">
        <v>394</v>
      </c>
      <c r="J33" s="27" t="s">
        <v>394</v>
      </c>
      <c r="K33" s="36" t="s">
        <v>760</v>
      </c>
      <c r="L33" s="27" t="s">
        <v>394</v>
      </c>
      <c r="M33" s="18" t="s">
        <v>755</v>
      </c>
    </row>
    <row r="34" spans="1:13" x14ac:dyDescent="0.25">
      <c r="A34" s="27" t="s">
        <v>94</v>
      </c>
      <c r="B34" s="27" t="s">
        <v>358</v>
      </c>
      <c r="C34" s="30" t="s">
        <v>358</v>
      </c>
      <c r="D34" s="27" t="s">
        <v>563</v>
      </c>
      <c r="E34" s="27" t="s">
        <v>563</v>
      </c>
      <c r="F34" s="18" t="s">
        <v>563</v>
      </c>
      <c r="G34" s="18"/>
      <c r="H34" s="27" t="s">
        <v>201</v>
      </c>
      <c r="I34" s="27" t="s">
        <v>395</v>
      </c>
      <c r="J34" s="27" t="s">
        <v>395</v>
      </c>
      <c r="K34" s="27" t="s">
        <v>610</v>
      </c>
      <c r="L34" s="27" t="s">
        <v>395</v>
      </c>
      <c r="M34" s="18" t="s">
        <v>610</v>
      </c>
    </row>
    <row r="35" spans="1:13" x14ac:dyDescent="0.25">
      <c r="A35" s="27" t="s">
        <v>97</v>
      </c>
      <c r="B35" s="27" t="s">
        <v>564</v>
      </c>
      <c r="C35" s="27" t="s">
        <v>359</v>
      </c>
      <c r="D35" s="27" t="s">
        <v>590</v>
      </c>
      <c r="E35" s="27" t="s">
        <v>359</v>
      </c>
      <c r="F35" s="18" t="s">
        <v>590</v>
      </c>
      <c r="G35" s="18"/>
      <c r="H35" s="27" t="s">
        <v>204</v>
      </c>
      <c r="I35" s="27" t="s">
        <v>396</v>
      </c>
      <c r="J35" s="27" t="s">
        <v>396</v>
      </c>
      <c r="K35" s="27" t="s">
        <v>396</v>
      </c>
      <c r="L35" s="27" t="s">
        <v>396</v>
      </c>
      <c r="M35" s="18" t="s">
        <v>396</v>
      </c>
    </row>
    <row r="36" spans="1:13" x14ac:dyDescent="0.25">
      <c r="A36" s="27" t="s">
        <v>100</v>
      </c>
      <c r="B36" s="33" t="s">
        <v>565</v>
      </c>
      <c r="C36" s="27" t="s">
        <v>360</v>
      </c>
      <c r="D36" s="27" t="s">
        <v>593</v>
      </c>
      <c r="E36" s="33" t="s">
        <v>565</v>
      </c>
      <c r="F36" s="18" t="s">
        <v>360</v>
      </c>
      <c r="G36" s="18"/>
      <c r="H36" s="27" t="s">
        <v>207</v>
      </c>
      <c r="I36" s="30" t="s">
        <v>587</v>
      </c>
      <c r="J36" s="27" t="s">
        <v>397</v>
      </c>
      <c r="K36" s="27" t="s">
        <v>397</v>
      </c>
      <c r="L36" s="27" t="s">
        <v>397</v>
      </c>
      <c r="M36" s="18" t="s">
        <v>397</v>
      </c>
    </row>
    <row r="37" spans="1:13" x14ac:dyDescent="0.25">
      <c r="A37" s="27" t="s">
        <v>103</v>
      </c>
      <c r="B37" s="27" t="s">
        <v>361</v>
      </c>
      <c r="C37" s="27" t="s">
        <v>361</v>
      </c>
      <c r="D37" s="27" t="s">
        <v>594</v>
      </c>
      <c r="E37" s="27" t="s">
        <v>361</v>
      </c>
      <c r="F37" s="18" t="s">
        <v>594</v>
      </c>
      <c r="G37" s="18"/>
      <c r="H37" s="27" t="s">
        <v>210</v>
      </c>
      <c r="I37" s="27"/>
      <c r="J37" s="27" t="s">
        <v>398</v>
      </c>
      <c r="K37" s="27" t="s">
        <v>398</v>
      </c>
      <c r="L37" s="27" t="s">
        <v>398</v>
      </c>
      <c r="M37" s="18" t="s">
        <v>398</v>
      </c>
    </row>
    <row r="38" spans="1:13" x14ac:dyDescent="0.25">
      <c r="A38" s="27" t="s">
        <v>106</v>
      </c>
      <c r="B38" s="27" t="s">
        <v>362</v>
      </c>
      <c r="C38" s="27" t="s">
        <v>362</v>
      </c>
      <c r="D38" s="27" t="s">
        <v>595</v>
      </c>
      <c r="E38" s="27" t="s">
        <v>362</v>
      </c>
      <c r="F38" s="18" t="s">
        <v>595</v>
      </c>
      <c r="G38" s="18"/>
      <c r="H38" s="27" t="s">
        <v>213</v>
      </c>
      <c r="I38" s="30" t="s">
        <v>589</v>
      </c>
      <c r="J38" s="27"/>
      <c r="K38" s="27" t="s">
        <v>588</v>
      </c>
      <c r="L38" s="27" t="s">
        <v>588</v>
      </c>
      <c r="M38" s="18" t="s">
        <v>588</v>
      </c>
    </row>
    <row r="39" spans="1:13" ht="14.4" thickBot="1" x14ac:dyDescent="0.3">
      <c r="A39" s="37" t="s">
        <v>109</v>
      </c>
      <c r="B39" s="38" t="s">
        <v>566</v>
      </c>
      <c r="C39" s="37" t="s">
        <v>363</v>
      </c>
      <c r="D39" s="39" t="s">
        <v>363</v>
      </c>
      <c r="E39" s="40"/>
      <c r="F39" s="39" t="s">
        <v>363</v>
      </c>
      <c r="G39" s="18"/>
      <c r="H39" s="37"/>
      <c r="I39" s="37"/>
      <c r="J39" s="37"/>
      <c r="K39" s="37"/>
      <c r="L39" s="37"/>
      <c r="M39" s="39"/>
    </row>
    <row r="40" spans="1:13" x14ac:dyDescent="0.25">
      <c r="G40" s="18"/>
    </row>
    <row r="41" spans="1:13" x14ac:dyDescent="0.25">
      <c r="G41" s="18"/>
    </row>
    <row r="42" spans="1:13" x14ac:dyDescent="0.25">
      <c r="G42" s="18"/>
    </row>
    <row r="43" spans="1:13" x14ac:dyDescent="0.25">
      <c r="G43" s="18"/>
    </row>
    <row r="44" spans="1:13" x14ac:dyDescent="0.25">
      <c r="G44" s="18"/>
    </row>
    <row r="45" spans="1:13" x14ac:dyDescent="0.25">
      <c r="G45" s="18"/>
    </row>
    <row r="46" spans="1:13" x14ac:dyDescent="0.25">
      <c r="G46" s="18"/>
    </row>
    <row r="47" spans="1:13" x14ac:dyDescent="0.25">
      <c r="G47" s="18"/>
    </row>
    <row r="48" spans="1:13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  <row r="65" spans="7:7" x14ac:dyDescent="0.25">
      <c r="G65" s="18"/>
    </row>
    <row r="66" spans="7:7" x14ac:dyDescent="0.25">
      <c r="G66" s="18"/>
    </row>
    <row r="67" spans="7:7" x14ac:dyDescent="0.25">
      <c r="G67" s="18"/>
    </row>
    <row r="68" spans="7:7" x14ac:dyDescent="0.25">
      <c r="G68" s="18"/>
    </row>
    <row r="69" spans="7:7" x14ac:dyDescent="0.25">
      <c r="G69" s="18"/>
    </row>
    <row r="70" spans="7:7" x14ac:dyDescent="0.25">
      <c r="G70" s="18"/>
    </row>
    <row r="71" spans="7:7" x14ac:dyDescent="0.25">
      <c r="G71" s="18"/>
    </row>
    <row r="72" spans="7:7" x14ac:dyDescent="0.25">
      <c r="G72" s="18"/>
    </row>
    <row r="73" spans="7:7" x14ac:dyDescent="0.25">
      <c r="G73" s="18"/>
    </row>
    <row r="74" spans="7:7" x14ac:dyDescent="0.25">
      <c r="G74" s="18"/>
    </row>
    <row r="75" spans="7:7" x14ac:dyDescent="0.25">
      <c r="G75" s="18"/>
    </row>
  </sheetData>
  <mergeCells count="4">
    <mergeCell ref="A1:A2"/>
    <mergeCell ref="H1:H2"/>
    <mergeCell ref="B1:F1"/>
    <mergeCell ref="I1:M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element</vt:lpstr>
      <vt:lpstr>简明</vt:lpstr>
      <vt:lpstr>简明-论文用</vt:lpstr>
      <vt:lpstr>简明-论文用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cuity</dc:creator>
  <cp:lastModifiedBy>T480S</cp:lastModifiedBy>
  <dcterms:created xsi:type="dcterms:W3CDTF">2022-11-12T04:06:25Z</dcterms:created>
  <dcterms:modified xsi:type="dcterms:W3CDTF">2023-05-02T14:48:40Z</dcterms:modified>
</cp:coreProperties>
</file>