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min/Documents/TAMU/Research/HDBR/DATA/"/>
    </mc:Choice>
  </mc:AlternateContent>
  <xr:revisionPtr revIDLastSave="0" documentId="8_{38BE391E-7C9B-3F4B-90F9-61E0716A9E81}" xr6:coauthVersionLast="47" xr6:coauthVersionMax="47" xr10:uidLastSave="{00000000-0000-0000-0000-000000000000}"/>
  <bookViews>
    <workbookView xWindow="17680" yWindow="-21600" windowWidth="16520" windowHeight="21600" firstSheet="1" activeTab="8" xr2:uid="{F12DD72A-356F-704F-8B7F-24BCFD7A1FFB}"/>
  </bookViews>
  <sheets>
    <sheet name="BSA" sheetId="4" r:id="rId1"/>
    <sheet name="BL.AP" sheetId="1" r:id="rId2"/>
    <sheet name="BL.HR" sheetId="2" r:id="rId3"/>
    <sheet name="BL.Cardiac" sheetId="3" r:id="rId4"/>
    <sheet name="BL.Stroke TBA" sheetId="5" r:id="rId5"/>
    <sheet name="BL.IOP" sheetId="6" r:id="rId6"/>
    <sheet name="BL.VO2" sheetId="7" r:id="rId7"/>
    <sheet name="BL.TPR" sheetId="8" r:id="rId8"/>
    <sheet name="BL.Auto" sheetId="10" r:id="rId9"/>
    <sheet name="BL.RPP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0" l="1"/>
  <c r="E16" i="10"/>
  <c r="F16" i="10"/>
  <c r="G16" i="10"/>
  <c r="H16" i="10"/>
  <c r="I16" i="10"/>
  <c r="J16" i="10"/>
  <c r="D17" i="10"/>
  <c r="E17" i="10"/>
  <c r="F17" i="10"/>
  <c r="G17" i="10"/>
  <c r="H17" i="10"/>
  <c r="I17" i="10"/>
  <c r="J17" i="10"/>
  <c r="D18" i="10"/>
  <c r="E18" i="10"/>
  <c r="F18" i="10"/>
  <c r="G18" i="10"/>
  <c r="H18" i="10"/>
  <c r="I18" i="10"/>
  <c r="J18" i="10"/>
  <c r="C18" i="10"/>
  <c r="C17" i="10"/>
  <c r="C16" i="10"/>
  <c r="B18" i="10"/>
  <c r="B17" i="10"/>
  <c r="B18" i="9"/>
  <c r="B17" i="9"/>
  <c r="B16" i="9"/>
  <c r="B3" i="8"/>
  <c r="B4" i="8"/>
  <c r="B5" i="8"/>
  <c r="B6" i="8"/>
  <c r="B7" i="8"/>
  <c r="B18" i="8" s="1"/>
  <c r="B8" i="8"/>
  <c r="B9" i="8"/>
  <c r="B17" i="8" s="1"/>
  <c r="B10" i="8"/>
  <c r="B11" i="8"/>
  <c r="B12" i="8"/>
  <c r="B13" i="8"/>
  <c r="B2" i="8"/>
  <c r="B18" i="7"/>
  <c r="B17" i="7"/>
  <c r="B16" i="7"/>
  <c r="C18" i="6"/>
  <c r="B18" i="6"/>
  <c r="C17" i="6"/>
  <c r="B17" i="6"/>
  <c r="C16" i="6"/>
  <c r="B16" i="6"/>
  <c r="C3" i="3"/>
  <c r="C4" i="3"/>
  <c r="C5" i="3"/>
  <c r="C6" i="3"/>
  <c r="C7" i="3"/>
  <c r="C8" i="3"/>
  <c r="C9" i="3"/>
  <c r="C10" i="3"/>
  <c r="C11" i="3"/>
  <c r="C12" i="3"/>
  <c r="C13" i="3"/>
  <c r="C2" i="3"/>
  <c r="B18" i="3"/>
  <c r="B17" i="3"/>
  <c r="B16" i="3"/>
  <c r="B16" i="2"/>
  <c r="B18" i="2"/>
  <c r="B17" i="2"/>
  <c r="C18" i="1"/>
  <c r="D18" i="1"/>
  <c r="B18" i="1"/>
  <c r="C17" i="1"/>
  <c r="D17" i="1"/>
  <c r="B17" i="1"/>
  <c r="C16" i="1"/>
  <c r="D16" i="1"/>
  <c r="B16" i="1"/>
  <c r="B16" i="10" l="1"/>
  <c r="B16" i="8"/>
  <c r="C18" i="3"/>
  <c r="C17" i="3"/>
  <c r="C16" i="3"/>
  <c r="B17" i="5"/>
  <c r="C17" i="5" l="1"/>
  <c r="B18" i="5"/>
  <c r="B16" i="5"/>
  <c r="C18" i="5"/>
  <c r="C16" i="5"/>
</calcChain>
</file>

<file path=xl/sharedStrings.xml><?xml version="1.0" encoding="utf-8"?>
<sst xmlns="http://schemas.openxmlformats.org/spreadsheetml/2006/main" count="192" uniqueCount="60">
  <si>
    <t>M01</t>
  </si>
  <si>
    <t>M02</t>
  </si>
  <si>
    <t>M03</t>
  </si>
  <si>
    <t>M04</t>
  </si>
  <si>
    <t>M05</t>
  </si>
  <si>
    <t>M06</t>
  </si>
  <si>
    <t>F01</t>
  </si>
  <si>
    <t>F02</t>
  </si>
  <si>
    <t>F03</t>
  </si>
  <si>
    <t>F04</t>
  </si>
  <si>
    <t>F05</t>
  </si>
  <si>
    <t>F06</t>
  </si>
  <si>
    <t>SAP (mmHg)</t>
  </si>
  <si>
    <t>MAP (mmHg)</t>
  </si>
  <si>
    <t>DAP (mmHg)</t>
  </si>
  <si>
    <t>MF</t>
  </si>
  <si>
    <t>SAP AVG</t>
  </si>
  <si>
    <t>MAP AVG</t>
  </si>
  <si>
    <t>DAP AVG</t>
  </si>
  <si>
    <t>M</t>
  </si>
  <si>
    <t>F</t>
  </si>
  <si>
    <t>HR (bpm)</t>
  </si>
  <si>
    <t>HR AVG</t>
  </si>
  <si>
    <t>CO AVG</t>
  </si>
  <si>
    <t>CI AVG</t>
  </si>
  <si>
    <t>CO (l/min)</t>
  </si>
  <si>
    <t>CI (CO/BSA)</t>
  </si>
  <si>
    <t>BSA</t>
  </si>
  <si>
    <t>SV (l/min)</t>
  </si>
  <si>
    <t>SI (CO/BSA)</t>
  </si>
  <si>
    <t>SV AVG</t>
  </si>
  <si>
    <t>SI AVG</t>
  </si>
  <si>
    <t>IOP_s (mmHg)</t>
  </si>
  <si>
    <t>IOP_d (mmHg)</t>
  </si>
  <si>
    <t>IOP_s AVG</t>
  </si>
  <si>
    <t>IOP_d AVG</t>
  </si>
  <si>
    <t>VO2 (l/min)</t>
  </si>
  <si>
    <t>VO2 AVG</t>
  </si>
  <si>
    <t>TPR (mmHg min/l)</t>
  </si>
  <si>
    <t>RPP (mmHg/min)</t>
  </si>
  <si>
    <t>RPP AVG</t>
  </si>
  <si>
    <t>TPR AVG</t>
  </si>
  <si>
    <t>SDNN</t>
  </si>
  <si>
    <t>SDNN AVG</t>
  </si>
  <si>
    <t>RMSDD</t>
  </si>
  <si>
    <t>HRVTi</t>
  </si>
  <si>
    <t>LF</t>
  </si>
  <si>
    <t>HF</t>
  </si>
  <si>
    <t>LFn</t>
  </si>
  <si>
    <t>HFn</t>
  </si>
  <si>
    <t>LF HFn</t>
  </si>
  <si>
    <t>BRS</t>
  </si>
  <si>
    <t>RMSDD AVG</t>
  </si>
  <si>
    <t>HRVTi AVG</t>
  </si>
  <si>
    <t>LF AVG</t>
  </si>
  <si>
    <t>HF AVG</t>
  </si>
  <si>
    <t>LFn AVG</t>
  </si>
  <si>
    <t>HFn AVG</t>
  </si>
  <si>
    <t>LF HFn AVG</t>
  </si>
  <si>
    <t>BRS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</si>
</sst>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91B1-FD20-594A-87E0-349E309B3168}">
  <dimension ref="A1:B13"/>
  <sheetViews>
    <sheetView workbookViewId="0">
      <selection activeCell="B13" sqref="B13"/>
    </sheetView>
  </sheetViews>
  <sheetFormatPr baseColWidth="10" defaultRowHeight="16" x14ac:dyDescent="0.2"/>
  <sheetData>
    <row r="1" spans="1:2" x14ac:dyDescent="0.2">
      <c r="A1" s="2"/>
      <c r="B1" s="2" t="s">
        <v>27</v>
      </c>
    </row>
    <row r="2" spans="1:2" x14ac:dyDescent="0.2">
      <c r="A2" s="2" t="s">
        <v>0</v>
      </c>
      <c r="B2" s="2">
        <v>1.954</v>
      </c>
    </row>
    <row r="3" spans="1:2" x14ac:dyDescent="0.2">
      <c r="A3" s="2" t="s">
        <v>1</v>
      </c>
      <c r="B3" s="2">
        <v>1.99</v>
      </c>
    </row>
    <row r="4" spans="1:2" x14ac:dyDescent="0.2">
      <c r="A4" s="2" t="s">
        <v>2</v>
      </c>
      <c r="B4" s="2">
        <v>1.905</v>
      </c>
    </row>
    <row r="5" spans="1:2" x14ac:dyDescent="0.2">
      <c r="A5" s="2" t="s">
        <v>3</v>
      </c>
      <c r="B5" s="2">
        <v>1.9670000000000001</v>
      </c>
    </row>
    <row r="6" spans="1:2" x14ac:dyDescent="0.2">
      <c r="A6" s="2" t="s">
        <v>4</v>
      </c>
      <c r="B6" s="2">
        <v>1.962</v>
      </c>
    </row>
    <row r="7" spans="1:2" x14ac:dyDescent="0.2">
      <c r="A7" s="2" t="s">
        <v>5</v>
      </c>
      <c r="B7" s="2">
        <v>1.8280000000000001</v>
      </c>
    </row>
    <row r="8" spans="1:2" x14ac:dyDescent="0.2">
      <c r="A8" s="2" t="s">
        <v>6</v>
      </c>
      <c r="B8" s="2">
        <v>1.607</v>
      </c>
    </row>
    <row r="9" spans="1:2" x14ac:dyDescent="0.2">
      <c r="A9" s="2" t="s">
        <v>7</v>
      </c>
      <c r="B9" s="2">
        <v>1.526</v>
      </c>
    </row>
    <row r="10" spans="1:2" x14ac:dyDescent="0.2">
      <c r="A10" s="2" t="s">
        <v>8</v>
      </c>
      <c r="B10" s="2">
        <v>1.4570000000000001</v>
      </c>
    </row>
    <row r="11" spans="1:2" x14ac:dyDescent="0.2">
      <c r="A11" s="2" t="s">
        <v>9</v>
      </c>
      <c r="B11" s="2">
        <v>1.5009999999999999</v>
      </c>
    </row>
    <row r="12" spans="1:2" x14ac:dyDescent="0.2">
      <c r="A12" s="2" t="s">
        <v>10</v>
      </c>
      <c r="B12" s="2">
        <v>1.855</v>
      </c>
    </row>
    <row r="13" spans="1:2" x14ac:dyDescent="0.2">
      <c r="A13" s="2" t="s">
        <v>11</v>
      </c>
      <c r="B13" s="2">
        <v>1.6060000000000001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0BCAA-9F41-E743-9F97-9B66B6044474}">
  <dimension ref="A1:B18"/>
  <sheetViews>
    <sheetView workbookViewId="0">
      <selection activeCell="C14" sqref="C14"/>
    </sheetView>
  </sheetViews>
  <sheetFormatPr baseColWidth="10" defaultRowHeight="16" x14ac:dyDescent="0.2"/>
  <sheetData>
    <row r="1" spans="1:2" x14ac:dyDescent="0.2">
      <c r="B1" t="s">
        <v>39</v>
      </c>
    </row>
    <row r="2" spans="1:2" x14ac:dyDescent="0.2">
      <c r="A2" t="s">
        <v>0</v>
      </c>
      <c r="B2" s="1">
        <v>10419</v>
      </c>
    </row>
    <row r="3" spans="1:2" x14ac:dyDescent="0.2">
      <c r="A3" t="s">
        <v>1</v>
      </c>
      <c r="B3" s="1">
        <v>8367</v>
      </c>
    </row>
    <row r="4" spans="1:2" x14ac:dyDescent="0.2">
      <c r="A4" t="s">
        <v>2</v>
      </c>
      <c r="B4" s="1">
        <v>12310</v>
      </c>
    </row>
    <row r="5" spans="1:2" x14ac:dyDescent="0.2">
      <c r="A5" t="s">
        <v>3</v>
      </c>
      <c r="B5" s="1">
        <v>8463</v>
      </c>
    </row>
    <row r="6" spans="1:2" x14ac:dyDescent="0.2">
      <c r="A6" t="s">
        <v>4</v>
      </c>
      <c r="B6" s="1">
        <v>7725</v>
      </c>
    </row>
    <row r="7" spans="1:2" x14ac:dyDescent="0.2">
      <c r="A7" t="s">
        <v>5</v>
      </c>
      <c r="B7" s="1">
        <v>5146</v>
      </c>
    </row>
    <row r="8" spans="1:2" x14ac:dyDescent="0.2">
      <c r="A8" t="s">
        <v>6</v>
      </c>
      <c r="B8">
        <v>9388</v>
      </c>
    </row>
    <row r="9" spans="1:2" x14ac:dyDescent="0.2">
      <c r="A9" t="s">
        <v>7</v>
      </c>
      <c r="B9">
        <v>8821</v>
      </c>
    </row>
    <row r="10" spans="1:2" x14ac:dyDescent="0.2">
      <c r="A10" t="s">
        <v>8</v>
      </c>
      <c r="B10">
        <v>8144</v>
      </c>
    </row>
    <row r="11" spans="1:2" x14ac:dyDescent="0.2">
      <c r="A11" t="s">
        <v>9</v>
      </c>
      <c r="B11">
        <v>6513</v>
      </c>
    </row>
    <row r="12" spans="1:2" x14ac:dyDescent="0.2">
      <c r="A12" t="s">
        <v>10</v>
      </c>
      <c r="B12">
        <v>13761</v>
      </c>
    </row>
    <row r="13" spans="1:2" x14ac:dyDescent="0.2">
      <c r="A13" t="s">
        <v>11</v>
      </c>
      <c r="B13">
        <v>7424</v>
      </c>
    </row>
    <row r="15" spans="1:2" x14ac:dyDescent="0.2">
      <c r="B15" t="s">
        <v>40</v>
      </c>
    </row>
    <row r="16" spans="1:2" x14ac:dyDescent="0.2">
      <c r="A16" t="s">
        <v>19</v>
      </c>
      <c r="B16">
        <f>AVERAGE(B2:B7)</f>
        <v>8738.3333333333339</v>
      </c>
    </row>
    <row r="17" spans="1:2" x14ac:dyDescent="0.2">
      <c r="A17" t="s">
        <v>20</v>
      </c>
      <c r="B17">
        <f>AVERAGE(B8:B13)</f>
        <v>9008.5</v>
      </c>
    </row>
    <row r="18" spans="1:2" x14ac:dyDescent="0.2">
      <c r="A18" t="s">
        <v>15</v>
      </c>
      <c r="B18">
        <f>AVERAGE(B2:B13)</f>
        <v>8873.4166666666661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0C28-42B5-194B-86ED-1E9B33694826}">
  <dimension ref="A1:D18"/>
  <sheetViews>
    <sheetView zoomScale="125" workbookViewId="0">
      <selection sqref="A1:B13"/>
    </sheetView>
  </sheetViews>
  <sheetFormatPr baseColWidth="10" defaultRowHeight="16" x14ac:dyDescent="0.2"/>
  <sheetData>
    <row r="1" spans="1:4" x14ac:dyDescent="0.2">
      <c r="B1" t="s">
        <v>12</v>
      </c>
      <c r="C1" t="s">
        <v>13</v>
      </c>
      <c r="D1" t="s">
        <v>14</v>
      </c>
    </row>
    <row r="2" spans="1:4" x14ac:dyDescent="0.2">
      <c r="A2" t="s">
        <v>0</v>
      </c>
      <c r="B2" s="1">
        <v>139</v>
      </c>
      <c r="C2">
        <v>87</v>
      </c>
      <c r="D2">
        <v>71</v>
      </c>
    </row>
    <row r="3" spans="1:4" x14ac:dyDescent="0.2">
      <c r="A3" t="s">
        <v>1</v>
      </c>
      <c r="B3" s="1">
        <v>127</v>
      </c>
      <c r="C3">
        <v>78</v>
      </c>
      <c r="D3">
        <v>60</v>
      </c>
    </row>
    <row r="4" spans="1:4" x14ac:dyDescent="0.2">
      <c r="A4" t="s">
        <v>2</v>
      </c>
      <c r="B4" s="1">
        <v>165</v>
      </c>
      <c r="C4">
        <v>122</v>
      </c>
      <c r="D4">
        <v>101</v>
      </c>
    </row>
    <row r="5" spans="1:4" x14ac:dyDescent="0.2">
      <c r="A5" t="s">
        <v>3</v>
      </c>
      <c r="B5" s="1">
        <v>148</v>
      </c>
      <c r="C5">
        <v>84</v>
      </c>
      <c r="D5">
        <v>68</v>
      </c>
    </row>
    <row r="6" spans="1:4" x14ac:dyDescent="0.2">
      <c r="A6" t="s">
        <v>4</v>
      </c>
      <c r="B6" s="1">
        <v>105</v>
      </c>
      <c r="C6">
        <v>74</v>
      </c>
      <c r="D6">
        <v>56</v>
      </c>
    </row>
    <row r="7" spans="1:4" x14ac:dyDescent="0.2">
      <c r="A7" t="s">
        <v>5</v>
      </c>
      <c r="B7" s="1">
        <v>89</v>
      </c>
      <c r="C7">
        <v>63</v>
      </c>
      <c r="D7">
        <v>47</v>
      </c>
    </row>
    <row r="8" spans="1:4" x14ac:dyDescent="0.2">
      <c r="A8" t="s">
        <v>6</v>
      </c>
      <c r="B8">
        <v>111</v>
      </c>
      <c r="C8">
        <v>75</v>
      </c>
      <c r="D8">
        <v>75</v>
      </c>
    </row>
    <row r="9" spans="1:4" x14ac:dyDescent="0.2">
      <c r="A9" t="s">
        <v>7</v>
      </c>
      <c r="B9">
        <v>112</v>
      </c>
      <c r="C9">
        <v>74</v>
      </c>
      <c r="D9">
        <v>74</v>
      </c>
    </row>
    <row r="10" spans="1:4" x14ac:dyDescent="0.2">
      <c r="A10" t="s">
        <v>8</v>
      </c>
      <c r="B10">
        <v>97</v>
      </c>
      <c r="C10">
        <v>76</v>
      </c>
      <c r="D10">
        <v>76</v>
      </c>
    </row>
    <row r="11" spans="1:4" x14ac:dyDescent="0.2">
      <c r="A11" t="s">
        <v>9</v>
      </c>
      <c r="B11">
        <v>85</v>
      </c>
      <c r="C11">
        <v>57</v>
      </c>
      <c r="D11">
        <v>57</v>
      </c>
    </row>
    <row r="12" spans="1:4" x14ac:dyDescent="0.2">
      <c r="A12" t="s">
        <v>10</v>
      </c>
      <c r="B12">
        <v>143</v>
      </c>
      <c r="C12">
        <v>90</v>
      </c>
      <c r="D12">
        <v>90</v>
      </c>
    </row>
    <row r="13" spans="1:4" x14ac:dyDescent="0.2">
      <c r="A13" t="s">
        <v>11</v>
      </c>
      <c r="B13">
        <v>108</v>
      </c>
      <c r="C13">
        <v>76</v>
      </c>
      <c r="D13">
        <v>76</v>
      </c>
    </row>
    <row r="15" spans="1:4" x14ac:dyDescent="0.2">
      <c r="B15" t="s">
        <v>16</v>
      </c>
      <c r="C15" t="s">
        <v>17</v>
      </c>
      <c r="D15" t="s">
        <v>18</v>
      </c>
    </row>
    <row r="16" spans="1:4" x14ac:dyDescent="0.2">
      <c r="A16" t="s">
        <v>19</v>
      </c>
      <c r="B16">
        <f>AVERAGE(B2:B7)</f>
        <v>128.83333333333334</v>
      </c>
      <c r="C16">
        <f t="shared" ref="C16:D16" si="0">AVERAGE(C2:C7)</f>
        <v>84.666666666666671</v>
      </c>
      <c r="D16">
        <f t="shared" si="0"/>
        <v>67.166666666666671</v>
      </c>
    </row>
    <row r="17" spans="1:4" x14ac:dyDescent="0.2">
      <c r="A17" t="s">
        <v>20</v>
      </c>
      <c r="B17">
        <f>AVERAGE(B8:B13)</f>
        <v>109.33333333333333</v>
      </c>
      <c r="C17">
        <f t="shared" ref="C17:D17" si="1">AVERAGE(C8:C13)</f>
        <v>74.666666666666671</v>
      </c>
      <c r="D17">
        <f t="shared" si="1"/>
        <v>74.666666666666671</v>
      </c>
    </row>
    <row r="18" spans="1:4" x14ac:dyDescent="0.2">
      <c r="A18" t="s">
        <v>15</v>
      </c>
      <c r="B18">
        <f>AVERAGE(B2:B13)</f>
        <v>119.08333333333333</v>
      </c>
      <c r="C18">
        <f t="shared" ref="C18:D18" si="2">AVERAGE(C2:C13)</f>
        <v>79.666666666666671</v>
      </c>
      <c r="D18">
        <f t="shared" si="2"/>
        <v>70.916666666666671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F4AE-354A-7549-93E6-C82C653334A9}">
  <dimension ref="A1:B18"/>
  <sheetViews>
    <sheetView zoomScale="125" workbookViewId="0">
      <selection sqref="A1:B18"/>
    </sheetView>
  </sheetViews>
  <sheetFormatPr baseColWidth="10" defaultRowHeight="16" x14ac:dyDescent="0.2"/>
  <sheetData>
    <row r="1" spans="1:2" x14ac:dyDescent="0.2">
      <c r="B1" t="s">
        <v>21</v>
      </c>
    </row>
    <row r="2" spans="1:2" x14ac:dyDescent="0.2">
      <c r="A2" t="s">
        <v>0</v>
      </c>
      <c r="B2" s="1">
        <v>79</v>
      </c>
    </row>
    <row r="3" spans="1:2" x14ac:dyDescent="0.2">
      <c r="A3" t="s">
        <v>1</v>
      </c>
      <c r="B3" s="1">
        <v>78</v>
      </c>
    </row>
    <row r="4" spans="1:2" x14ac:dyDescent="0.2">
      <c r="A4" t="s">
        <v>2</v>
      </c>
      <c r="B4" s="1">
        <v>81</v>
      </c>
    </row>
    <row r="5" spans="1:2" x14ac:dyDescent="0.2">
      <c r="A5" t="s">
        <v>3</v>
      </c>
      <c r="B5" s="1">
        <v>61</v>
      </c>
    </row>
    <row r="6" spans="1:2" x14ac:dyDescent="0.2">
      <c r="A6" t="s">
        <v>4</v>
      </c>
      <c r="B6" s="1">
        <v>77</v>
      </c>
    </row>
    <row r="7" spans="1:2" x14ac:dyDescent="0.2">
      <c r="A7" t="s">
        <v>5</v>
      </c>
      <c r="B7" s="1">
        <v>70</v>
      </c>
    </row>
    <row r="8" spans="1:2" x14ac:dyDescent="0.2">
      <c r="A8" t="s">
        <v>6</v>
      </c>
      <c r="B8">
        <v>85</v>
      </c>
    </row>
    <row r="9" spans="1:2" x14ac:dyDescent="0.2">
      <c r="A9" t="s">
        <v>7</v>
      </c>
      <c r="B9">
        <v>86</v>
      </c>
    </row>
    <row r="10" spans="1:2" x14ac:dyDescent="0.2">
      <c r="A10" t="s">
        <v>8</v>
      </c>
      <c r="B10">
        <v>87</v>
      </c>
    </row>
    <row r="11" spans="1:2" x14ac:dyDescent="0.2">
      <c r="A11" t="s">
        <v>9</v>
      </c>
      <c r="B11">
        <v>86</v>
      </c>
    </row>
    <row r="12" spans="1:2" x14ac:dyDescent="0.2">
      <c r="A12" t="s">
        <v>10</v>
      </c>
      <c r="B12">
        <v>98</v>
      </c>
    </row>
    <row r="13" spans="1:2" x14ac:dyDescent="0.2">
      <c r="A13" t="s">
        <v>11</v>
      </c>
      <c r="B13">
        <v>77</v>
      </c>
    </row>
    <row r="15" spans="1:2" x14ac:dyDescent="0.2">
      <c r="B15" t="s">
        <v>22</v>
      </c>
    </row>
    <row r="16" spans="1:2" x14ac:dyDescent="0.2">
      <c r="A16" t="s">
        <v>19</v>
      </c>
      <c r="B16">
        <f>AVERAGE(B2:B7)</f>
        <v>74.333333333333329</v>
      </c>
    </row>
    <row r="17" spans="1:2" x14ac:dyDescent="0.2">
      <c r="A17" t="s">
        <v>20</v>
      </c>
      <c r="B17">
        <f>AVERAGE(B8:B13)</f>
        <v>86.5</v>
      </c>
    </row>
    <row r="18" spans="1:2" x14ac:dyDescent="0.2">
      <c r="A18" t="s">
        <v>15</v>
      </c>
      <c r="B18">
        <f>AVERAGE(B2:B13)</f>
        <v>80.416666666666671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8ABA-C9C0-104A-83CB-5FB1A27BAFAB}">
  <dimension ref="A1:C18"/>
  <sheetViews>
    <sheetView workbookViewId="0">
      <selection activeCell="C23" sqref="C23"/>
    </sheetView>
  </sheetViews>
  <sheetFormatPr baseColWidth="10" defaultRowHeight="16" x14ac:dyDescent="0.2"/>
  <sheetData>
    <row r="1" spans="1:3" x14ac:dyDescent="0.2">
      <c r="B1" t="s">
        <v>25</v>
      </c>
      <c r="C1" t="s">
        <v>26</v>
      </c>
    </row>
    <row r="2" spans="1:3" x14ac:dyDescent="0.2">
      <c r="A2" t="s">
        <v>0</v>
      </c>
      <c r="B2" s="1">
        <v>6.5030000000000001</v>
      </c>
      <c r="C2">
        <f>B2/BSA!B2</f>
        <v>3.3280450358239508</v>
      </c>
    </row>
    <row r="3" spans="1:3" x14ac:dyDescent="0.2">
      <c r="A3" t="s">
        <v>1</v>
      </c>
      <c r="B3" s="1">
        <v>5.8259999999999996</v>
      </c>
      <c r="C3">
        <f>B3/BSA!B3</f>
        <v>2.9276381909547737</v>
      </c>
    </row>
    <row r="4" spans="1:3" x14ac:dyDescent="0.2">
      <c r="A4" t="s">
        <v>2</v>
      </c>
      <c r="B4" s="1">
        <v>5.306</v>
      </c>
      <c r="C4">
        <f>B4/BSA!B4</f>
        <v>2.7853018372703411</v>
      </c>
    </row>
    <row r="5" spans="1:3" x14ac:dyDescent="0.2">
      <c r="A5" t="s">
        <v>3</v>
      </c>
      <c r="B5" s="1">
        <v>6.891</v>
      </c>
      <c r="C5">
        <f>B5/BSA!B5</f>
        <v>3.5033045246568375</v>
      </c>
    </row>
    <row r="6" spans="1:3" x14ac:dyDescent="0.2">
      <c r="A6" t="s">
        <v>4</v>
      </c>
      <c r="B6" s="1">
        <v>4.08</v>
      </c>
      <c r="C6">
        <f>B6/BSA!B6</f>
        <v>2.0795107033639146</v>
      </c>
    </row>
    <row r="7" spans="1:3" x14ac:dyDescent="0.2">
      <c r="A7" t="s">
        <v>5</v>
      </c>
      <c r="B7" s="1">
        <v>5.6760000000000002</v>
      </c>
      <c r="C7">
        <f>B7/BSA!B7</f>
        <v>3.1050328227571113</v>
      </c>
    </row>
    <row r="8" spans="1:3" x14ac:dyDescent="0.2">
      <c r="A8" t="s">
        <v>6</v>
      </c>
      <c r="B8">
        <v>4.6509999999999998</v>
      </c>
      <c r="C8">
        <f>B8/BSA!B8</f>
        <v>2.8942128189172371</v>
      </c>
    </row>
    <row r="9" spans="1:3" x14ac:dyDescent="0.2">
      <c r="A9" t="s">
        <v>7</v>
      </c>
      <c r="B9">
        <v>4.8810000000000002</v>
      </c>
      <c r="C9">
        <f>B9/BSA!B9</f>
        <v>3.1985583224115337</v>
      </c>
    </row>
    <row r="10" spans="1:3" x14ac:dyDescent="0.2">
      <c r="A10" t="s">
        <v>8</v>
      </c>
      <c r="B10">
        <v>2.399</v>
      </c>
      <c r="C10">
        <f>B10/BSA!B10</f>
        <v>1.6465339739190117</v>
      </c>
    </row>
    <row r="11" spans="1:3" x14ac:dyDescent="0.2">
      <c r="A11" t="s">
        <v>9</v>
      </c>
      <c r="B11">
        <v>5.3339999999999996</v>
      </c>
      <c r="C11">
        <f>B11/BSA!B11</f>
        <v>3.55363091272485</v>
      </c>
    </row>
    <row r="12" spans="1:3" x14ac:dyDescent="0.2">
      <c r="A12" t="s">
        <v>10</v>
      </c>
      <c r="B12">
        <v>4.9409999999999998</v>
      </c>
      <c r="C12">
        <f>B12/BSA!B12</f>
        <v>2.6636118598382748</v>
      </c>
    </row>
    <row r="13" spans="1:3" x14ac:dyDescent="0.2">
      <c r="A13" t="s">
        <v>11</v>
      </c>
      <c r="B13">
        <v>4.3940000000000001</v>
      </c>
      <c r="C13">
        <f>B13/BSA!B13</f>
        <v>2.7359900373599002</v>
      </c>
    </row>
    <row r="15" spans="1:3" x14ac:dyDescent="0.2">
      <c r="B15" t="s">
        <v>23</v>
      </c>
      <c r="C15" t="s">
        <v>24</v>
      </c>
    </row>
    <row r="16" spans="1:3" x14ac:dyDescent="0.2">
      <c r="A16" t="s">
        <v>19</v>
      </c>
      <c r="B16">
        <f>AVERAGE(B2:B7)</f>
        <v>5.7136666666666676</v>
      </c>
      <c r="C16">
        <f>AVERAGE(C2:C7)</f>
        <v>2.9548055191378211</v>
      </c>
    </row>
    <row r="17" spans="1:3" x14ac:dyDescent="0.2">
      <c r="A17" t="s">
        <v>20</v>
      </c>
      <c r="B17">
        <f>AVERAGE(B8:B13)</f>
        <v>4.4333333333333336</v>
      </c>
      <c r="C17">
        <f>AVERAGE(C8:C13)</f>
        <v>2.7820896541951345</v>
      </c>
    </row>
    <row r="18" spans="1:3" x14ac:dyDescent="0.2">
      <c r="A18" t="s">
        <v>15</v>
      </c>
      <c r="B18">
        <f>AVERAGE(B2:B13)</f>
        <v>5.073500000000001</v>
      </c>
      <c r="C18">
        <f>AVERAGE(C2:C13)</f>
        <v>2.8684475866664774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DA9B-573E-2342-A7A9-6A953FAFE412}">
  <dimension ref="A1:C18"/>
  <sheetViews>
    <sheetView workbookViewId="0">
      <selection activeCell="D3" sqref="D3"/>
    </sheetView>
  </sheetViews>
  <sheetFormatPr baseColWidth="10" defaultRowHeight="16" x14ac:dyDescent="0.2"/>
  <sheetData>
    <row r="1" spans="1:3" x14ac:dyDescent="0.2">
      <c r="B1" t="s">
        <v>28</v>
      </c>
      <c r="C1" t="s">
        <v>29</v>
      </c>
    </row>
    <row r="2" spans="1:3" x14ac:dyDescent="0.2">
      <c r="A2" t="s">
        <v>0</v>
      </c>
      <c r="B2" s="1"/>
    </row>
    <row r="3" spans="1:3" x14ac:dyDescent="0.2">
      <c r="A3" t="s">
        <v>1</v>
      </c>
      <c r="B3" s="1"/>
    </row>
    <row r="4" spans="1:3" x14ac:dyDescent="0.2">
      <c r="A4" t="s">
        <v>2</v>
      </c>
      <c r="B4" s="1"/>
    </row>
    <row r="5" spans="1:3" x14ac:dyDescent="0.2">
      <c r="A5" t="s">
        <v>3</v>
      </c>
      <c r="B5" s="1"/>
    </row>
    <row r="6" spans="1:3" x14ac:dyDescent="0.2">
      <c r="A6" t="s">
        <v>4</v>
      </c>
      <c r="B6" s="1"/>
    </row>
    <row r="7" spans="1:3" x14ac:dyDescent="0.2">
      <c r="A7" t="s">
        <v>5</v>
      </c>
      <c r="B7" s="1"/>
    </row>
    <row r="8" spans="1:3" x14ac:dyDescent="0.2">
      <c r="A8" t="s">
        <v>6</v>
      </c>
    </row>
    <row r="9" spans="1:3" x14ac:dyDescent="0.2">
      <c r="A9" t="s">
        <v>7</v>
      </c>
    </row>
    <row r="10" spans="1:3" x14ac:dyDescent="0.2">
      <c r="A10" t="s">
        <v>8</v>
      </c>
    </row>
    <row r="11" spans="1:3" x14ac:dyDescent="0.2">
      <c r="A11" t="s">
        <v>9</v>
      </c>
    </row>
    <row r="12" spans="1:3" x14ac:dyDescent="0.2">
      <c r="A12" t="s">
        <v>10</v>
      </c>
    </row>
    <row r="13" spans="1:3" x14ac:dyDescent="0.2">
      <c r="A13" t="s">
        <v>11</v>
      </c>
    </row>
    <row r="15" spans="1:3" x14ac:dyDescent="0.2">
      <c r="B15" t="s">
        <v>30</v>
      </c>
      <c r="C15" t="s">
        <v>31</v>
      </c>
    </row>
    <row r="16" spans="1:3" x14ac:dyDescent="0.2">
      <c r="A16" t="s">
        <v>19</v>
      </c>
      <c r="B16" t="e">
        <f>AVERAGE(B2:B7)</f>
        <v>#DIV/0!</v>
      </c>
      <c r="C16" t="e">
        <f>AVERAGE(C2:C7)</f>
        <v>#DIV/0!</v>
      </c>
    </row>
    <row r="17" spans="1:3" x14ac:dyDescent="0.2">
      <c r="A17" t="s">
        <v>20</v>
      </c>
      <c r="B17" t="e">
        <f>AVERAGE(B8:B13)</f>
        <v>#DIV/0!</v>
      </c>
      <c r="C17" t="e">
        <f>AVERAGE(C8:C13)</f>
        <v>#DIV/0!</v>
      </c>
    </row>
    <row r="18" spans="1:3" x14ac:dyDescent="0.2">
      <c r="A18" t="s">
        <v>15</v>
      </c>
      <c r="B18" t="e">
        <f>AVERAGE(B2:B13)</f>
        <v>#DIV/0!</v>
      </c>
      <c r="C18" t="e">
        <f>AVERAGE(C2:C13)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75BF4-4B2C-3242-BC63-1B46F2EF249B}">
  <dimension ref="A1:C18"/>
  <sheetViews>
    <sheetView workbookViewId="0">
      <selection sqref="A1:B18"/>
    </sheetView>
  </sheetViews>
  <sheetFormatPr baseColWidth="10" defaultRowHeight="16" x14ac:dyDescent="0.2"/>
  <sheetData>
    <row r="1" spans="1:3" x14ac:dyDescent="0.2">
      <c r="B1" t="s">
        <v>33</v>
      </c>
      <c r="C1" t="s">
        <v>32</v>
      </c>
    </row>
    <row r="2" spans="1:3" x14ac:dyDescent="0.2">
      <c r="A2" t="s">
        <v>0</v>
      </c>
      <c r="B2" s="1">
        <v>13.9</v>
      </c>
      <c r="C2">
        <v>16.3</v>
      </c>
    </row>
    <row r="3" spans="1:3" x14ac:dyDescent="0.2">
      <c r="A3" t="s">
        <v>1</v>
      </c>
      <c r="B3" s="1">
        <v>16.8</v>
      </c>
      <c r="C3">
        <v>17.2</v>
      </c>
    </row>
    <row r="4" spans="1:3" x14ac:dyDescent="0.2">
      <c r="A4" t="s">
        <v>2</v>
      </c>
      <c r="B4" s="1">
        <v>19.7</v>
      </c>
      <c r="C4">
        <v>18.399999999999999</v>
      </c>
    </row>
    <row r="5" spans="1:3" x14ac:dyDescent="0.2">
      <c r="A5" t="s">
        <v>3</v>
      </c>
      <c r="B5" s="1">
        <v>23.4</v>
      </c>
      <c r="C5">
        <v>24.9</v>
      </c>
    </row>
    <row r="6" spans="1:3" x14ac:dyDescent="0.2">
      <c r="A6" t="s">
        <v>4</v>
      </c>
      <c r="B6" s="1">
        <v>12.6</v>
      </c>
      <c r="C6">
        <v>15.5</v>
      </c>
    </row>
    <row r="7" spans="1:3" x14ac:dyDescent="0.2">
      <c r="A7" t="s">
        <v>5</v>
      </c>
      <c r="B7" s="1">
        <v>19.3</v>
      </c>
      <c r="C7">
        <v>18.100000000000001</v>
      </c>
    </row>
    <row r="8" spans="1:3" x14ac:dyDescent="0.2">
      <c r="A8" t="s">
        <v>6</v>
      </c>
      <c r="B8">
        <v>17.2</v>
      </c>
      <c r="C8">
        <v>18.899999999999999</v>
      </c>
    </row>
    <row r="9" spans="1:3" x14ac:dyDescent="0.2">
      <c r="A9" t="s">
        <v>7</v>
      </c>
      <c r="B9">
        <v>19.100000000000001</v>
      </c>
      <c r="C9">
        <v>21.7</v>
      </c>
    </row>
    <row r="10" spans="1:3" x14ac:dyDescent="0.2">
      <c r="A10" t="s">
        <v>8</v>
      </c>
      <c r="B10">
        <v>14.9</v>
      </c>
      <c r="C10">
        <v>14.4</v>
      </c>
    </row>
    <row r="11" spans="1:3" x14ac:dyDescent="0.2">
      <c r="A11" t="s">
        <v>9</v>
      </c>
      <c r="B11">
        <v>17.600000000000001</v>
      </c>
      <c r="C11">
        <v>16.8</v>
      </c>
    </row>
    <row r="12" spans="1:3" x14ac:dyDescent="0.2">
      <c r="A12" t="s">
        <v>10</v>
      </c>
      <c r="B12">
        <v>19.100000000000001</v>
      </c>
      <c r="C12">
        <v>21.9</v>
      </c>
    </row>
    <row r="13" spans="1:3" x14ac:dyDescent="0.2">
      <c r="A13" t="s">
        <v>11</v>
      </c>
      <c r="B13">
        <v>16.100000000000001</v>
      </c>
      <c r="C13">
        <v>15.7</v>
      </c>
    </row>
    <row r="15" spans="1:3" x14ac:dyDescent="0.2">
      <c r="B15" t="s">
        <v>35</v>
      </c>
      <c r="C15" s="2" t="s">
        <v>34</v>
      </c>
    </row>
    <row r="16" spans="1:3" x14ac:dyDescent="0.2">
      <c r="A16" t="s">
        <v>19</v>
      </c>
      <c r="B16">
        <f>AVERAGE(B2:B7)</f>
        <v>17.616666666666667</v>
      </c>
      <c r="C16">
        <f>AVERAGE(C2:C7)</f>
        <v>18.400000000000002</v>
      </c>
    </row>
    <row r="17" spans="1:3" x14ac:dyDescent="0.2">
      <c r="A17" t="s">
        <v>20</v>
      </c>
      <c r="B17">
        <f>AVERAGE(B8:B13)</f>
        <v>17.333333333333332</v>
      </c>
      <c r="C17">
        <f>AVERAGE(C8:C13)</f>
        <v>18.233333333333331</v>
      </c>
    </row>
    <row r="18" spans="1:3" x14ac:dyDescent="0.2">
      <c r="A18" t="s">
        <v>15</v>
      </c>
      <c r="B18">
        <f>AVERAGE(B2:B13)</f>
        <v>17.474999999999998</v>
      </c>
      <c r="C18">
        <f>AVERAGE(C2:C13)</f>
        <v>18.316666666666666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9679-74C8-CF4C-BFF4-D9B294B26660}">
  <dimension ref="A1:B18"/>
  <sheetViews>
    <sheetView workbookViewId="0">
      <selection sqref="A1:B18"/>
    </sheetView>
  </sheetViews>
  <sheetFormatPr baseColWidth="10" defaultRowHeight="16" x14ac:dyDescent="0.2"/>
  <sheetData>
    <row r="1" spans="1:2" x14ac:dyDescent="0.2">
      <c r="B1" t="s">
        <v>36</v>
      </c>
    </row>
    <row r="2" spans="1:2" x14ac:dyDescent="0.2">
      <c r="A2" t="s">
        <v>0</v>
      </c>
      <c r="B2" s="1">
        <v>0.28199999999999997</v>
      </c>
    </row>
    <row r="3" spans="1:2" x14ac:dyDescent="0.2">
      <c r="A3" t="s">
        <v>1</v>
      </c>
      <c r="B3" s="1">
        <v>0.34</v>
      </c>
    </row>
    <row r="4" spans="1:2" x14ac:dyDescent="0.2">
      <c r="A4" t="s">
        <v>2</v>
      </c>
      <c r="B4" s="1">
        <v>0.25900000000000001</v>
      </c>
    </row>
    <row r="5" spans="1:2" x14ac:dyDescent="0.2">
      <c r="A5" t="s">
        <v>3</v>
      </c>
      <c r="B5" s="1">
        <v>0.36699999999999999</v>
      </c>
    </row>
    <row r="6" spans="1:2" x14ac:dyDescent="0.2">
      <c r="A6" t="s">
        <v>4</v>
      </c>
      <c r="B6" s="1">
        <v>0.17100000000000001</v>
      </c>
    </row>
    <row r="7" spans="1:2" x14ac:dyDescent="0.2">
      <c r="A7" t="s">
        <v>5</v>
      </c>
      <c r="B7" s="1">
        <v>0.20100000000000001</v>
      </c>
    </row>
    <row r="8" spans="1:2" x14ac:dyDescent="0.2">
      <c r="A8" t="s">
        <v>6</v>
      </c>
      <c r="B8">
        <v>0.156</v>
      </c>
    </row>
    <row r="9" spans="1:2" x14ac:dyDescent="0.2">
      <c r="A9" t="s">
        <v>7</v>
      </c>
      <c r="B9">
        <v>0.128</v>
      </c>
    </row>
    <row r="10" spans="1:2" x14ac:dyDescent="0.2">
      <c r="A10" t="s">
        <v>8</v>
      </c>
      <c r="B10">
        <v>0.08</v>
      </c>
    </row>
    <row r="11" spans="1:2" x14ac:dyDescent="0.2">
      <c r="A11" t="s">
        <v>9</v>
      </c>
      <c r="B11">
        <v>0.191</v>
      </c>
    </row>
    <row r="12" spans="1:2" x14ac:dyDescent="0.2">
      <c r="A12" t="s">
        <v>10</v>
      </c>
      <c r="B12">
        <v>0.22</v>
      </c>
    </row>
    <row r="13" spans="1:2" x14ac:dyDescent="0.2">
      <c r="A13" t="s">
        <v>11</v>
      </c>
      <c r="B13">
        <v>0.109</v>
      </c>
    </row>
    <row r="15" spans="1:2" x14ac:dyDescent="0.2">
      <c r="B15" t="s">
        <v>37</v>
      </c>
    </row>
    <row r="16" spans="1:2" x14ac:dyDescent="0.2">
      <c r="A16" t="s">
        <v>19</v>
      </c>
      <c r="B16">
        <f>AVERAGE(B2:B7)</f>
        <v>0.27</v>
      </c>
    </row>
    <row r="17" spans="1:2" x14ac:dyDescent="0.2">
      <c r="A17" t="s">
        <v>20</v>
      </c>
      <c r="B17">
        <f>AVERAGE(B8:B13)</f>
        <v>0.14733333333333334</v>
      </c>
    </row>
    <row r="18" spans="1:2" x14ac:dyDescent="0.2">
      <c r="A18" t="s">
        <v>15</v>
      </c>
      <c r="B18">
        <f>AVERAGE(B2:B13)</f>
        <v>0.20866666666666667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CFCD-A387-8C4D-B105-7BD8416E875C}">
  <dimension ref="A1:B18"/>
  <sheetViews>
    <sheetView workbookViewId="0">
      <selection sqref="A1:B18"/>
    </sheetView>
  </sheetViews>
  <sheetFormatPr baseColWidth="10" defaultRowHeight="16" x14ac:dyDescent="0.2"/>
  <sheetData>
    <row r="1" spans="1:2" x14ac:dyDescent="0.2">
      <c r="B1" t="s">
        <v>38</v>
      </c>
    </row>
    <row r="2" spans="1:2" x14ac:dyDescent="0.2">
      <c r="A2" t="s">
        <v>0</v>
      </c>
      <c r="B2" s="1">
        <f>BL.AP!C2/BL.Cardiac!B2</f>
        <v>13.378440719667845</v>
      </c>
    </row>
    <row r="3" spans="1:2" x14ac:dyDescent="0.2">
      <c r="A3" t="s">
        <v>1</v>
      </c>
      <c r="B3" s="1">
        <f>BL.AP!C3/BL.Cardiac!B3</f>
        <v>13.388259526261587</v>
      </c>
    </row>
    <row r="4" spans="1:2" x14ac:dyDescent="0.2">
      <c r="A4" t="s">
        <v>2</v>
      </c>
      <c r="B4" s="1">
        <f>BL.AP!C4/BL.Cardiac!B4</f>
        <v>22.992838296268374</v>
      </c>
    </row>
    <row r="5" spans="1:2" x14ac:dyDescent="0.2">
      <c r="A5" t="s">
        <v>3</v>
      </c>
      <c r="B5" s="1">
        <f>BL.AP!C5/BL.Cardiac!B5</f>
        <v>12.189812799303439</v>
      </c>
    </row>
    <row r="6" spans="1:2" x14ac:dyDescent="0.2">
      <c r="A6" t="s">
        <v>4</v>
      </c>
      <c r="B6" s="1">
        <f>BL.AP!C6/BL.Cardiac!B6</f>
        <v>18.137254901960784</v>
      </c>
    </row>
    <row r="7" spans="1:2" x14ac:dyDescent="0.2">
      <c r="A7" t="s">
        <v>5</v>
      </c>
      <c r="B7" s="1">
        <f>BL.AP!C7/BL.Cardiac!B7</f>
        <v>11.099365750528541</v>
      </c>
    </row>
    <row r="8" spans="1:2" x14ac:dyDescent="0.2">
      <c r="A8" t="s">
        <v>6</v>
      </c>
      <c r="B8" s="1">
        <f>BL.AP!C8/BL.Cardiac!B8</f>
        <v>16.125564394753816</v>
      </c>
    </row>
    <row r="9" spans="1:2" x14ac:dyDescent="0.2">
      <c r="A9" t="s">
        <v>7</v>
      </c>
      <c r="B9" s="1">
        <f>BL.AP!C9/BL.Cardiac!B9</f>
        <v>15.160827699241958</v>
      </c>
    </row>
    <row r="10" spans="1:2" x14ac:dyDescent="0.2">
      <c r="A10" t="s">
        <v>8</v>
      </c>
      <c r="B10" s="1">
        <f>BL.AP!C10/BL.Cardiac!B10</f>
        <v>31.679866611087952</v>
      </c>
    </row>
    <row r="11" spans="1:2" x14ac:dyDescent="0.2">
      <c r="A11" t="s">
        <v>9</v>
      </c>
      <c r="B11" s="1">
        <f>BL.AP!C11/BL.Cardiac!B11</f>
        <v>10.686164229471316</v>
      </c>
    </row>
    <row r="12" spans="1:2" x14ac:dyDescent="0.2">
      <c r="A12" t="s">
        <v>10</v>
      </c>
      <c r="B12" s="1">
        <f>BL.AP!C12/BL.Cardiac!B12</f>
        <v>18.214936247723134</v>
      </c>
    </row>
    <row r="13" spans="1:2" x14ac:dyDescent="0.2">
      <c r="A13" t="s">
        <v>11</v>
      </c>
      <c r="B13" s="1">
        <f>BL.AP!C13/BL.Cardiac!B13</f>
        <v>17.29631315430132</v>
      </c>
    </row>
    <row r="15" spans="1:2" x14ac:dyDescent="0.2">
      <c r="B15" t="s">
        <v>41</v>
      </c>
    </row>
    <row r="16" spans="1:2" x14ac:dyDescent="0.2">
      <c r="A16" t="s">
        <v>19</v>
      </c>
      <c r="B16">
        <f>AVERAGE(B2:B7)</f>
        <v>15.197661998998427</v>
      </c>
    </row>
    <row r="17" spans="1:2" x14ac:dyDescent="0.2">
      <c r="A17" t="s">
        <v>20</v>
      </c>
      <c r="B17">
        <f>AVERAGE(B8:B13)</f>
        <v>18.193945389429913</v>
      </c>
    </row>
    <row r="18" spans="1:2" x14ac:dyDescent="0.2">
      <c r="A18" t="s">
        <v>15</v>
      </c>
      <c r="B18">
        <f>AVERAGE(B2:B13)</f>
        <v>16.69580369421417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01F8-308A-1840-8B88-817A31255103}">
  <dimension ref="A1:J18"/>
  <sheetViews>
    <sheetView tabSelected="1" workbookViewId="0">
      <selection activeCell="G23" sqref="G23"/>
    </sheetView>
  </sheetViews>
  <sheetFormatPr baseColWidth="10" defaultRowHeight="16" x14ac:dyDescent="0.2"/>
  <sheetData>
    <row r="1" spans="1:10" x14ac:dyDescent="0.2">
      <c r="B1" t="s">
        <v>42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2">
      <c r="A2" t="s">
        <v>0</v>
      </c>
      <c r="B2" s="1">
        <v>68</v>
      </c>
      <c r="C2" s="1">
        <v>31</v>
      </c>
      <c r="D2">
        <v>17.600000000000001</v>
      </c>
      <c r="E2">
        <v>1386</v>
      </c>
      <c r="F2">
        <v>79</v>
      </c>
      <c r="G2">
        <v>95</v>
      </c>
      <c r="H2">
        <v>5</v>
      </c>
      <c r="I2">
        <v>19</v>
      </c>
      <c r="J2">
        <v>4.7</v>
      </c>
    </row>
    <row r="3" spans="1:10" x14ac:dyDescent="0.2">
      <c r="A3" t="s">
        <v>1</v>
      </c>
      <c r="B3" s="1">
        <v>85.7</v>
      </c>
      <c r="C3" s="1">
        <v>29</v>
      </c>
      <c r="D3">
        <v>19.100000000000001</v>
      </c>
      <c r="E3">
        <v>1785</v>
      </c>
      <c r="F3">
        <v>407</v>
      </c>
      <c r="G3">
        <v>81</v>
      </c>
      <c r="H3">
        <v>19</v>
      </c>
      <c r="I3">
        <v>4.3</v>
      </c>
      <c r="J3">
        <v>10.8</v>
      </c>
    </row>
    <row r="4" spans="1:10" x14ac:dyDescent="0.2">
      <c r="A4" t="s">
        <v>2</v>
      </c>
      <c r="B4" s="1">
        <v>93.5</v>
      </c>
      <c r="C4" s="1">
        <v>31</v>
      </c>
      <c r="D4">
        <v>19.5</v>
      </c>
      <c r="E4">
        <v>1451</v>
      </c>
      <c r="F4">
        <v>295</v>
      </c>
      <c r="G4">
        <v>83</v>
      </c>
      <c r="H4">
        <v>17</v>
      </c>
      <c r="I4">
        <v>4.9000000000000004</v>
      </c>
      <c r="J4">
        <v>9.6</v>
      </c>
    </row>
    <row r="5" spans="1:10" x14ac:dyDescent="0.2">
      <c r="A5" t="s">
        <v>3</v>
      </c>
      <c r="B5" s="1">
        <v>82</v>
      </c>
      <c r="C5" s="1">
        <v>57</v>
      </c>
      <c r="D5">
        <v>21.3</v>
      </c>
      <c r="E5">
        <v>1568</v>
      </c>
      <c r="F5">
        <v>518</v>
      </c>
      <c r="G5">
        <v>75</v>
      </c>
      <c r="H5">
        <v>25</v>
      </c>
      <c r="I5">
        <v>3</v>
      </c>
      <c r="J5">
        <v>9.6999999999999993</v>
      </c>
    </row>
    <row r="6" spans="1:10" x14ac:dyDescent="0.2">
      <c r="A6" t="s">
        <v>4</v>
      </c>
      <c r="B6" s="1">
        <v>48.6</v>
      </c>
      <c r="C6" s="1">
        <v>29</v>
      </c>
      <c r="D6">
        <v>13</v>
      </c>
      <c r="E6">
        <v>454</v>
      </c>
      <c r="F6">
        <v>284</v>
      </c>
      <c r="G6">
        <v>61</v>
      </c>
      <c r="H6">
        <v>39</v>
      </c>
      <c r="I6">
        <v>1.6</v>
      </c>
      <c r="J6">
        <v>12.4</v>
      </c>
    </row>
    <row r="7" spans="1:10" x14ac:dyDescent="0.2">
      <c r="A7" t="s">
        <v>5</v>
      </c>
      <c r="B7" s="1">
        <v>96.2</v>
      </c>
      <c r="C7" s="1">
        <v>45</v>
      </c>
      <c r="D7">
        <v>22.8</v>
      </c>
      <c r="E7">
        <v>2570</v>
      </c>
      <c r="F7">
        <v>430</v>
      </c>
      <c r="G7">
        <v>86</v>
      </c>
      <c r="H7">
        <v>14</v>
      </c>
      <c r="I7">
        <v>6.1</v>
      </c>
      <c r="J7">
        <v>15.7</v>
      </c>
    </row>
    <row r="8" spans="1:10" x14ac:dyDescent="0.2">
      <c r="A8" t="s">
        <v>6</v>
      </c>
      <c r="B8" s="1">
        <v>62.3</v>
      </c>
      <c r="C8" s="1">
        <v>31</v>
      </c>
      <c r="D8">
        <v>14.2</v>
      </c>
      <c r="E8">
        <v>1404</v>
      </c>
      <c r="F8">
        <v>246</v>
      </c>
      <c r="G8">
        <v>85</v>
      </c>
      <c r="H8">
        <v>15</v>
      </c>
      <c r="I8">
        <v>5.7</v>
      </c>
      <c r="J8">
        <v>13.2</v>
      </c>
    </row>
    <row r="9" spans="1:10" x14ac:dyDescent="0.2">
      <c r="A9" t="s">
        <v>7</v>
      </c>
      <c r="B9" s="1">
        <v>73</v>
      </c>
      <c r="C9" s="1">
        <v>29</v>
      </c>
      <c r="D9">
        <v>14.5</v>
      </c>
      <c r="E9">
        <v>841</v>
      </c>
      <c r="F9">
        <v>376</v>
      </c>
      <c r="G9">
        <v>69</v>
      </c>
      <c r="H9">
        <v>31</v>
      </c>
      <c r="I9">
        <v>2.2000000000000002</v>
      </c>
      <c r="J9">
        <v>9.8000000000000007</v>
      </c>
    </row>
    <row r="10" spans="1:10" x14ac:dyDescent="0.2">
      <c r="A10" t="s">
        <v>8</v>
      </c>
      <c r="B10" s="1">
        <v>36</v>
      </c>
      <c r="C10" s="1">
        <v>18</v>
      </c>
      <c r="D10">
        <v>10.3</v>
      </c>
      <c r="E10">
        <v>346</v>
      </c>
      <c r="F10">
        <v>65</v>
      </c>
      <c r="G10">
        <v>84</v>
      </c>
      <c r="H10">
        <v>16</v>
      </c>
      <c r="I10">
        <v>5.3</v>
      </c>
      <c r="J10">
        <v>9.6999999999999993</v>
      </c>
    </row>
    <row r="11" spans="1:10" x14ac:dyDescent="0.2">
      <c r="A11" t="s">
        <v>9</v>
      </c>
      <c r="B11" s="1">
        <v>59.1</v>
      </c>
      <c r="C11" s="1">
        <v>23</v>
      </c>
      <c r="D11">
        <v>13.3</v>
      </c>
      <c r="E11">
        <v>842</v>
      </c>
      <c r="F11">
        <v>149</v>
      </c>
      <c r="G11">
        <v>85</v>
      </c>
      <c r="H11">
        <v>15</v>
      </c>
      <c r="I11">
        <v>5.7</v>
      </c>
      <c r="J11">
        <v>6</v>
      </c>
    </row>
    <row r="12" spans="1:10" x14ac:dyDescent="0.2">
      <c r="A12" t="s">
        <v>10</v>
      </c>
      <c r="B12" s="1">
        <v>39</v>
      </c>
      <c r="C12" s="1">
        <v>14</v>
      </c>
      <c r="D12">
        <v>7.5</v>
      </c>
      <c r="E12">
        <v>288</v>
      </c>
      <c r="F12">
        <v>89</v>
      </c>
      <c r="G12">
        <v>76</v>
      </c>
      <c r="H12">
        <v>24</v>
      </c>
      <c r="I12">
        <v>3.2</v>
      </c>
      <c r="J12">
        <v>10</v>
      </c>
    </row>
    <row r="13" spans="1:10" x14ac:dyDescent="0.2">
      <c r="A13" t="s">
        <v>11</v>
      </c>
      <c r="B13" s="1">
        <v>79.099999999999994</v>
      </c>
      <c r="C13" s="1">
        <v>56</v>
      </c>
      <c r="D13">
        <v>17.8</v>
      </c>
      <c r="E13">
        <v>618</v>
      </c>
      <c r="F13">
        <v>711</v>
      </c>
      <c r="G13">
        <v>47</v>
      </c>
      <c r="H13">
        <v>53</v>
      </c>
      <c r="I13">
        <v>0.9</v>
      </c>
      <c r="J13">
        <v>31.3</v>
      </c>
    </row>
    <row r="15" spans="1:10" x14ac:dyDescent="0.2">
      <c r="B15" t="s">
        <v>43</v>
      </c>
      <c r="C15" t="s">
        <v>52</v>
      </c>
      <c r="D15" t="s">
        <v>53</v>
      </c>
      <c r="E15" t="s">
        <v>54</v>
      </c>
      <c r="F15" t="s">
        <v>55</v>
      </c>
      <c r="G15" t="s">
        <v>56</v>
      </c>
      <c r="H15" t="s">
        <v>57</v>
      </c>
      <c r="I15" t="s">
        <v>58</v>
      </c>
      <c r="J15" t="s">
        <v>59</v>
      </c>
    </row>
    <row r="16" spans="1:10" x14ac:dyDescent="0.2">
      <c r="A16" t="s">
        <v>19</v>
      </c>
      <c r="B16">
        <f>AVERAGE(B2:B7)</f>
        <v>79</v>
      </c>
      <c r="C16">
        <f>AVERAGE(C2:C7)</f>
        <v>37</v>
      </c>
      <c r="D16">
        <f t="shared" ref="D16:J16" si="0">AVERAGE(D2:D7)</f>
        <v>18.883333333333333</v>
      </c>
      <c r="E16">
        <f t="shared" si="0"/>
        <v>1535.6666666666667</v>
      </c>
      <c r="F16">
        <f t="shared" si="0"/>
        <v>335.5</v>
      </c>
      <c r="G16">
        <f t="shared" si="0"/>
        <v>80.166666666666671</v>
      </c>
      <c r="H16">
        <f t="shared" si="0"/>
        <v>19.833333333333332</v>
      </c>
      <c r="I16">
        <f t="shared" si="0"/>
        <v>6.4833333333333343</v>
      </c>
      <c r="J16">
        <f t="shared" si="0"/>
        <v>10.483333333333333</v>
      </c>
    </row>
    <row r="17" spans="1:10" x14ac:dyDescent="0.2">
      <c r="A17" t="s">
        <v>20</v>
      </c>
      <c r="B17">
        <f>AVERAGE(B8:B13)</f>
        <v>58.083333333333336</v>
      </c>
      <c r="C17">
        <f>AVERAGE(C8:C13)</f>
        <v>28.5</v>
      </c>
      <c r="D17">
        <f t="shared" ref="D17:J17" si="1">AVERAGE(D8:D13)</f>
        <v>12.933333333333332</v>
      </c>
      <c r="E17">
        <f t="shared" si="1"/>
        <v>723.16666666666663</v>
      </c>
      <c r="F17">
        <f t="shared" si="1"/>
        <v>272.66666666666669</v>
      </c>
      <c r="G17">
        <f t="shared" si="1"/>
        <v>74.333333333333329</v>
      </c>
      <c r="H17">
        <f t="shared" si="1"/>
        <v>25.666666666666668</v>
      </c>
      <c r="I17">
        <f t="shared" si="1"/>
        <v>3.8333333333333326</v>
      </c>
      <c r="J17">
        <f t="shared" si="1"/>
        <v>13.333333333333334</v>
      </c>
    </row>
    <row r="18" spans="1:10" x14ac:dyDescent="0.2">
      <c r="A18" t="s">
        <v>15</v>
      </c>
      <c r="B18">
        <f>AVERAGE(B2:B13)</f>
        <v>68.541666666666671</v>
      </c>
      <c r="C18">
        <f>AVERAGE(C2:C13)</f>
        <v>32.75</v>
      </c>
      <c r="D18">
        <f t="shared" ref="D18:J18" si="2">AVERAGE(D2:D13)</f>
        <v>15.908333333333337</v>
      </c>
      <c r="E18">
        <f t="shared" si="2"/>
        <v>1129.4166666666667</v>
      </c>
      <c r="F18">
        <f t="shared" si="2"/>
        <v>304.08333333333331</v>
      </c>
      <c r="G18">
        <f t="shared" si="2"/>
        <v>77.25</v>
      </c>
      <c r="H18">
        <f t="shared" si="2"/>
        <v>22.75</v>
      </c>
      <c r="I18">
        <f t="shared" si="2"/>
        <v>5.1583333333333341</v>
      </c>
      <c r="J18">
        <f t="shared" si="2"/>
        <v>11.908333333333333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BSA</vt:lpstr>
      <vt:lpstr>BL.AP</vt:lpstr>
      <vt:lpstr>BL.HR</vt:lpstr>
      <vt:lpstr>BL.Cardiac</vt:lpstr>
      <vt:lpstr>BL.Stroke TBA</vt:lpstr>
      <vt:lpstr>BL.IOP</vt:lpstr>
      <vt:lpstr>BL.VO2</vt:lpstr>
      <vt:lpstr>BL.TPR</vt:lpstr>
      <vt:lpstr>BL.Auto</vt:lpstr>
      <vt:lpstr>BL.RPP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Zaman, Yasmin</dc:creator>
  <cp:lastModifiedBy>Zaman, Yasmin</cp:lastModifiedBy>
  <dcterms:created xsi:type="dcterms:W3CDTF">2023-06-28T03:23:46Z</dcterms:created>
  <dcterms:modified xsi:type="dcterms:W3CDTF">2023-06-28T17:47:22Z</dcterms:modified>
</cp:coreProperties>
</file>